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antonietadtlins/Dropbox/Pedagógico/Estatística/Aulas/"/>
    </mc:Choice>
  </mc:AlternateContent>
  <xr:revisionPtr revIDLastSave="0" documentId="8_{EC8C4C43-3B2A-844D-A0E5-901F69D1A8EB}" xr6:coauthVersionLast="47" xr6:coauthVersionMax="47" xr10:uidLastSave="{00000000-0000-0000-0000-000000000000}"/>
  <bookViews>
    <workbookView xWindow="5620" yWindow="1900" windowWidth="16600" windowHeight="10560" activeTab="2" xr2:uid="{00000000-000D-0000-FFFF-FFFF00000000}"/>
  </bookViews>
  <sheets>
    <sheet name="Diretrizes gerais" sheetId="8" r:id="rId1"/>
    <sheet name="Modelo Distribuição Binomial" sheetId="6" r:id="rId2"/>
    <sheet name="Ex Dist Binomial" sheetId="7" r:id="rId3"/>
    <sheet name="Cálculos DN" sheetId="12" r:id="rId4"/>
    <sheet name="Ex Dist Normal" sheetId="11" r:id="rId5"/>
    <sheet name="Correlação" sheetId="3" r:id="rId6"/>
    <sheet name="Plan4" sheetId="4" r:id="rId7"/>
  </sheets>
  <externalReferences>
    <externalReference r:id="rId8"/>
  </externalReferences>
  <definedNames>
    <definedName name="DP">#REF!</definedName>
    <definedName name="Média">#REF!</definedName>
    <definedName name="QuantiSim">[1]Simulação!$R$7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4" i="12" l="1"/>
  <c r="C514" i="12"/>
  <c r="E513" i="12"/>
  <c r="C513" i="12"/>
  <c r="E512" i="12"/>
  <c r="C512" i="12"/>
  <c r="E511" i="12"/>
  <c r="C511" i="12"/>
  <c r="E510" i="12"/>
  <c r="C510" i="12"/>
  <c r="E509" i="12"/>
  <c r="C509" i="12"/>
  <c r="E508" i="12"/>
  <c r="C508" i="12"/>
  <c r="E507" i="12"/>
  <c r="C507" i="12"/>
  <c r="E506" i="12"/>
  <c r="C506" i="12"/>
  <c r="E505" i="12"/>
  <c r="C505" i="12"/>
  <c r="E504" i="12"/>
  <c r="C504" i="12"/>
  <c r="E503" i="12"/>
  <c r="C503" i="12"/>
  <c r="E502" i="12"/>
  <c r="C502" i="12"/>
  <c r="E501" i="12"/>
  <c r="C501" i="12"/>
  <c r="E500" i="12"/>
  <c r="C500" i="12"/>
  <c r="E499" i="12"/>
  <c r="C499" i="12"/>
  <c r="E498" i="12"/>
  <c r="C498" i="12"/>
  <c r="E497" i="12"/>
  <c r="C497" i="12"/>
  <c r="E496" i="12"/>
  <c r="C496" i="12"/>
  <c r="E495" i="12"/>
  <c r="C495" i="12"/>
  <c r="E494" i="12"/>
  <c r="C494" i="12"/>
  <c r="E493" i="12"/>
  <c r="C493" i="12"/>
  <c r="E492" i="12"/>
  <c r="C492" i="12"/>
  <c r="E491" i="12"/>
  <c r="C491" i="12"/>
  <c r="E490" i="12"/>
  <c r="C490" i="12"/>
  <c r="E489" i="12"/>
  <c r="C489" i="12"/>
  <c r="E488" i="12"/>
  <c r="C488" i="12"/>
  <c r="E487" i="12"/>
  <c r="C487" i="12"/>
  <c r="E486" i="12"/>
  <c r="C486" i="12"/>
  <c r="E485" i="12"/>
  <c r="C485" i="12"/>
  <c r="E484" i="12"/>
  <c r="C484" i="12"/>
  <c r="E483" i="12"/>
  <c r="C483" i="12"/>
  <c r="E482" i="12"/>
  <c r="C482" i="12"/>
  <c r="E481" i="12"/>
  <c r="C481" i="12"/>
  <c r="E480" i="12"/>
  <c r="C480" i="12"/>
  <c r="E479" i="12"/>
  <c r="C479" i="12"/>
  <c r="E478" i="12"/>
  <c r="C478" i="12"/>
  <c r="E477" i="12"/>
  <c r="C477" i="12"/>
  <c r="E476" i="12"/>
  <c r="C476" i="12"/>
  <c r="E475" i="12"/>
  <c r="C475" i="12"/>
  <c r="E474" i="12"/>
  <c r="C474" i="12"/>
  <c r="E473" i="12"/>
  <c r="C473" i="12"/>
  <c r="E472" i="12"/>
  <c r="C472" i="12"/>
  <c r="E471" i="12"/>
  <c r="C471" i="12"/>
  <c r="E470" i="12"/>
  <c r="C470" i="12"/>
  <c r="E469" i="12"/>
  <c r="C469" i="12"/>
  <c r="E468" i="12"/>
  <c r="C468" i="12"/>
  <c r="E467" i="12"/>
  <c r="C467" i="12"/>
  <c r="E466" i="12"/>
  <c r="C466" i="12"/>
  <c r="E465" i="12"/>
  <c r="C465" i="12"/>
  <c r="E464" i="12"/>
  <c r="C464" i="12"/>
  <c r="E463" i="12"/>
  <c r="C463" i="12"/>
  <c r="E462" i="12"/>
  <c r="C462" i="12"/>
  <c r="E461" i="12"/>
  <c r="C461" i="12"/>
  <c r="E460" i="12"/>
  <c r="C460" i="12"/>
  <c r="E459" i="12"/>
  <c r="C459" i="12"/>
  <c r="E458" i="12"/>
  <c r="C458" i="12"/>
  <c r="E457" i="12"/>
  <c r="C457" i="12"/>
  <c r="E456" i="12"/>
  <c r="C456" i="12"/>
  <c r="E455" i="12"/>
  <c r="C455" i="12"/>
  <c r="E454" i="12"/>
  <c r="C454" i="12"/>
  <c r="E453" i="12"/>
  <c r="C453" i="12"/>
  <c r="E452" i="12"/>
  <c r="C452" i="12"/>
  <c r="E451" i="12"/>
  <c r="C451" i="12"/>
  <c r="E450" i="12"/>
  <c r="C450" i="12"/>
  <c r="E449" i="12"/>
  <c r="C449" i="12"/>
  <c r="E448" i="12"/>
  <c r="C448" i="12"/>
  <c r="E447" i="12"/>
  <c r="C447" i="12"/>
  <c r="E446" i="12"/>
  <c r="C446" i="12"/>
  <c r="E445" i="12"/>
  <c r="C445" i="12"/>
  <c r="E444" i="12"/>
  <c r="C444" i="12"/>
  <c r="E443" i="12"/>
  <c r="C443" i="12"/>
  <c r="E442" i="12"/>
  <c r="C442" i="12"/>
  <c r="E441" i="12"/>
  <c r="C441" i="12"/>
  <c r="E440" i="12"/>
  <c r="C440" i="12"/>
  <c r="E439" i="12"/>
  <c r="C439" i="12"/>
  <c r="E438" i="12"/>
  <c r="C438" i="12"/>
  <c r="E437" i="12"/>
  <c r="C437" i="12"/>
  <c r="E436" i="12"/>
  <c r="C436" i="12"/>
  <c r="E435" i="12"/>
  <c r="C435" i="12"/>
  <c r="E434" i="12"/>
  <c r="C434" i="12"/>
  <c r="E433" i="12"/>
  <c r="C433" i="12"/>
  <c r="E432" i="12"/>
  <c r="C432" i="12"/>
  <c r="E431" i="12"/>
  <c r="C431" i="12"/>
  <c r="E430" i="12"/>
  <c r="C430" i="12"/>
  <c r="E429" i="12"/>
  <c r="C429" i="12"/>
  <c r="E428" i="12"/>
  <c r="C428" i="12"/>
  <c r="E427" i="12"/>
  <c r="C427" i="12"/>
  <c r="E426" i="12"/>
  <c r="C426" i="12"/>
  <c r="E425" i="12"/>
  <c r="C425" i="12"/>
  <c r="E424" i="12"/>
  <c r="C424" i="12"/>
  <c r="E423" i="12"/>
  <c r="C423" i="12"/>
  <c r="E422" i="12"/>
  <c r="C422" i="12"/>
  <c r="E421" i="12"/>
  <c r="C421" i="12"/>
  <c r="E420" i="12"/>
  <c r="C420" i="12"/>
  <c r="E419" i="12"/>
  <c r="C419" i="12"/>
  <c r="E418" i="12"/>
  <c r="C418" i="12"/>
  <c r="E417" i="12"/>
  <c r="C417" i="12"/>
  <c r="E416" i="12"/>
  <c r="C416" i="12"/>
  <c r="E415" i="12"/>
  <c r="C415" i="12"/>
  <c r="E414" i="12"/>
  <c r="C414" i="12"/>
  <c r="E413" i="12"/>
  <c r="C413" i="12"/>
  <c r="E412" i="12"/>
  <c r="C412" i="12"/>
  <c r="E411" i="12"/>
  <c r="C411" i="12"/>
  <c r="E410" i="12"/>
  <c r="C410" i="12"/>
  <c r="E409" i="12"/>
  <c r="C409" i="12"/>
  <c r="E408" i="12"/>
  <c r="C408" i="12"/>
  <c r="E407" i="12"/>
  <c r="C407" i="12"/>
  <c r="E406" i="12"/>
  <c r="C406" i="12"/>
  <c r="E405" i="12"/>
  <c r="C405" i="12"/>
  <c r="E404" i="12"/>
  <c r="C404" i="12"/>
  <c r="E403" i="12"/>
  <c r="C403" i="12"/>
  <c r="E402" i="12"/>
  <c r="C402" i="12"/>
  <c r="E401" i="12"/>
  <c r="C401" i="12"/>
  <c r="E400" i="12"/>
  <c r="C400" i="12"/>
  <c r="E399" i="12"/>
  <c r="C399" i="12"/>
  <c r="E398" i="12"/>
  <c r="C398" i="12"/>
  <c r="E397" i="12"/>
  <c r="C397" i="12"/>
  <c r="E396" i="12"/>
  <c r="C396" i="12"/>
  <c r="E395" i="12"/>
  <c r="C395" i="12"/>
  <c r="E394" i="12"/>
  <c r="C394" i="12"/>
  <c r="E393" i="12"/>
  <c r="C393" i="12"/>
  <c r="E392" i="12"/>
  <c r="C392" i="12"/>
  <c r="E391" i="12"/>
  <c r="C391" i="12"/>
  <c r="E390" i="12"/>
  <c r="C390" i="12"/>
  <c r="E389" i="12"/>
  <c r="C389" i="12"/>
  <c r="E388" i="12"/>
  <c r="C388" i="12"/>
  <c r="E387" i="12"/>
  <c r="C387" i="12"/>
  <c r="E386" i="12"/>
  <c r="C386" i="12"/>
  <c r="E385" i="12"/>
  <c r="C385" i="12"/>
  <c r="E384" i="12"/>
  <c r="C384" i="12"/>
  <c r="E383" i="12"/>
  <c r="C383" i="12"/>
  <c r="E382" i="12"/>
  <c r="C382" i="12"/>
  <c r="E381" i="12"/>
  <c r="C381" i="12"/>
  <c r="E380" i="12"/>
  <c r="C380" i="12"/>
  <c r="E379" i="12"/>
  <c r="C379" i="12"/>
  <c r="E378" i="12"/>
  <c r="C378" i="12"/>
  <c r="E377" i="12"/>
  <c r="C377" i="12"/>
  <c r="E376" i="12"/>
  <c r="C376" i="12"/>
  <c r="E375" i="12"/>
  <c r="C375" i="12"/>
  <c r="E374" i="12"/>
  <c r="C374" i="12"/>
  <c r="E373" i="12"/>
  <c r="C373" i="12"/>
  <c r="E372" i="12"/>
  <c r="C372" i="12"/>
  <c r="E371" i="12"/>
  <c r="C371" i="12"/>
  <c r="E370" i="12"/>
  <c r="C370" i="12"/>
  <c r="E369" i="12"/>
  <c r="C369" i="12"/>
  <c r="E368" i="12"/>
  <c r="C368" i="12"/>
  <c r="E367" i="12"/>
  <c r="C367" i="12"/>
  <c r="E366" i="12"/>
  <c r="C366" i="12"/>
  <c r="E365" i="12"/>
  <c r="C365" i="12"/>
  <c r="E364" i="12"/>
  <c r="C364" i="12"/>
  <c r="E363" i="12"/>
  <c r="C363" i="12"/>
  <c r="E362" i="12"/>
  <c r="C362" i="12"/>
  <c r="E361" i="12"/>
  <c r="C361" i="12"/>
  <c r="E360" i="12"/>
  <c r="C360" i="12"/>
  <c r="E359" i="12"/>
  <c r="C359" i="12"/>
  <c r="E358" i="12"/>
  <c r="C358" i="12"/>
  <c r="E357" i="12"/>
  <c r="C357" i="12"/>
  <c r="E356" i="12"/>
  <c r="C356" i="12"/>
  <c r="E355" i="12"/>
  <c r="C355" i="12"/>
  <c r="E354" i="12"/>
  <c r="C354" i="12"/>
  <c r="E353" i="12"/>
  <c r="C353" i="12"/>
  <c r="E352" i="12"/>
  <c r="C352" i="12"/>
  <c r="E351" i="12"/>
  <c r="C351" i="12"/>
  <c r="E350" i="12"/>
  <c r="C350" i="12"/>
  <c r="E349" i="12"/>
  <c r="C349" i="12"/>
  <c r="E348" i="12"/>
  <c r="C348" i="12"/>
  <c r="E347" i="12"/>
  <c r="C347" i="12"/>
  <c r="E346" i="12"/>
  <c r="C346" i="12"/>
  <c r="E345" i="12"/>
  <c r="C345" i="12"/>
  <c r="E344" i="12"/>
  <c r="C344" i="12"/>
  <c r="E343" i="12"/>
  <c r="C343" i="12"/>
  <c r="E342" i="12"/>
  <c r="C342" i="12"/>
  <c r="E341" i="12"/>
  <c r="C341" i="12"/>
  <c r="E340" i="12"/>
  <c r="C340" i="12"/>
  <c r="E339" i="12"/>
  <c r="C339" i="12"/>
  <c r="E338" i="12"/>
  <c r="C338" i="12"/>
  <c r="E337" i="12"/>
  <c r="C337" i="12"/>
  <c r="E336" i="12"/>
  <c r="C336" i="12"/>
  <c r="E335" i="12"/>
  <c r="C335" i="12"/>
  <c r="E334" i="12"/>
  <c r="C334" i="12"/>
  <c r="E333" i="12"/>
  <c r="C333" i="12"/>
  <c r="E332" i="12"/>
  <c r="C332" i="12"/>
  <c r="E331" i="12"/>
  <c r="C331" i="12"/>
  <c r="E330" i="12"/>
  <c r="C330" i="12"/>
  <c r="E329" i="12"/>
  <c r="C329" i="12"/>
  <c r="E328" i="12"/>
  <c r="C328" i="12"/>
  <c r="E327" i="12"/>
  <c r="C327" i="12"/>
  <c r="E326" i="12"/>
  <c r="C326" i="12"/>
  <c r="E325" i="12"/>
  <c r="C325" i="12"/>
  <c r="E324" i="12"/>
  <c r="C324" i="12"/>
  <c r="E323" i="12"/>
  <c r="C323" i="12"/>
  <c r="E322" i="12"/>
  <c r="C322" i="12"/>
  <c r="E321" i="12"/>
  <c r="C321" i="12"/>
  <c r="E320" i="12"/>
  <c r="C320" i="12"/>
  <c r="E319" i="12"/>
  <c r="C319" i="12"/>
  <c r="E318" i="12"/>
  <c r="C318" i="12"/>
  <c r="E317" i="12"/>
  <c r="C317" i="12"/>
  <c r="E316" i="12"/>
  <c r="C316" i="12"/>
  <c r="E315" i="12"/>
  <c r="C315" i="12"/>
  <c r="E314" i="12"/>
  <c r="C314" i="12"/>
  <c r="E313" i="12"/>
  <c r="C313" i="12"/>
  <c r="E312" i="12"/>
  <c r="C312" i="12"/>
  <c r="E311" i="12"/>
  <c r="C311" i="12"/>
  <c r="E310" i="12"/>
  <c r="C310" i="12"/>
  <c r="E309" i="12"/>
  <c r="C309" i="12"/>
  <c r="E308" i="12"/>
  <c r="C308" i="12"/>
  <c r="E307" i="12"/>
  <c r="C307" i="12"/>
  <c r="E306" i="12"/>
  <c r="C306" i="12"/>
  <c r="E305" i="12"/>
  <c r="C305" i="12"/>
  <c r="E304" i="12"/>
  <c r="C304" i="12"/>
  <c r="E303" i="12"/>
  <c r="C303" i="12"/>
  <c r="E302" i="12"/>
  <c r="C302" i="12"/>
  <c r="E301" i="12"/>
  <c r="C301" i="12"/>
  <c r="E300" i="12"/>
  <c r="C300" i="12"/>
  <c r="E299" i="12"/>
  <c r="C299" i="12"/>
  <c r="E298" i="12"/>
  <c r="C298" i="12"/>
  <c r="E297" i="12"/>
  <c r="C297" i="12"/>
  <c r="E296" i="12"/>
  <c r="C296" i="12"/>
  <c r="E295" i="12"/>
  <c r="C295" i="12"/>
  <c r="E294" i="12"/>
  <c r="C294" i="12"/>
  <c r="E293" i="12"/>
  <c r="C293" i="12"/>
  <c r="E292" i="12"/>
  <c r="C292" i="12"/>
  <c r="E291" i="12"/>
  <c r="C291" i="12"/>
  <c r="E290" i="12"/>
  <c r="C290" i="12"/>
  <c r="E289" i="12"/>
  <c r="C289" i="12"/>
  <c r="E288" i="12"/>
  <c r="C288" i="12"/>
  <c r="E287" i="12"/>
  <c r="C287" i="12"/>
  <c r="E286" i="12"/>
  <c r="C286" i="12"/>
  <c r="E285" i="12"/>
  <c r="C285" i="12"/>
  <c r="E284" i="12"/>
  <c r="C284" i="12"/>
  <c r="E283" i="12"/>
  <c r="C283" i="12"/>
  <c r="E282" i="12"/>
  <c r="C282" i="12"/>
  <c r="E281" i="12"/>
  <c r="C281" i="12"/>
  <c r="E280" i="12"/>
  <c r="C280" i="12"/>
  <c r="E279" i="12"/>
  <c r="C279" i="12"/>
  <c r="E278" i="12"/>
  <c r="C278" i="12"/>
  <c r="E277" i="12"/>
  <c r="C277" i="12"/>
  <c r="E276" i="12"/>
  <c r="C276" i="12"/>
  <c r="E275" i="12"/>
  <c r="C275" i="12"/>
  <c r="E274" i="12"/>
  <c r="C274" i="12"/>
  <c r="E273" i="12"/>
  <c r="C273" i="12"/>
  <c r="E272" i="12"/>
  <c r="C272" i="12"/>
  <c r="E271" i="12"/>
  <c r="C271" i="12"/>
  <c r="E270" i="12"/>
  <c r="C270" i="12"/>
  <c r="E269" i="12"/>
  <c r="C269" i="12"/>
  <c r="E268" i="12"/>
  <c r="C268" i="12"/>
  <c r="E267" i="12"/>
  <c r="C267" i="12"/>
  <c r="E266" i="12"/>
  <c r="C266" i="12"/>
  <c r="E265" i="12"/>
  <c r="C265" i="12"/>
  <c r="E264" i="12"/>
  <c r="C264" i="12"/>
  <c r="E263" i="12"/>
  <c r="C263" i="12"/>
  <c r="E262" i="12"/>
  <c r="C262" i="12"/>
  <c r="E261" i="12"/>
  <c r="C261" i="12"/>
  <c r="E260" i="12"/>
  <c r="C260" i="12"/>
  <c r="E259" i="12"/>
  <c r="C259" i="12"/>
  <c r="E258" i="12"/>
  <c r="C258" i="12"/>
  <c r="E257" i="12"/>
  <c r="C257" i="12"/>
  <c r="E256" i="12"/>
  <c r="C256" i="12"/>
  <c r="E255" i="12"/>
  <c r="C255" i="12"/>
  <c r="E254" i="12"/>
  <c r="C254" i="12"/>
  <c r="E253" i="12"/>
  <c r="C253" i="12"/>
  <c r="E252" i="12"/>
  <c r="C252" i="12"/>
  <c r="E251" i="12"/>
  <c r="C251" i="12"/>
  <c r="E250" i="12"/>
  <c r="C250" i="12"/>
  <c r="E249" i="12"/>
  <c r="C249" i="12"/>
  <c r="E248" i="12"/>
  <c r="C248" i="12"/>
  <c r="E247" i="12"/>
  <c r="C247" i="12"/>
  <c r="E246" i="12"/>
  <c r="C246" i="12"/>
  <c r="E245" i="12"/>
  <c r="C245" i="12"/>
  <c r="E244" i="12"/>
  <c r="C244" i="12"/>
  <c r="E243" i="12"/>
  <c r="C243" i="12"/>
  <c r="E242" i="12"/>
  <c r="C242" i="12"/>
  <c r="E241" i="12"/>
  <c r="C241" i="12"/>
  <c r="E240" i="12"/>
  <c r="C240" i="12"/>
  <c r="E239" i="12"/>
  <c r="C239" i="12"/>
  <c r="E238" i="12"/>
  <c r="C238" i="12"/>
  <c r="E237" i="12"/>
  <c r="C237" i="12"/>
  <c r="E236" i="12"/>
  <c r="C236" i="12"/>
  <c r="E235" i="12"/>
  <c r="C235" i="12"/>
  <c r="E234" i="12"/>
  <c r="C234" i="12"/>
  <c r="E233" i="12"/>
  <c r="C233" i="12"/>
  <c r="E232" i="12"/>
  <c r="C232" i="12"/>
  <c r="E231" i="12"/>
  <c r="C231" i="12"/>
  <c r="E230" i="12"/>
  <c r="C230" i="12"/>
  <c r="E229" i="12"/>
  <c r="C229" i="12"/>
  <c r="E228" i="12"/>
  <c r="C228" i="12"/>
  <c r="E227" i="12"/>
  <c r="C227" i="12"/>
  <c r="E226" i="12"/>
  <c r="C226" i="12"/>
  <c r="E225" i="12"/>
  <c r="C225" i="12"/>
  <c r="E224" i="12"/>
  <c r="C224" i="12"/>
  <c r="E223" i="12"/>
  <c r="C223" i="12"/>
  <c r="E222" i="12"/>
  <c r="C222" i="12"/>
  <c r="E221" i="12"/>
  <c r="C221" i="12"/>
  <c r="E220" i="12"/>
  <c r="C220" i="12"/>
  <c r="E219" i="12"/>
  <c r="C219" i="12"/>
  <c r="E218" i="12"/>
  <c r="C218" i="12"/>
  <c r="E217" i="12"/>
  <c r="C217" i="12"/>
  <c r="E216" i="12"/>
  <c r="C216" i="12"/>
  <c r="E215" i="12"/>
  <c r="C215" i="12"/>
  <c r="E214" i="12"/>
  <c r="C214" i="12"/>
  <c r="E213" i="12"/>
  <c r="C213" i="12"/>
  <c r="E212" i="12"/>
  <c r="C212" i="12"/>
  <c r="E211" i="12"/>
  <c r="C211" i="12"/>
  <c r="E210" i="12"/>
  <c r="C210" i="12"/>
  <c r="E209" i="12"/>
  <c r="C209" i="12"/>
  <c r="E208" i="12"/>
  <c r="C208" i="12"/>
  <c r="E207" i="12"/>
  <c r="C207" i="12"/>
  <c r="E206" i="12"/>
  <c r="C206" i="12"/>
  <c r="E205" i="12"/>
  <c r="C205" i="12"/>
  <c r="E204" i="12"/>
  <c r="C204" i="12"/>
  <c r="E203" i="12"/>
  <c r="C203" i="12"/>
  <c r="E202" i="12"/>
  <c r="C202" i="12"/>
  <c r="E201" i="12"/>
  <c r="C201" i="12"/>
  <c r="E200" i="12"/>
  <c r="C200" i="12"/>
  <c r="E199" i="12"/>
  <c r="C199" i="12"/>
  <c r="E198" i="12"/>
  <c r="C198" i="12"/>
  <c r="E197" i="12"/>
  <c r="C197" i="12"/>
  <c r="E196" i="12"/>
  <c r="C196" i="12"/>
  <c r="E195" i="12"/>
  <c r="C195" i="12"/>
  <c r="E194" i="12"/>
  <c r="C194" i="12"/>
  <c r="E193" i="12"/>
  <c r="C193" i="12"/>
  <c r="E192" i="12"/>
  <c r="C192" i="12"/>
  <c r="E191" i="12"/>
  <c r="C191" i="12"/>
  <c r="E190" i="12"/>
  <c r="C190" i="12"/>
  <c r="E189" i="12"/>
  <c r="C189" i="12"/>
  <c r="E188" i="12"/>
  <c r="C188" i="12"/>
  <c r="E187" i="12"/>
  <c r="C187" i="12"/>
  <c r="E186" i="12"/>
  <c r="C186" i="12"/>
  <c r="E185" i="12"/>
  <c r="C185" i="12"/>
  <c r="E184" i="12"/>
  <c r="C184" i="12"/>
  <c r="E183" i="12"/>
  <c r="C183" i="12"/>
  <c r="E182" i="12"/>
  <c r="C182" i="12"/>
  <c r="E181" i="12"/>
  <c r="C181" i="12"/>
  <c r="E180" i="12"/>
  <c r="C180" i="12"/>
  <c r="E179" i="12"/>
  <c r="C179" i="12"/>
  <c r="E178" i="12"/>
  <c r="C178" i="12"/>
  <c r="E177" i="12"/>
  <c r="C177" i="12"/>
  <c r="E176" i="12"/>
  <c r="C176" i="12"/>
  <c r="E175" i="12"/>
  <c r="C175" i="12"/>
  <c r="E174" i="12"/>
  <c r="C174" i="12"/>
  <c r="E173" i="12"/>
  <c r="C173" i="12"/>
  <c r="E172" i="12"/>
  <c r="C172" i="12"/>
  <c r="E171" i="12"/>
  <c r="C171" i="12"/>
  <c r="E170" i="12"/>
  <c r="C170" i="12"/>
  <c r="E169" i="12"/>
  <c r="C169" i="12"/>
  <c r="E168" i="12"/>
  <c r="C168" i="12"/>
  <c r="E167" i="12"/>
  <c r="C167" i="12"/>
  <c r="E166" i="12"/>
  <c r="C166" i="12"/>
  <c r="E165" i="12"/>
  <c r="C165" i="12"/>
  <c r="E164" i="12"/>
  <c r="C164" i="12"/>
  <c r="E163" i="12"/>
  <c r="C163" i="12"/>
  <c r="E162" i="12"/>
  <c r="C162" i="12"/>
  <c r="E161" i="12"/>
  <c r="C161" i="12"/>
  <c r="E160" i="12"/>
  <c r="C160" i="12"/>
  <c r="E159" i="12"/>
  <c r="C159" i="12"/>
  <c r="E158" i="12"/>
  <c r="C158" i="12"/>
  <c r="E157" i="12"/>
  <c r="C157" i="12"/>
  <c r="E156" i="12"/>
  <c r="C156" i="12"/>
  <c r="E155" i="12"/>
  <c r="C155" i="12"/>
  <c r="E154" i="12"/>
  <c r="C154" i="12"/>
  <c r="E153" i="12"/>
  <c r="C153" i="12"/>
  <c r="E152" i="12"/>
  <c r="C152" i="12"/>
  <c r="E151" i="12"/>
  <c r="C151" i="12"/>
  <c r="E150" i="12"/>
  <c r="C150" i="12"/>
  <c r="E149" i="12"/>
  <c r="C149" i="12"/>
  <c r="E148" i="12"/>
  <c r="C148" i="12"/>
  <c r="E147" i="12"/>
  <c r="C147" i="12"/>
  <c r="E146" i="12"/>
  <c r="C146" i="12"/>
  <c r="E145" i="12"/>
  <c r="C145" i="12"/>
  <c r="E144" i="12"/>
  <c r="C144" i="12"/>
  <c r="E143" i="12"/>
  <c r="C143" i="12"/>
  <c r="E142" i="12"/>
  <c r="C142" i="12"/>
  <c r="E141" i="12"/>
  <c r="C141" i="12"/>
  <c r="E140" i="12"/>
  <c r="C140" i="12"/>
  <c r="E139" i="12"/>
  <c r="C139" i="12"/>
  <c r="E138" i="12"/>
  <c r="C138" i="12"/>
  <c r="E137" i="12"/>
  <c r="C137" i="12"/>
  <c r="E136" i="12"/>
  <c r="C136" i="12"/>
  <c r="E135" i="12"/>
  <c r="C135" i="12"/>
  <c r="E134" i="12"/>
  <c r="C134" i="12"/>
  <c r="E133" i="12"/>
  <c r="C133" i="12"/>
  <c r="E132" i="12"/>
  <c r="C132" i="12"/>
  <c r="E131" i="12"/>
  <c r="C131" i="12"/>
  <c r="E130" i="12"/>
  <c r="C130" i="12"/>
  <c r="E129" i="12"/>
  <c r="C129" i="12"/>
  <c r="E128" i="12"/>
  <c r="C128" i="12"/>
  <c r="E127" i="12"/>
  <c r="C127" i="12"/>
  <c r="E126" i="12"/>
  <c r="C126" i="12"/>
  <c r="E125" i="12"/>
  <c r="C125" i="12"/>
  <c r="E124" i="12"/>
  <c r="C124" i="12"/>
  <c r="E123" i="12"/>
  <c r="C123" i="12"/>
  <c r="E122" i="12"/>
  <c r="C122" i="12"/>
  <c r="E121" i="12"/>
  <c r="C121" i="12"/>
  <c r="E120" i="12"/>
  <c r="C120" i="12"/>
  <c r="E119" i="12"/>
  <c r="C119" i="12"/>
  <c r="E118" i="12"/>
  <c r="C118" i="12"/>
  <c r="E117" i="12"/>
  <c r="C117" i="12"/>
  <c r="E116" i="12"/>
  <c r="C116" i="12"/>
  <c r="E115" i="12"/>
  <c r="C115" i="12"/>
  <c r="E114" i="12"/>
  <c r="C114" i="12"/>
  <c r="E113" i="12"/>
  <c r="C113" i="12"/>
  <c r="E112" i="12"/>
  <c r="C112" i="12"/>
  <c r="E111" i="12"/>
  <c r="C111" i="12"/>
  <c r="E110" i="12"/>
  <c r="C110" i="12"/>
  <c r="E109" i="12"/>
  <c r="C109" i="12"/>
  <c r="E108" i="12"/>
  <c r="C108" i="12"/>
  <c r="E107" i="12"/>
  <c r="C107" i="12"/>
  <c r="E106" i="12"/>
  <c r="C106" i="12"/>
  <c r="E105" i="12"/>
  <c r="C105" i="12"/>
  <c r="E104" i="12"/>
  <c r="C104" i="12"/>
  <c r="E103" i="12"/>
  <c r="C103" i="12"/>
  <c r="E102" i="12"/>
  <c r="C102" i="12"/>
  <c r="E101" i="12"/>
  <c r="C101" i="12"/>
  <c r="E100" i="12"/>
  <c r="C100" i="12"/>
  <c r="E99" i="12"/>
  <c r="C99" i="12"/>
  <c r="E98" i="12"/>
  <c r="C98" i="12"/>
  <c r="E97" i="12"/>
  <c r="C97" i="12"/>
  <c r="E96" i="12"/>
  <c r="C96" i="12"/>
  <c r="E95" i="12"/>
  <c r="C95" i="12"/>
  <c r="E94" i="12"/>
  <c r="C94" i="12"/>
  <c r="E93" i="12"/>
  <c r="C93" i="12"/>
  <c r="E92" i="12"/>
  <c r="C92" i="12"/>
  <c r="E91" i="12"/>
  <c r="C91" i="12"/>
  <c r="E90" i="12"/>
  <c r="C90" i="12"/>
  <c r="E89" i="12"/>
  <c r="C89" i="12"/>
  <c r="E88" i="12"/>
  <c r="C88" i="12"/>
  <c r="E87" i="12"/>
  <c r="C87" i="12"/>
  <c r="E86" i="12"/>
  <c r="C86" i="12"/>
  <c r="E85" i="12"/>
  <c r="C85" i="12"/>
  <c r="E84" i="12"/>
  <c r="C84" i="12"/>
  <c r="E83" i="12"/>
  <c r="C83" i="12"/>
  <c r="E82" i="12"/>
  <c r="C82" i="12"/>
  <c r="E81" i="12"/>
  <c r="C81" i="12"/>
  <c r="E80" i="12"/>
  <c r="C80" i="12"/>
  <c r="E79" i="12"/>
  <c r="C79" i="12"/>
  <c r="E78" i="12"/>
  <c r="C78" i="12"/>
  <c r="E77" i="12"/>
  <c r="C77" i="12"/>
  <c r="E76" i="12"/>
  <c r="C76" i="12"/>
  <c r="E75" i="12"/>
  <c r="C75" i="12"/>
  <c r="E74" i="12"/>
  <c r="C74" i="12"/>
  <c r="E73" i="12"/>
  <c r="C73" i="12"/>
  <c r="E72" i="12"/>
  <c r="C72" i="12"/>
  <c r="E71" i="12"/>
  <c r="C71" i="12"/>
  <c r="E70" i="12"/>
  <c r="C70" i="12"/>
  <c r="E69" i="12"/>
  <c r="C69" i="12"/>
  <c r="E68" i="12"/>
  <c r="C68" i="12"/>
  <c r="E67" i="12"/>
  <c r="C67" i="12"/>
  <c r="E66" i="12"/>
  <c r="C66" i="12"/>
  <c r="E65" i="12"/>
  <c r="C65" i="12"/>
  <c r="E64" i="12"/>
  <c r="C64" i="12"/>
  <c r="E63" i="12"/>
  <c r="C63" i="12"/>
  <c r="E62" i="12"/>
  <c r="C62" i="12"/>
  <c r="E61" i="12"/>
  <c r="C61" i="12"/>
  <c r="E60" i="12"/>
  <c r="C60" i="12"/>
  <c r="E59" i="12"/>
  <c r="C59" i="12"/>
  <c r="E58" i="12"/>
  <c r="C58" i="12"/>
  <c r="E57" i="12"/>
  <c r="C57" i="12"/>
  <c r="E56" i="12"/>
  <c r="C56" i="12"/>
  <c r="E55" i="12"/>
  <c r="C55" i="12"/>
  <c r="E54" i="12"/>
  <c r="C54" i="12"/>
  <c r="E53" i="12"/>
  <c r="C53" i="12"/>
  <c r="E52" i="12"/>
  <c r="C52" i="12"/>
  <c r="E51" i="12"/>
  <c r="C51" i="12"/>
  <c r="E50" i="12"/>
  <c r="C50" i="12"/>
  <c r="E49" i="12"/>
  <c r="C49" i="12"/>
  <c r="E48" i="12"/>
  <c r="C48" i="12"/>
  <c r="E47" i="12"/>
  <c r="C47" i="12"/>
  <c r="E46" i="12"/>
  <c r="C46" i="12"/>
  <c r="E45" i="12"/>
  <c r="C45" i="12"/>
  <c r="E44" i="12"/>
  <c r="C44" i="12"/>
  <c r="E43" i="12"/>
  <c r="C43" i="12"/>
  <c r="E42" i="12"/>
  <c r="C42" i="12"/>
  <c r="E41" i="12"/>
  <c r="C41" i="12"/>
  <c r="E40" i="12"/>
  <c r="C40" i="12"/>
  <c r="E39" i="12"/>
  <c r="C39" i="12"/>
  <c r="E38" i="12"/>
  <c r="C38" i="12"/>
  <c r="E37" i="12"/>
  <c r="C37" i="12"/>
  <c r="E36" i="12"/>
  <c r="C36" i="12"/>
  <c r="E35" i="12"/>
  <c r="C35" i="12"/>
  <c r="E34" i="12"/>
  <c r="C34" i="12"/>
  <c r="R11" i="12"/>
  <c r="R10" i="12"/>
  <c r="R9" i="12"/>
  <c r="P9" i="12"/>
  <c r="O9" i="12"/>
  <c r="R8" i="12"/>
  <c r="P8" i="12"/>
  <c r="O8" i="12"/>
  <c r="F6" i="12"/>
  <c r="P5" i="12"/>
  <c r="F5" i="12"/>
  <c r="P4" i="12"/>
  <c r="Q4" i="12" s="1"/>
  <c r="B10" i="6"/>
  <c r="B11" i="6" s="1"/>
  <c r="C9" i="6"/>
  <c r="C8" i="6"/>
  <c r="C7" i="6"/>
  <c r="F5" i="6"/>
  <c r="F4" i="6"/>
  <c r="D184" i="12" l="1"/>
  <c r="D63" i="12"/>
  <c r="D59" i="12"/>
  <c r="D55" i="12"/>
  <c r="D51" i="12"/>
  <c r="D47" i="12"/>
  <c r="D43" i="12"/>
  <c r="D39" i="12"/>
  <c r="D35" i="12"/>
  <c r="D64" i="12"/>
  <c r="D60" i="12"/>
  <c r="D56" i="12"/>
  <c r="D52" i="12"/>
  <c r="D48" i="12"/>
  <c r="D44" i="12"/>
  <c r="D40" i="12"/>
  <c r="D36" i="12"/>
  <c r="Q5" i="12"/>
  <c r="D504" i="12"/>
  <c r="D488" i="12"/>
  <c r="D472" i="12"/>
  <c r="D456" i="12"/>
  <c r="D440" i="12"/>
  <c r="D424" i="12"/>
  <c r="D408" i="12"/>
  <c r="D392" i="12"/>
  <c r="D376" i="12"/>
  <c r="D360" i="12"/>
  <c r="D344" i="12"/>
  <c r="D328" i="12"/>
  <c r="D312" i="12"/>
  <c r="D296" i="12"/>
  <c r="D282" i="12"/>
  <c r="D274" i="12"/>
  <c r="D34" i="12"/>
  <c r="D50" i="12"/>
  <c r="D66" i="12"/>
  <c r="D82" i="12"/>
  <c r="D98" i="12"/>
  <c r="D114" i="12"/>
  <c r="D130" i="12"/>
  <c r="D146" i="12"/>
  <c r="D162" i="12"/>
  <c r="D222" i="12"/>
  <c r="D235" i="12"/>
  <c r="D250" i="12"/>
  <c r="D38" i="12"/>
  <c r="D54" i="12"/>
  <c r="D70" i="12"/>
  <c r="D86" i="12"/>
  <c r="D102" i="12"/>
  <c r="D118" i="12"/>
  <c r="D134" i="12"/>
  <c r="D150" i="12"/>
  <c r="D166" i="12"/>
  <c r="D206" i="12"/>
  <c r="D219" i="12"/>
  <c r="D232" i="12"/>
  <c r="D258" i="12"/>
  <c r="D42" i="12"/>
  <c r="D58" i="12"/>
  <c r="D74" i="12"/>
  <c r="D90" i="12"/>
  <c r="D106" i="12"/>
  <c r="D122" i="12"/>
  <c r="D138" i="12"/>
  <c r="D154" i="12"/>
  <c r="D170" i="12"/>
  <c r="D190" i="12"/>
  <c r="D203" i="12"/>
  <c r="D216" i="12"/>
  <c r="D266" i="12"/>
  <c r="D46" i="12"/>
  <c r="D62" i="12"/>
  <c r="D78" i="12"/>
  <c r="D94" i="12"/>
  <c r="D110" i="12"/>
  <c r="D126" i="12"/>
  <c r="D142" i="12"/>
  <c r="D158" i="12"/>
  <c r="D174" i="12"/>
  <c r="D187" i="12"/>
  <c r="D200" i="12"/>
  <c r="D238" i="12"/>
  <c r="D513" i="12"/>
  <c r="D509" i="12"/>
  <c r="D505" i="12"/>
  <c r="D501" i="12"/>
  <c r="D497" i="12"/>
  <c r="D493" i="12"/>
  <c r="D489" i="12"/>
  <c r="D485" i="12"/>
  <c r="D481" i="12"/>
  <c r="D477" i="12"/>
  <c r="D473" i="12"/>
  <c r="D469" i="12"/>
  <c r="D465" i="12"/>
  <c r="D461" i="12"/>
  <c r="D457" i="12"/>
  <c r="D453" i="12"/>
  <c r="D449" i="12"/>
  <c r="D445" i="12"/>
  <c r="D441" i="12"/>
  <c r="D437" i="12"/>
  <c r="D433" i="12"/>
  <c r="D429" i="12"/>
  <c r="D425" i="12"/>
  <c r="D421" i="12"/>
  <c r="D417" i="12"/>
  <c r="D413" i="12"/>
  <c r="D409" i="12"/>
  <c r="D405" i="12"/>
  <c r="D401" i="12"/>
  <c r="D397" i="12"/>
  <c r="D393" i="12"/>
  <c r="D389" i="12"/>
  <c r="D385" i="12"/>
  <c r="D381" i="12"/>
  <c r="D377" i="12"/>
  <c r="D373" i="12"/>
  <c r="D369" i="12"/>
  <c r="D365" i="12"/>
  <c r="D361" i="12"/>
  <c r="D357" i="12"/>
  <c r="D353" i="12"/>
  <c r="D349" i="12"/>
  <c r="D345" i="12"/>
  <c r="D341" i="12"/>
  <c r="D337" i="12"/>
  <c r="D333" i="12"/>
  <c r="D329" i="12"/>
  <c r="D325" i="12"/>
  <c r="D321" i="12"/>
  <c r="D317" i="12"/>
  <c r="D313" i="12"/>
  <c r="D309" i="12"/>
  <c r="D305" i="12"/>
  <c r="D301" i="12"/>
  <c r="D297" i="12"/>
  <c r="D293" i="12"/>
  <c r="D289" i="12"/>
  <c r="D285" i="12"/>
  <c r="D281" i="12"/>
  <c r="D277" i="12"/>
  <c r="D273" i="12"/>
  <c r="D269" i="12"/>
  <c r="D265" i="12"/>
  <c r="D261" i="12"/>
  <c r="D257" i="12"/>
  <c r="D253" i="12"/>
  <c r="D249" i="12"/>
  <c r="D245" i="12"/>
  <c r="D241" i="12"/>
  <c r="D237" i="12"/>
  <c r="D233" i="12"/>
  <c r="D229" i="12"/>
  <c r="D225" i="12"/>
  <c r="D221" i="12"/>
  <c r="D217" i="12"/>
  <c r="D213" i="12"/>
  <c r="D209" i="12"/>
  <c r="D205" i="12"/>
  <c r="D201" i="12"/>
  <c r="D197" i="12"/>
  <c r="D193" i="12"/>
  <c r="D189" i="12"/>
  <c r="D185" i="12"/>
  <c r="D181" i="12"/>
  <c r="D177" i="12"/>
  <c r="D514" i="12"/>
  <c r="D510" i="12"/>
  <c r="D506" i="12"/>
  <c r="D502" i="12"/>
  <c r="D498" i="12"/>
  <c r="D494" i="12"/>
  <c r="D490" i="12"/>
  <c r="D486" i="12"/>
  <c r="D482" i="12"/>
  <c r="D478" i="12"/>
  <c r="D474" i="12"/>
  <c r="D470" i="12"/>
  <c r="D466" i="12"/>
  <c r="D462" i="12"/>
  <c r="D458" i="12"/>
  <c r="D454" i="12"/>
  <c r="D450" i="12"/>
  <c r="D446" i="12"/>
  <c r="D442" i="12"/>
  <c r="D438" i="12"/>
  <c r="D434" i="12"/>
  <c r="D430" i="12"/>
  <c r="D426" i="12"/>
  <c r="D422" i="12"/>
  <c r="D418" i="12"/>
  <c r="D414" i="12"/>
  <c r="D410" i="12"/>
  <c r="D406" i="12"/>
  <c r="D402" i="12"/>
  <c r="D398" i="12"/>
  <c r="D394" i="12"/>
  <c r="D390" i="12"/>
  <c r="D386" i="12"/>
  <c r="D382" i="12"/>
  <c r="D378" i="12"/>
  <c r="D374" i="12"/>
  <c r="D370" i="12"/>
  <c r="D366" i="12"/>
  <c r="D362" i="12"/>
  <c r="D358" i="12"/>
  <c r="D354" i="12"/>
  <c r="D350" i="12"/>
  <c r="D346" i="12"/>
  <c r="D342" i="12"/>
  <c r="D338" i="12"/>
  <c r="D334" i="12"/>
  <c r="D330" i="12"/>
  <c r="D326" i="12"/>
  <c r="D322" i="12"/>
  <c r="D318" i="12"/>
  <c r="D314" i="12"/>
  <c r="D310" i="12"/>
  <c r="D306" i="12"/>
  <c r="D302" i="12"/>
  <c r="D298" i="12"/>
  <c r="D294" i="12"/>
  <c r="D290" i="12"/>
  <c r="D286" i="12"/>
  <c r="D511" i="12"/>
  <c r="D507" i="12"/>
  <c r="D503" i="12"/>
  <c r="D499" i="12"/>
  <c r="D495" i="12"/>
  <c r="D491" i="12"/>
  <c r="D487" i="12"/>
  <c r="D483" i="12"/>
  <c r="D479" i="12"/>
  <c r="D475" i="12"/>
  <c r="D471" i="12"/>
  <c r="D467" i="12"/>
  <c r="D463" i="12"/>
  <c r="D459" i="12"/>
  <c r="D455" i="12"/>
  <c r="D451" i="12"/>
  <c r="D447" i="12"/>
  <c r="D443" i="12"/>
  <c r="D439" i="12"/>
  <c r="D435" i="12"/>
  <c r="D431" i="12"/>
  <c r="D427" i="12"/>
  <c r="D423" i="12"/>
  <c r="D419" i="12"/>
  <c r="D415" i="12"/>
  <c r="D411" i="12"/>
  <c r="D407" i="12"/>
  <c r="D403" i="12"/>
  <c r="D399" i="12"/>
  <c r="D395" i="12"/>
  <c r="D391" i="12"/>
  <c r="D387" i="12"/>
  <c r="D383" i="12"/>
  <c r="D379" i="12"/>
  <c r="D375" i="12"/>
  <c r="D371" i="12"/>
  <c r="D367" i="12"/>
  <c r="D363" i="12"/>
  <c r="D359" i="12"/>
  <c r="D355" i="12"/>
  <c r="D351" i="12"/>
  <c r="D347" i="12"/>
  <c r="D343" i="12"/>
  <c r="D339" i="12"/>
  <c r="D335" i="12"/>
  <c r="D331" i="12"/>
  <c r="D327" i="12"/>
  <c r="D323" i="12"/>
  <c r="D319" i="12"/>
  <c r="D315" i="12"/>
  <c r="D311" i="12"/>
  <c r="D307" i="12"/>
  <c r="D303" i="12"/>
  <c r="D299" i="12"/>
  <c r="D295" i="12"/>
  <c r="D291" i="12"/>
  <c r="D287" i="12"/>
  <c r="D283" i="12"/>
  <c r="D279" i="12"/>
  <c r="D275" i="12"/>
  <c r="D271" i="12"/>
  <c r="D267" i="12"/>
  <c r="D263" i="12"/>
  <c r="D259" i="12"/>
  <c r="D255" i="12"/>
  <c r="D251" i="12"/>
  <c r="D247" i="12"/>
  <c r="D37" i="12"/>
  <c r="D41" i="12"/>
  <c r="D45" i="12"/>
  <c r="D49" i="12"/>
  <c r="D53" i="12"/>
  <c r="D57" i="12"/>
  <c r="D61" i="12"/>
  <c r="D65" i="12"/>
  <c r="D69" i="12"/>
  <c r="D73" i="12"/>
  <c r="D77" i="12"/>
  <c r="D81" i="12"/>
  <c r="D85" i="12"/>
  <c r="D89" i="12"/>
  <c r="D93" i="12"/>
  <c r="D97" i="12"/>
  <c r="D101" i="12"/>
  <c r="D105" i="12"/>
  <c r="D109" i="12"/>
  <c r="D113" i="12"/>
  <c r="D117" i="12"/>
  <c r="D121" i="12"/>
  <c r="D125" i="12"/>
  <c r="D129" i="12"/>
  <c r="D133" i="12"/>
  <c r="D137" i="12"/>
  <c r="D141" i="12"/>
  <c r="D145" i="12"/>
  <c r="D149" i="12"/>
  <c r="D153" i="12"/>
  <c r="D157" i="12"/>
  <c r="D161" i="12"/>
  <c r="D165" i="12"/>
  <c r="D169" i="12"/>
  <c r="D173" i="12"/>
  <c r="D180" i="12"/>
  <c r="D183" i="12"/>
  <c r="D186" i="12"/>
  <c r="D196" i="12"/>
  <c r="D199" i="12"/>
  <c r="D202" i="12"/>
  <c r="D212" i="12"/>
  <c r="D215" i="12"/>
  <c r="D218" i="12"/>
  <c r="D228" i="12"/>
  <c r="D231" i="12"/>
  <c r="D234" i="12"/>
  <c r="D244" i="12"/>
  <c r="D252" i="12"/>
  <c r="D260" i="12"/>
  <c r="D268" i="12"/>
  <c r="D276" i="12"/>
  <c r="D284" i="12"/>
  <c r="D300" i="12"/>
  <c r="D316" i="12"/>
  <c r="D332" i="12"/>
  <c r="D348" i="12"/>
  <c r="D364" i="12"/>
  <c r="D380" i="12"/>
  <c r="D396" i="12"/>
  <c r="D412" i="12"/>
  <c r="D428" i="12"/>
  <c r="D444" i="12"/>
  <c r="D460" i="12"/>
  <c r="D476" i="12"/>
  <c r="D492" i="12"/>
  <c r="D508" i="12"/>
  <c r="D68" i="12"/>
  <c r="D72" i="12"/>
  <c r="D76" i="12"/>
  <c r="D80" i="12"/>
  <c r="D84" i="12"/>
  <c r="D88" i="12"/>
  <c r="D92" i="12"/>
  <c r="D96" i="12"/>
  <c r="D100" i="12"/>
  <c r="D104" i="12"/>
  <c r="D108" i="12"/>
  <c r="D112" i="12"/>
  <c r="D116" i="12"/>
  <c r="D120" i="12"/>
  <c r="D124" i="12"/>
  <c r="D128" i="12"/>
  <c r="D132" i="12"/>
  <c r="D136" i="12"/>
  <c r="D140" i="12"/>
  <c r="D144" i="12"/>
  <c r="D148" i="12"/>
  <c r="D152" i="12"/>
  <c r="D156" i="12"/>
  <c r="D160" i="12"/>
  <c r="D164" i="12"/>
  <c r="D168" i="12"/>
  <c r="D172" i="12"/>
  <c r="D176" i="12"/>
  <c r="D179" i="12"/>
  <c r="D182" i="12"/>
  <c r="D192" i="12"/>
  <c r="D195" i="12"/>
  <c r="D198" i="12"/>
  <c r="D208" i="12"/>
  <c r="D211" i="12"/>
  <c r="D214" i="12"/>
  <c r="D224" i="12"/>
  <c r="D227" i="12"/>
  <c r="D230" i="12"/>
  <c r="D240" i="12"/>
  <c r="D243" i="12"/>
  <c r="D246" i="12"/>
  <c r="D254" i="12"/>
  <c r="D262" i="12"/>
  <c r="D270" i="12"/>
  <c r="D278" i="12"/>
  <c r="D288" i="12"/>
  <c r="D304" i="12"/>
  <c r="D320" i="12"/>
  <c r="D336" i="12"/>
  <c r="D352" i="12"/>
  <c r="D368" i="12"/>
  <c r="D384" i="12"/>
  <c r="D400" i="12"/>
  <c r="D416" i="12"/>
  <c r="D432" i="12"/>
  <c r="D448" i="12"/>
  <c r="D464" i="12"/>
  <c r="D480" i="12"/>
  <c r="D496" i="12"/>
  <c r="D512" i="12"/>
  <c r="D67" i="12"/>
  <c r="D71" i="12"/>
  <c r="D75" i="12"/>
  <c r="D79" i="12"/>
  <c r="D83" i="12"/>
  <c r="D87" i="12"/>
  <c r="D91" i="12"/>
  <c r="D95" i="12"/>
  <c r="D99" i="12"/>
  <c r="D103" i="12"/>
  <c r="D107" i="12"/>
  <c r="D111" i="12"/>
  <c r="D115" i="12"/>
  <c r="D119" i="12"/>
  <c r="D123" i="12"/>
  <c r="D127" i="12"/>
  <c r="D131" i="12"/>
  <c r="D135" i="12"/>
  <c r="D139" i="12"/>
  <c r="D143" i="12"/>
  <c r="D147" i="12"/>
  <c r="D151" i="12"/>
  <c r="D155" i="12"/>
  <c r="D159" i="12"/>
  <c r="D163" i="12"/>
  <c r="D167" i="12"/>
  <c r="D171" i="12"/>
  <c r="D175" i="12"/>
  <c r="D178" i="12"/>
  <c r="D188" i="12"/>
  <c r="D191" i="12"/>
  <c r="D194" i="12"/>
  <c r="D204" i="12"/>
  <c r="D207" i="12"/>
  <c r="D210" i="12"/>
  <c r="D220" i="12"/>
  <c r="D223" i="12"/>
  <c r="D226" i="12"/>
  <c r="D236" i="12"/>
  <c r="D239" i="12"/>
  <c r="D242" i="12"/>
  <c r="D248" i="12"/>
  <c r="D256" i="12"/>
  <c r="D264" i="12"/>
  <c r="D272" i="12"/>
  <c r="D280" i="12"/>
  <c r="D292" i="12"/>
  <c r="D308" i="12"/>
  <c r="D324" i="12"/>
  <c r="D340" i="12"/>
  <c r="D356" i="12"/>
  <c r="D372" i="12"/>
  <c r="D388" i="12"/>
  <c r="D404" i="12"/>
  <c r="D420" i="12"/>
  <c r="D436" i="12"/>
  <c r="D452" i="12"/>
  <c r="D468" i="12"/>
  <c r="D484" i="12"/>
  <c r="D500" i="12"/>
  <c r="C10" i="6"/>
  <c r="B12" i="6"/>
  <c r="C11" i="6"/>
  <c r="C7" i="12" l="1"/>
  <c r="O15" i="12"/>
  <c r="O14" i="12"/>
  <c r="O12" i="12"/>
  <c r="B13" i="6"/>
  <c r="C12" i="6"/>
  <c r="B14" i="6" l="1"/>
  <c r="C13" i="6"/>
  <c r="B15" i="6" l="1"/>
  <c r="C14" i="6"/>
  <c r="B16" i="6" l="1"/>
  <c r="C15" i="6"/>
  <c r="B17" i="6" l="1"/>
  <c r="C16" i="6"/>
  <c r="B18" i="6" l="1"/>
  <c r="C17" i="6"/>
  <c r="B19" i="6" l="1"/>
  <c r="C18" i="6"/>
  <c r="B20" i="6" l="1"/>
  <c r="C19" i="6"/>
  <c r="B21" i="6" l="1"/>
  <c r="C20" i="6"/>
  <c r="B22" i="6" l="1"/>
  <c r="C21" i="6"/>
  <c r="B23" i="6" l="1"/>
  <c r="C22" i="6"/>
  <c r="B24" i="6" l="1"/>
  <c r="C23" i="6"/>
  <c r="B25" i="6" l="1"/>
  <c r="C24" i="6"/>
  <c r="B26" i="6" l="1"/>
  <c r="C25" i="6"/>
  <c r="B27" i="6" l="1"/>
  <c r="C26" i="6"/>
  <c r="B28" i="6" l="1"/>
  <c r="C27" i="6"/>
  <c r="B29" i="6" l="1"/>
  <c r="C28" i="6"/>
  <c r="B30" i="6" l="1"/>
  <c r="C29" i="6"/>
  <c r="B31" i="6" l="1"/>
  <c r="C30" i="6"/>
  <c r="B32" i="6" l="1"/>
  <c r="C31" i="6"/>
  <c r="B33" i="6" l="1"/>
  <c r="C32" i="6"/>
  <c r="B34" i="6" l="1"/>
  <c r="C33" i="6"/>
  <c r="B35" i="6" l="1"/>
  <c r="C34" i="6"/>
  <c r="B36" i="6" l="1"/>
  <c r="C35" i="6"/>
  <c r="B37" i="6" l="1"/>
  <c r="C36" i="6"/>
  <c r="B38" i="6" l="1"/>
  <c r="C37" i="6"/>
  <c r="B39" i="6" l="1"/>
  <c r="C38" i="6"/>
  <c r="B40" i="6" l="1"/>
  <c r="C39" i="6"/>
  <c r="B41" i="6" l="1"/>
  <c r="C40" i="6"/>
  <c r="B42" i="6" l="1"/>
  <c r="C41" i="6"/>
  <c r="B43" i="6" l="1"/>
  <c r="C42" i="6"/>
  <c r="B44" i="6" l="1"/>
  <c r="C43" i="6"/>
  <c r="B45" i="6" l="1"/>
  <c r="C44" i="6"/>
  <c r="B46" i="6" l="1"/>
  <c r="C45" i="6"/>
  <c r="B47" i="6" l="1"/>
  <c r="C46" i="6"/>
  <c r="B48" i="6" l="1"/>
  <c r="C47" i="6"/>
  <c r="B49" i="6" l="1"/>
  <c r="C48" i="6"/>
  <c r="B50" i="6" l="1"/>
  <c r="C49" i="6"/>
  <c r="B51" i="6" l="1"/>
  <c r="C50" i="6"/>
  <c r="B52" i="6" l="1"/>
  <c r="C51" i="6"/>
  <c r="B53" i="6" l="1"/>
  <c r="C52" i="6"/>
  <c r="B54" i="6" l="1"/>
  <c r="C53" i="6"/>
  <c r="B55" i="6" l="1"/>
  <c r="C54" i="6"/>
  <c r="B56" i="6" l="1"/>
  <c r="C55" i="6"/>
  <c r="B57" i="6" l="1"/>
  <c r="C56" i="6"/>
  <c r="B58" i="6" l="1"/>
  <c r="C58" i="6" s="1"/>
  <c r="C57" i="6"/>
</calcChain>
</file>

<file path=xl/sharedStrings.xml><?xml version="1.0" encoding="utf-8"?>
<sst xmlns="http://schemas.openxmlformats.org/spreadsheetml/2006/main" count="45" uniqueCount="44">
  <si>
    <t>Argentina</t>
  </si>
  <si>
    <t>Australia</t>
  </si>
  <si>
    <t>Austria</t>
  </si>
  <si>
    <t>Belarus</t>
  </si>
  <si>
    <t>Chile</t>
  </si>
  <si>
    <t>Cuba</t>
  </si>
  <si>
    <t>Estonia</t>
  </si>
  <si>
    <t>Hungary</t>
  </si>
  <si>
    <t>Lithuania</t>
  </si>
  <si>
    <t>Malaysia</t>
  </si>
  <si>
    <t>Morocco</t>
  </si>
  <si>
    <t>Netherlands</t>
  </si>
  <si>
    <t>Norway</t>
  </si>
  <si>
    <t>Poland</t>
  </si>
  <si>
    <t>Russian Federation</t>
  </si>
  <si>
    <t>Spain</t>
  </si>
  <si>
    <t>United Kingdom</t>
  </si>
  <si>
    <t>United States</t>
  </si>
  <si>
    <t>Número de cinemas</t>
  </si>
  <si>
    <t>Número de formados</t>
  </si>
  <si>
    <t>Número de entradas cinema</t>
  </si>
  <si>
    <t>Dados relativos a 2006</t>
  </si>
  <si>
    <t>Fonte: UNESCO</t>
  </si>
  <si>
    <t>Modelo da Distribuição Binomial</t>
  </si>
  <si>
    <t>Dados</t>
  </si>
  <si>
    <t>Resultados</t>
  </si>
  <si>
    <t>p</t>
  </si>
  <si>
    <t>m</t>
  </si>
  <si>
    <t>n</t>
  </si>
  <si>
    <r>
      <t>s</t>
    </r>
    <r>
      <rPr>
        <b/>
        <vertAlign val="superscript"/>
        <sz val="9"/>
        <rFont val="Symbol"/>
        <family val="1"/>
        <charset val="2"/>
      </rPr>
      <t>2</t>
    </r>
  </si>
  <si>
    <t>x</t>
  </si>
  <si>
    <t>s</t>
  </si>
  <si>
    <t>Cálculos com a Distribuição Normal</t>
  </si>
  <si>
    <t>Cálculos auxiliares</t>
  </si>
  <si>
    <t>Z1</t>
  </si>
  <si>
    <t>≥</t>
  </si>
  <si>
    <r>
      <t>Z</t>
    </r>
    <r>
      <rPr>
        <b/>
        <vertAlign val="subscript"/>
        <sz val="9"/>
        <rFont val="Arial"/>
        <family val="2"/>
      </rPr>
      <t>1</t>
    </r>
  </si>
  <si>
    <t>Z2</t>
  </si>
  <si>
    <t>≤</t>
  </si>
  <si>
    <r>
      <t>Z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/>
    </r>
  </si>
  <si>
    <t>Parâmetros Barras de rolagem</t>
  </si>
  <si>
    <t>Não</t>
  </si>
  <si>
    <t>Tabela do gráfico da distribuição</t>
  </si>
  <si>
    <t>Gráfico linha - área (especial)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</si>
</sst>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MS Sans Serif"/>
    </font>
    <font>
      <b/>
      <sz val="11"/>
      <name val="Symbol"/>
      <family val="1"/>
      <charset val="2"/>
    </font>
    <font>
      <b/>
      <sz val="9"/>
      <name val="Symbol"/>
      <family val="1"/>
      <charset val="2"/>
    </font>
    <font>
      <b/>
      <i/>
      <sz val="9"/>
      <name val="Arial"/>
      <family val="2"/>
    </font>
    <font>
      <b/>
      <vertAlign val="superscript"/>
      <sz val="9"/>
      <name val="Symbol"/>
      <family val="1"/>
      <charset val="2"/>
    </font>
    <font>
      <sz val="8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Symbol"/>
      <family val="1"/>
      <charset val="2"/>
    </font>
    <font>
      <b/>
      <vertAlign val="subscript"/>
      <sz val="9"/>
      <name val="Arial"/>
      <family val="2"/>
    </font>
    <font>
      <i/>
      <sz val="9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sz val="9"/>
      <color indexed="16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2" borderId="0" xfId="1" applyFont="1" applyFill="1"/>
    <xf numFmtId="0" fontId="3" fillId="0" borderId="0" xfId="1" applyFont="1"/>
    <xf numFmtId="0" fontId="4" fillId="2" borderId="0" xfId="1" applyFont="1" applyFill="1"/>
    <xf numFmtId="0" fontId="1" fillId="0" borderId="0" xfId="1"/>
    <xf numFmtId="0" fontId="5" fillId="2" borderId="0" xfId="1" applyFont="1" applyFill="1"/>
    <xf numFmtId="0" fontId="7" fillId="3" borderId="1" xfId="2" applyFont="1" applyFill="1" applyBorder="1" applyAlignment="1">
      <alignment horizontal="center"/>
    </xf>
    <xf numFmtId="0" fontId="4" fillId="4" borderId="1" xfId="2" applyFont="1" applyFill="1" applyBorder="1" applyAlignment="1" applyProtection="1">
      <alignment horizontal="center"/>
      <protection locked="0"/>
    </xf>
    <xf numFmtId="0" fontId="8" fillId="3" borderId="1" xfId="2" applyFont="1" applyFill="1" applyBorder="1" applyAlignment="1">
      <alignment horizontal="center"/>
    </xf>
    <xf numFmtId="2" fontId="4" fillId="5" borderId="1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1" fillId="2" borderId="0" xfId="1" applyFont="1" applyFill="1" applyBorder="1" applyAlignment="1" applyProtection="1">
      <alignment horizontal="center"/>
      <protection locked="0"/>
    </xf>
    <xf numFmtId="0" fontId="9" fillId="3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3" applyFont="1"/>
    <xf numFmtId="0" fontId="1" fillId="0" borderId="0" xfId="3" applyFont="1"/>
    <xf numFmtId="0" fontId="15" fillId="3" borderId="1" xfId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Border="1" applyAlignment="1">
      <alignment horizontal="center"/>
    </xf>
    <xf numFmtId="0" fontId="1" fillId="0" borderId="1" xfId="3" applyFont="1" applyBorder="1"/>
    <xf numFmtId="0" fontId="4" fillId="0" borderId="1" xfId="1" applyFont="1" applyBorder="1" applyAlignment="1">
      <alignment horizontal="center"/>
    </xf>
    <xf numFmtId="0" fontId="4" fillId="0" borderId="0" xfId="3" applyFont="1"/>
    <xf numFmtId="0" fontId="13" fillId="3" borderId="1" xfId="3" applyFont="1" applyFill="1" applyBorder="1" applyAlignment="1">
      <alignment horizontal="center" vertical="center"/>
    </xf>
    <xf numFmtId="2" fontId="2" fillId="5" borderId="1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4" fillId="0" borderId="1" xfId="3" applyFont="1" applyBorder="1" applyProtection="1">
      <protection locked="0"/>
    </xf>
    <xf numFmtId="0" fontId="4" fillId="0" borderId="0" xfId="1" applyFont="1"/>
    <xf numFmtId="0" fontId="18" fillId="0" borderId="0" xfId="3" applyFont="1"/>
    <xf numFmtId="0" fontId="19" fillId="0" borderId="0" xfId="3" applyFont="1"/>
    <xf numFmtId="0" fontId="12" fillId="0" borderId="0" xfId="3" applyFont="1" applyAlignment="1">
      <alignment horizontal="right"/>
    </xf>
    <xf numFmtId="0" fontId="1" fillId="0" borderId="0" xfId="3" applyFont="1" applyAlignment="1">
      <alignment horizontal="right"/>
    </xf>
    <xf numFmtId="0" fontId="1" fillId="0" borderId="0" xfId="3" applyFont="1" applyAlignment="1">
      <alignment horizontal="center"/>
    </xf>
    <xf numFmtId="0" fontId="14" fillId="0" borderId="0" xfId="3" applyAlignment="1">
      <alignment horizontal="center"/>
    </xf>
    <xf numFmtId="0" fontId="20" fillId="0" borderId="0" xfId="3" applyFont="1" applyAlignment="1">
      <alignment horizontal="left"/>
    </xf>
    <xf numFmtId="0" fontId="2" fillId="3" borderId="2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13" fillId="5" borderId="1" xfId="3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_Distribuição normal" xfId="3" xr:uid="{00000000-0005-0000-0000-000002000000}"/>
    <cellStyle name="Normal_Exemplos 8.8 e 8.9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4396030745287"/>
          <c:y val="8.6124401913875603E-2"/>
          <c:w val="0.83943864026411263"/>
          <c:h val="0.73684210526315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'Modelo Distribuição Binomial'!$B$8:$B$58</c:f>
              <c:str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cat>
          <c:val>
            <c:numRef>
              <c:f>'Modelo Distribuição Binomial'!$C$8:$C$58</c:f>
              <c:numCache>
                <c:formatCode>0.0000</c:formatCode>
                <c:ptCount val="51"/>
                <c:pt idx="0">
                  <c:v>2.2539340290692254E-5</c:v>
                </c:pt>
                <c:pt idx="1">
                  <c:v>2.8979151802318589E-4</c:v>
                </c:pt>
                <c:pt idx="2">
                  <c:v>1.8008472905726581E-3</c:v>
                </c:pt>
                <c:pt idx="3">
                  <c:v>7.2033891622906316E-3</c:v>
                </c:pt>
                <c:pt idx="4">
                  <c:v>2.0838375790912179E-2</c:v>
                </c:pt>
                <c:pt idx="5">
                  <c:v>4.6439808905461434E-2</c:v>
                </c:pt>
                <c:pt idx="6">
                  <c:v>8.2928230188323931E-2</c:v>
                </c:pt>
                <c:pt idx="7">
                  <c:v>0.12185372599100659</c:v>
                </c:pt>
                <c:pt idx="8">
                  <c:v>0.15014119809606172</c:v>
                </c:pt>
                <c:pt idx="9">
                  <c:v>0.15729077895777893</c:v>
                </c:pt>
                <c:pt idx="10">
                  <c:v>0.14156170106200108</c:v>
                </c:pt>
                <c:pt idx="11">
                  <c:v>0.11030781900935152</c:v>
                </c:pt>
                <c:pt idx="12">
                  <c:v>7.4851734327774228E-2</c:v>
                </c:pt>
                <c:pt idx="13">
                  <c:v>4.4417512678019903E-2</c:v>
                </c:pt>
                <c:pt idx="14">
                  <c:v>2.3115236189581764E-2</c:v>
                </c:pt>
                <c:pt idx="15">
                  <c:v>1.0566965115237368E-2</c:v>
                </c:pt>
                <c:pt idx="16">
                  <c:v>4.245655626657875E-3</c:v>
                </c:pt>
                <c:pt idx="17">
                  <c:v>1.4984666917616009E-3</c:v>
                </c:pt>
                <c:pt idx="18">
                  <c:v>4.6381111887859231E-4</c:v>
                </c:pt>
                <c:pt idx="19">
                  <c:v>1.2554285924533276E-4</c:v>
                </c:pt>
                <c:pt idx="20">
                  <c:v>2.9592245393542791E-5</c:v>
                </c:pt>
                <c:pt idx="21">
                  <c:v>6.0392337537842395E-6</c:v>
                </c:pt>
                <c:pt idx="22">
                  <c:v>1.0588266970920419E-6</c:v>
                </c:pt>
                <c:pt idx="23">
                  <c:v>1.5783752006341047E-7</c:v>
                </c:pt>
                <c:pt idx="24">
                  <c:v>1.9729690007926272E-8</c:v>
                </c:pt>
                <c:pt idx="25">
                  <c:v>2.0293395436724234E-9</c:v>
                </c:pt>
                <c:pt idx="26">
                  <c:v>1.6725325909388145E-10</c:v>
                </c:pt>
                <c:pt idx="27">
                  <c:v>1.0619254545643184E-11</c:v>
                </c:pt>
                <c:pt idx="28">
                  <c:v>4.8761883117749308E-13</c:v>
                </c:pt>
                <c:pt idx="29">
                  <c:v>1.4412379246625469E-14</c:v>
                </c:pt>
                <c:pt idx="30">
                  <c:v>2.0589113209464814E-16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F-9340-89E0-B99B5032A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76416"/>
        <c:axId val="116877952"/>
      </c:barChart>
      <c:catAx>
        <c:axId val="11687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877952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16877952"/>
        <c:scaling>
          <c:orientation val="minMax"/>
        </c:scaling>
        <c:delete val="0"/>
        <c:axPos val="l"/>
        <c:majorGridlines>
          <c:spPr>
            <a:ln w="3175">
              <a:solidFill>
                <a:srgbClr val="A6CAF0"/>
              </a:solidFill>
              <a:prstDash val="solid"/>
            </a:ln>
          </c:spPr>
        </c:majorGridlines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876416"/>
        <c:crosses val="autoZero"/>
        <c:crossBetween val="between"/>
      </c:valAx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37923534704881E-2"/>
          <c:y val="7.9208176078331513E-2"/>
          <c:w val="0.81159617715541432"/>
          <c:h val="0.77558005743366276"/>
        </c:manualLayout>
      </c:layout>
      <c:areaChart>
        <c:grouping val="stack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8080" mc:Ignorable="a14" a14:legacySpreadsheetColorIndex="29"/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2700000" scaled="1"/>
            </a:gradFill>
            <a:ln w="25400">
              <a:noFill/>
            </a:ln>
          </c:spPr>
          <c:cat>
            <c:numRef>
              <c:f>'Cálculos DN'!$B$34:$B$274</c:f>
              <c:numCache>
                <c:formatCode>General</c:formatCode>
                <c:ptCount val="241"/>
                <c:pt idx="0">
                  <c:v>-3</c:v>
                </c:pt>
                <c:pt idx="1">
                  <c:v>-2.9874999999999998</c:v>
                </c:pt>
                <c:pt idx="2">
                  <c:v>-2.9750000000000001</c:v>
                </c:pt>
                <c:pt idx="3">
                  <c:v>-2.9624999999999999</c:v>
                </c:pt>
                <c:pt idx="4">
                  <c:v>-2.95</c:v>
                </c:pt>
                <c:pt idx="5">
                  <c:v>-2.9375</c:v>
                </c:pt>
                <c:pt idx="6">
                  <c:v>-2.9249999999999998</c:v>
                </c:pt>
                <c:pt idx="7">
                  <c:v>-2.9125000000000001</c:v>
                </c:pt>
                <c:pt idx="8">
                  <c:v>-2.9</c:v>
                </c:pt>
                <c:pt idx="9">
                  <c:v>-2.8875000000000002</c:v>
                </c:pt>
                <c:pt idx="10">
                  <c:v>-2.875</c:v>
                </c:pt>
                <c:pt idx="11">
                  <c:v>-2.8624999999999998</c:v>
                </c:pt>
                <c:pt idx="12">
                  <c:v>-2.85</c:v>
                </c:pt>
                <c:pt idx="13">
                  <c:v>-2.8374999999999999</c:v>
                </c:pt>
                <c:pt idx="14">
                  <c:v>-2.8250000000000002</c:v>
                </c:pt>
                <c:pt idx="15">
                  <c:v>-2.8125</c:v>
                </c:pt>
                <c:pt idx="16">
                  <c:v>-2.8</c:v>
                </c:pt>
                <c:pt idx="17">
                  <c:v>-2.7875000000000001</c:v>
                </c:pt>
                <c:pt idx="18">
                  <c:v>-2.7749999999999999</c:v>
                </c:pt>
                <c:pt idx="19">
                  <c:v>-2.7625000000000002</c:v>
                </c:pt>
                <c:pt idx="20">
                  <c:v>-2.75</c:v>
                </c:pt>
                <c:pt idx="21">
                  <c:v>-2.7374999999999998</c:v>
                </c:pt>
                <c:pt idx="22">
                  <c:v>-2.7250000000000001</c:v>
                </c:pt>
                <c:pt idx="23">
                  <c:v>-2.7124999999999999</c:v>
                </c:pt>
                <c:pt idx="24">
                  <c:v>-2.7</c:v>
                </c:pt>
                <c:pt idx="25">
                  <c:v>-2.6875</c:v>
                </c:pt>
                <c:pt idx="26">
                  <c:v>-2.6749999999999998</c:v>
                </c:pt>
                <c:pt idx="27">
                  <c:v>-2.6625000000000001</c:v>
                </c:pt>
                <c:pt idx="28">
                  <c:v>-2.65</c:v>
                </c:pt>
                <c:pt idx="29">
                  <c:v>-2.6375000000000002</c:v>
                </c:pt>
                <c:pt idx="30">
                  <c:v>-2.625</c:v>
                </c:pt>
                <c:pt idx="31">
                  <c:v>-2.6124999999999998</c:v>
                </c:pt>
                <c:pt idx="32">
                  <c:v>-2.6</c:v>
                </c:pt>
                <c:pt idx="33">
                  <c:v>-2.5874999999999999</c:v>
                </c:pt>
                <c:pt idx="34">
                  <c:v>-2.5750000000000002</c:v>
                </c:pt>
                <c:pt idx="35">
                  <c:v>-2.5625</c:v>
                </c:pt>
                <c:pt idx="36">
                  <c:v>-2.5499999999999998</c:v>
                </c:pt>
                <c:pt idx="37">
                  <c:v>-2.5375000000000001</c:v>
                </c:pt>
                <c:pt idx="38">
                  <c:v>-2.5249999999999999</c:v>
                </c:pt>
                <c:pt idx="39">
                  <c:v>-2.5125000000000002</c:v>
                </c:pt>
                <c:pt idx="40">
                  <c:v>-2.5</c:v>
                </c:pt>
                <c:pt idx="41">
                  <c:v>-2.4874999999999998</c:v>
                </c:pt>
                <c:pt idx="42">
                  <c:v>-2.4750000000000001</c:v>
                </c:pt>
                <c:pt idx="43">
                  <c:v>-2.4624999999999999</c:v>
                </c:pt>
                <c:pt idx="44">
                  <c:v>-2.4500000000000002</c:v>
                </c:pt>
                <c:pt idx="45">
                  <c:v>-2.4375</c:v>
                </c:pt>
                <c:pt idx="46">
                  <c:v>-2.4249999999999998</c:v>
                </c:pt>
                <c:pt idx="47">
                  <c:v>-2.4125000000000001</c:v>
                </c:pt>
                <c:pt idx="48">
                  <c:v>-2.4</c:v>
                </c:pt>
                <c:pt idx="49">
                  <c:v>-2.3875000000000002</c:v>
                </c:pt>
                <c:pt idx="50">
                  <c:v>-2.375</c:v>
                </c:pt>
                <c:pt idx="51">
                  <c:v>-2.3624999999999998</c:v>
                </c:pt>
                <c:pt idx="52">
                  <c:v>-2.35</c:v>
                </c:pt>
                <c:pt idx="53">
                  <c:v>-2.3374999999999999</c:v>
                </c:pt>
                <c:pt idx="54">
                  <c:v>-2.3250000000000002</c:v>
                </c:pt>
                <c:pt idx="55">
                  <c:v>-2.3125</c:v>
                </c:pt>
                <c:pt idx="56">
                  <c:v>-2.2999999999999998</c:v>
                </c:pt>
                <c:pt idx="57">
                  <c:v>-2.2875000000000001</c:v>
                </c:pt>
                <c:pt idx="58">
                  <c:v>-2.2749999999999999</c:v>
                </c:pt>
                <c:pt idx="59">
                  <c:v>-2.2625000000000002</c:v>
                </c:pt>
                <c:pt idx="60">
                  <c:v>-2.25</c:v>
                </c:pt>
                <c:pt idx="61">
                  <c:v>-2.2374999999999998</c:v>
                </c:pt>
                <c:pt idx="62">
                  <c:v>-2.2250000000000001</c:v>
                </c:pt>
                <c:pt idx="63">
                  <c:v>-2.2124999999999999</c:v>
                </c:pt>
                <c:pt idx="64">
                  <c:v>-2.2000000000000002</c:v>
                </c:pt>
                <c:pt idx="65">
                  <c:v>-2.1875</c:v>
                </c:pt>
                <c:pt idx="66">
                  <c:v>-2.1749999999999998</c:v>
                </c:pt>
                <c:pt idx="67">
                  <c:v>-2.1625000000000001</c:v>
                </c:pt>
                <c:pt idx="68">
                  <c:v>-2.15</c:v>
                </c:pt>
                <c:pt idx="69">
                  <c:v>-2.1375000000000002</c:v>
                </c:pt>
                <c:pt idx="70">
                  <c:v>-2.125</c:v>
                </c:pt>
                <c:pt idx="71">
                  <c:v>-2.1124999999999998</c:v>
                </c:pt>
                <c:pt idx="72">
                  <c:v>-2.1</c:v>
                </c:pt>
                <c:pt idx="73">
                  <c:v>-2.0874999999999999</c:v>
                </c:pt>
                <c:pt idx="74">
                  <c:v>-2.0750000000000002</c:v>
                </c:pt>
                <c:pt idx="75">
                  <c:v>-2.0625</c:v>
                </c:pt>
                <c:pt idx="76">
                  <c:v>-2.0499999999999998</c:v>
                </c:pt>
                <c:pt idx="77">
                  <c:v>-2.0375000000000001</c:v>
                </c:pt>
                <c:pt idx="78">
                  <c:v>-2.0249999999999999</c:v>
                </c:pt>
                <c:pt idx="79">
                  <c:v>-2.0125000000000002</c:v>
                </c:pt>
                <c:pt idx="80">
                  <c:v>-2</c:v>
                </c:pt>
                <c:pt idx="81">
                  <c:v>-1.9875</c:v>
                </c:pt>
                <c:pt idx="82">
                  <c:v>-1.9750000000000001</c:v>
                </c:pt>
                <c:pt idx="83">
                  <c:v>-1.9624999999999999</c:v>
                </c:pt>
                <c:pt idx="84">
                  <c:v>-1.95</c:v>
                </c:pt>
                <c:pt idx="85">
                  <c:v>-1.9375</c:v>
                </c:pt>
                <c:pt idx="86">
                  <c:v>-1.925</c:v>
                </c:pt>
                <c:pt idx="87">
                  <c:v>-1.9125000000000001</c:v>
                </c:pt>
                <c:pt idx="88">
                  <c:v>-1.9</c:v>
                </c:pt>
                <c:pt idx="89">
                  <c:v>-1.8875</c:v>
                </c:pt>
                <c:pt idx="90">
                  <c:v>-1.875</c:v>
                </c:pt>
                <c:pt idx="91">
                  <c:v>-1.8625</c:v>
                </c:pt>
                <c:pt idx="92">
                  <c:v>-1.85</c:v>
                </c:pt>
                <c:pt idx="93">
                  <c:v>-1.8374999999999999</c:v>
                </c:pt>
                <c:pt idx="94">
                  <c:v>-1.825</c:v>
                </c:pt>
                <c:pt idx="95">
                  <c:v>-1.8125</c:v>
                </c:pt>
                <c:pt idx="96">
                  <c:v>-1.8</c:v>
                </c:pt>
                <c:pt idx="97">
                  <c:v>-1.7875000000000001</c:v>
                </c:pt>
                <c:pt idx="98">
                  <c:v>-1.7749999999999999</c:v>
                </c:pt>
                <c:pt idx="99">
                  <c:v>-1.7625</c:v>
                </c:pt>
                <c:pt idx="100">
                  <c:v>-1.75</c:v>
                </c:pt>
                <c:pt idx="101">
                  <c:v>-1.7375</c:v>
                </c:pt>
                <c:pt idx="102">
                  <c:v>-1.7250000000000001</c:v>
                </c:pt>
                <c:pt idx="103">
                  <c:v>-1.7124999999999999</c:v>
                </c:pt>
                <c:pt idx="104">
                  <c:v>-1.7</c:v>
                </c:pt>
                <c:pt idx="105">
                  <c:v>-1.6875</c:v>
                </c:pt>
                <c:pt idx="106">
                  <c:v>-1.675</c:v>
                </c:pt>
                <c:pt idx="107">
                  <c:v>-1.6625000000000001</c:v>
                </c:pt>
                <c:pt idx="108">
                  <c:v>-1.65</c:v>
                </c:pt>
                <c:pt idx="109">
                  <c:v>-1.6375</c:v>
                </c:pt>
                <c:pt idx="110">
                  <c:v>-1.625</c:v>
                </c:pt>
                <c:pt idx="111">
                  <c:v>-1.6125</c:v>
                </c:pt>
                <c:pt idx="112">
                  <c:v>-1.6</c:v>
                </c:pt>
                <c:pt idx="113">
                  <c:v>-1.5874999999999999</c:v>
                </c:pt>
                <c:pt idx="114">
                  <c:v>-1.575</c:v>
                </c:pt>
                <c:pt idx="115">
                  <c:v>-1.5625</c:v>
                </c:pt>
                <c:pt idx="116">
                  <c:v>-1.55</c:v>
                </c:pt>
                <c:pt idx="117">
                  <c:v>-1.5375000000000001</c:v>
                </c:pt>
                <c:pt idx="118">
                  <c:v>-1.5249999999999999</c:v>
                </c:pt>
                <c:pt idx="119">
                  <c:v>-1.5125</c:v>
                </c:pt>
                <c:pt idx="120">
                  <c:v>-1.5</c:v>
                </c:pt>
                <c:pt idx="121">
                  <c:v>-1.4875</c:v>
                </c:pt>
                <c:pt idx="122">
                  <c:v>-1.4750000000000001</c:v>
                </c:pt>
                <c:pt idx="123">
                  <c:v>-1.4624999999999999</c:v>
                </c:pt>
                <c:pt idx="124">
                  <c:v>-1.45</c:v>
                </c:pt>
                <c:pt idx="125">
                  <c:v>-1.4375</c:v>
                </c:pt>
                <c:pt idx="126">
                  <c:v>-1.425</c:v>
                </c:pt>
                <c:pt idx="127">
                  <c:v>-1.4125000000000001</c:v>
                </c:pt>
                <c:pt idx="128">
                  <c:v>-1.4</c:v>
                </c:pt>
                <c:pt idx="129">
                  <c:v>-1.3875</c:v>
                </c:pt>
                <c:pt idx="130">
                  <c:v>-1.375</c:v>
                </c:pt>
                <c:pt idx="131">
                  <c:v>-1.3625</c:v>
                </c:pt>
                <c:pt idx="132">
                  <c:v>-1.35</c:v>
                </c:pt>
                <c:pt idx="133">
                  <c:v>-1.3374999999999999</c:v>
                </c:pt>
                <c:pt idx="134">
                  <c:v>-1.325</c:v>
                </c:pt>
                <c:pt idx="135">
                  <c:v>-1.3125</c:v>
                </c:pt>
                <c:pt idx="136">
                  <c:v>-1.3</c:v>
                </c:pt>
                <c:pt idx="137">
                  <c:v>-1.2875000000000001</c:v>
                </c:pt>
                <c:pt idx="138">
                  <c:v>-1.2749999999999999</c:v>
                </c:pt>
                <c:pt idx="139">
                  <c:v>-1.2625</c:v>
                </c:pt>
                <c:pt idx="140">
                  <c:v>-1.25</c:v>
                </c:pt>
                <c:pt idx="141">
                  <c:v>-1.2375</c:v>
                </c:pt>
                <c:pt idx="142">
                  <c:v>-1.2250000000000001</c:v>
                </c:pt>
                <c:pt idx="143">
                  <c:v>-1.2124999999999999</c:v>
                </c:pt>
                <c:pt idx="144">
                  <c:v>-1.2</c:v>
                </c:pt>
                <c:pt idx="145">
                  <c:v>-1.1875</c:v>
                </c:pt>
                <c:pt idx="146">
                  <c:v>-1.175</c:v>
                </c:pt>
                <c:pt idx="147">
                  <c:v>-1.1625000000000001</c:v>
                </c:pt>
                <c:pt idx="148">
                  <c:v>-1.1499999999999999</c:v>
                </c:pt>
                <c:pt idx="149">
                  <c:v>-1.1375</c:v>
                </c:pt>
                <c:pt idx="150">
                  <c:v>-1.125</c:v>
                </c:pt>
                <c:pt idx="151">
                  <c:v>-1.1125</c:v>
                </c:pt>
                <c:pt idx="152">
                  <c:v>-1.1000000000000001</c:v>
                </c:pt>
                <c:pt idx="153">
                  <c:v>-1.0874999999999999</c:v>
                </c:pt>
                <c:pt idx="154">
                  <c:v>-1.075</c:v>
                </c:pt>
                <c:pt idx="155">
                  <c:v>-1.0625</c:v>
                </c:pt>
                <c:pt idx="156">
                  <c:v>-1.05</c:v>
                </c:pt>
                <c:pt idx="157">
                  <c:v>-1.0375000000000001</c:v>
                </c:pt>
                <c:pt idx="158">
                  <c:v>-1.0249999999999999</c:v>
                </c:pt>
                <c:pt idx="159">
                  <c:v>-1.0125</c:v>
                </c:pt>
                <c:pt idx="160">
                  <c:v>-1</c:v>
                </c:pt>
                <c:pt idx="161">
                  <c:v>-0.98750000000000004</c:v>
                </c:pt>
                <c:pt idx="162">
                  <c:v>-0.97499999999999998</c:v>
                </c:pt>
                <c:pt idx="163">
                  <c:v>-0.96250000000000002</c:v>
                </c:pt>
                <c:pt idx="164">
                  <c:v>-0.95</c:v>
                </c:pt>
                <c:pt idx="165">
                  <c:v>-0.9375</c:v>
                </c:pt>
                <c:pt idx="166">
                  <c:v>-0.92500000000000004</c:v>
                </c:pt>
                <c:pt idx="167">
                  <c:v>-0.91249999999999998</c:v>
                </c:pt>
                <c:pt idx="168">
                  <c:v>-0.9</c:v>
                </c:pt>
                <c:pt idx="169">
                  <c:v>-0.88749999999999996</c:v>
                </c:pt>
                <c:pt idx="170">
                  <c:v>-0.875</c:v>
                </c:pt>
                <c:pt idx="171">
                  <c:v>-0.86250000000000004</c:v>
                </c:pt>
                <c:pt idx="172">
                  <c:v>-0.85</c:v>
                </c:pt>
                <c:pt idx="173">
                  <c:v>-0.83750000000000002</c:v>
                </c:pt>
                <c:pt idx="174">
                  <c:v>-0.82499999999999996</c:v>
                </c:pt>
                <c:pt idx="175">
                  <c:v>-0.8125</c:v>
                </c:pt>
                <c:pt idx="176">
                  <c:v>-0.8</c:v>
                </c:pt>
                <c:pt idx="177">
                  <c:v>-0.78749999999999998</c:v>
                </c:pt>
                <c:pt idx="178">
                  <c:v>-0.77500000000000002</c:v>
                </c:pt>
                <c:pt idx="179">
                  <c:v>-0.76249999999999996</c:v>
                </c:pt>
                <c:pt idx="180">
                  <c:v>-0.75</c:v>
                </c:pt>
                <c:pt idx="181">
                  <c:v>-0.73750000000000004</c:v>
                </c:pt>
                <c:pt idx="182">
                  <c:v>-0.72499999999999998</c:v>
                </c:pt>
                <c:pt idx="183">
                  <c:v>-0.71250000000000002</c:v>
                </c:pt>
                <c:pt idx="184">
                  <c:v>-0.7</c:v>
                </c:pt>
                <c:pt idx="185">
                  <c:v>-0.6875</c:v>
                </c:pt>
                <c:pt idx="186">
                  <c:v>-0.67500000000000004</c:v>
                </c:pt>
                <c:pt idx="187">
                  <c:v>-0.66249999999999998</c:v>
                </c:pt>
                <c:pt idx="188">
                  <c:v>-0.65</c:v>
                </c:pt>
                <c:pt idx="189">
                  <c:v>-0.63749999999999996</c:v>
                </c:pt>
                <c:pt idx="190">
                  <c:v>-0.625</c:v>
                </c:pt>
                <c:pt idx="191">
                  <c:v>-0.61250000000000004</c:v>
                </c:pt>
                <c:pt idx="192">
                  <c:v>-0.6</c:v>
                </c:pt>
                <c:pt idx="193">
                  <c:v>-0.58750000000000002</c:v>
                </c:pt>
                <c:pt idx="194">
                  <c:v>-0.57499999999999996</c:v>
                </c:pt>
                <c:pt idx="195">
                  <c:v>-0.5625</c:v>
                </c:pt>
                <c:pt idx="196">
                  <c:v>-0.55000000000000004</c:v>
                </c:pt>
                <c:pt idx="197">
                  <c:v>-0.53749999999999998</c:v>
                </c:pt>
                <c:pt idx="198">
                  <c:v>-0.52500000000000002</c:v>
                </c:pt>
                <c:pt idx="199">
                  <c:v>-0.51249999999999996</c:v>
                </c:pt>
                <c:pt idx="200">
                  <c:v>-0.5</c:v>
                </c:pt>
                <c:pt idx="201">
                  <c:v>-0.48749999999999999</c:v>
                </c:pt>
                <c:pt idx="202">
                  <c:v>-0.47499999999999998</c:v>
                </c:pt>
                <c:pt idx="203">
                  <c:v>-0.46250000000000002</c:v>
                </c:pt>
                <c:pt idx="204">
                  <c:v>-0.45</c:v>
                </c:pt>
                <c:pt idx="205">
                  <c:v>-0.4375</c:v>
                </c:pt>
                <c:pt idx="206">
                  <c:v>-0.42499999999999999</c:v>
                </c:pt>
                <c:pt idx="207">
                  <c:v>-0.41249999999999998</c:v>
                </c:pt>
                <c:pt idx="208">
                  <c:v>-0.4</c:v>
                </c:pt>
                <c:pt idx="209">
                  <c:v>-0.38750000000000001</c:v>
                </c:pt>
                <c:pt idx="210">
                  <c:v>-0.375</c:v>
                </c:pt>
                <c:pt idx="211">
                  <c:v>-0.36249999999999999</c:v>
                </c:pt>
                <c:pt idx="212">
                  <c:v>-0.35</c:v>
                </c:pt>
                <c:pt idx="213">
                  <c:v>-0.33750000000000002</c:v>
                </c:pt>
                <c:pt idx="214">
                  <c:v>-0.32500000000000001</c:v>
                </c:pt>
                <c:pt idx="215">
                  <c:v>-0.3125</c:v>
                </c:pt>
                <c:pt idx="216">
                  <c:v>-0.3</c:v>
                </c:pt>
                <c:pt idx="217">
                  <c:v>-0.28749999999999998</c:v>
                </c:pt>
                <c:pt idx="218">
                  <c:v>-0.27500000000000002</c:v>
                </c:pt>
                <c:pt idx="219">
                  <c:v>-0.26250000000000001</c:v>
                </c:pt>
                <c:pt idx="220">
                  <c:v>-0.25</c:v>
                </c:pt>
                <c:pt idx="221">
                  <c:v>-0.23749999999999999</c:v>
                </c:pt>
                <c:pt idx="222">
                  <c:v>-0.22500000000000001</c:v>
                </c:pt>
                <c:pt idx="223">
                  <c:v>-0.21249999999999999</c:v>
                </c:pt>
                <c:pt idx="224">
                  <c:v>-0.2</c:v>
                </c:pt>
                <c:pt idx="225">
                  <c:v>-0.1875</c:v>
                </c:pt>
                <c:pt idx="226">
                  <c:v>-0.17499999999999999</c:v>
                </c:pt>
                <c:pt idx="227">
                  <c:v>-0.16250000000000001</c:v>
                </c:pt>
                <c:pt idx="228">
                  <c:v>-0.15</c:v>
                </c:pt>
                <c:pt idx="229">
                  <c:v>-0.13750000000000001</c:v>
                </c:pt>
                <c:pt idx="230">
                  <c:v>-0.125</c:v>
                </c:pt>
                <c:pt idx="231">
                  <c:v>-0.1125</c:v>
                </c:pt>
                <c:pt idx="232">
                  <c:v>-0.1</c:v>
                </c:pt>
                <c:pt idx="233">
                  <c:v>-8.7499999999999994E-2</c:v>
                </c:pt>
                <c:pt idx="234">
                  <c:v>-7.4999999999999997E-2</c:v>
                </c:pt>
                <c:pt idx="235">
                  <c:v>-6.25E-2</c:v>
                </c:pt>
                <c:pt idx="236">
                  <c:v>-0.05</c:v>
                </c:pt>
                <c:pt idx="237">
                  <c:v>-3.7499999999999999E-2</c:v>
                </c:pt>
                <c:pt idx="238">
                  <c:v>-2.5000000000000001E-2</c:v>
                </c:pt>
                <c:pt idx="239">
                  <c:v>-1.2500000000000001E-2</c:v>
                </c:pt>
                <c:pt idx="240">
                  <c:v>0</c:v>
                </c:pt>
              </c:numCache>
            </c:numRef>
          </c:cat>
          <c:val>
            <c:numRef>
              <c:f>'Cálculos DN'!$D$34:$D$274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5.3990966513188063E-2</c:v>
                </c:pt>
                <c:pt idx="81">
                  <c:v>5.5353429682076245E-2</c:v>
                </c:pt>
                <c:pt idx="82">
                  <c:v>5.6741408099824017E-2</c:v>
                </c:pt>
                <c:pt idx="83">
                  <c:v>5.8155102410257897E-2</c:v>
                </c:pt>
                <c:pt idx="84">
                  <c:v>5.9594706068816075E-2</c:v>
                </c:pt>
                <c:pt idx="85">
                  <c:v>6.1060405041066343E-2</c:v>
                </c:pt>
                <c:pt idx="86">
                  <c:v>6.2552377499659972E-2</c:v>
                </c:pt>
                <c:pt idx="87">
                  <c:v>6.4070793519970942E-2</c:v>
                </c:pt>
                <c:pt idx="88">
                  <c:v>6.5615814774676595E-2</c:v>
                </c:pt>
                <c:pt idx="89">
                  <c:v>6.7187594227543807E-2</c:v>
                </c:pt>
                <c:pt idx="90">
                  <c:v>6.8786275826691903E-2</c:v>
                </c:pt>
                <c:pt idx="91">
                  <c:v>7.0411994197610545E-2</c:v>
                </c:pt>
                <c:pt idx="92">
                  <c:v>7.2064874336217985E-2</c:v>
                </c:pt>
                <c:pt idx="93">
                  <c:v>7.374503130225174E-2</c:v>
                </c:pt>
                <c:pt idx="94">
                  <c:v>7.5452569913290204E-2</c:v>
                </c:pt>
                <c:pt idx="95">
                  <c:v>7.7187584439710716E-2</c:v>
                </c:pt>
                <c:pt idx="96">
                  <c:v>7.8950158300894149E-2</c:v>
                </c:pt>
                <c:pt idx="97">
                  <c:v>8.0740363762993969E-2</c:v>
                </c:pt>
                <c:pt idx="98">
                  <c:v>8.2558261638591632E-2</c:v>
                </c:pt>
                <c:pt idx="99">
                  <c:v>8.4403900988566205E-2</c:v>
                </c:pt>
                <c:pt idx="100">
                  <c:v>8.6277318826511532E-2</c:v>
                </c:pt>
                <c:pt idx="101">
                  <c:v>8.8178539826037433E-2</c:v>
                </c:pt>
                <c:pt idx="102">
                  <c:v>9.0107576031298098E-2</c:v>
                </c:pt>
                <c:pt idx="103">
                  <c:v>9.206442657109247E-2</c:v>
                </c:pt>
                <c:pt idx="104">
                  <c:v>9.4049077376886947E-2</c:v>
                </c:pt>
                <c:pt idx="105">
                  <c:v>9.6061500905113353E-2</c:v>
                </c:pt>
                <c:pt idx="106">
                  <c:v>9.8101655864097817E-2</c:v>
                </c:pt>
                <c:pt idx="107">
                  <c:v>0.10016948694597919</c:v>
                </c:pt>
                <c:pt idx="108">
                  <c:v>0.10226492456397804</c:v>
                </c:pt>
                <c:pt idx="109">
                  <c:v>0.10438788459537814</c:v>
                </c:pt>
                <c:pt idx="110">
                  <c:v>0.10653826813058508</c:v>
                </c:pt>
                <c:pt idx="111">
                  <c:v>0.10871596122862587</c:v>
                </c:pt>
                <c:pt idx="112">
                  <c:v>0.11092083467945554</c:v>
                </c:pt>
                <c:pt idx="113">
                  <c:v>0.11315274377343575</c:v>
                </c:pt>
                <c:pt idx="114">
                  <c:v>0.11541152807834999</c:v>
                </c:pt>
                <c:pt idx="115">
                  <c:v>0.11769701122432005</c:v>
                </c:pt>
                <c:pt idx="116">
                  <c:v>0.12000900069698558</c:v>
                </c:pt>
                <c:pt idx="117">
                  <c:v>0.12234728763930809</c:v>
                </c:pt>
                <c:pt idx="118">
                  <c:v>0.12471164666235722</c:v>
                </c:pt>
                <c:pt idx="119">
                  <c:v>0.12710183566543515</c:v>
                </c:pt>
                <c:pt idx="120">
                  <c:v>0.12951759566589174</c:v>
                </c:pt>
                <c:pt idx="121">
                  <c:v>0.13195865063897735</c:v>
                </c:pt>
                <c:pt idx="122">
                  <c:v>0.13442470736807907</c:v>
                </c:pt>
                <c:pt idx="123">
                  <c:v>0.13691545530567767</c:v>
                </c:pt>
                <c:pt idx="124">
                  <c:v>0.13943056644536028</c:v>
                </c:pt>
                <c:pt idx="125">
                  <c:v>0.14196969520521555</c:v>
                </c:pt>
                <c:pt idx="126">
                  <c:v>0.14453247832293287</c:v>
                </c:pt>
                <c:pt idx="127">
                  <c:v>0.14711853476291992</c:v>
                </c:pt>
                <c:pt idx="128">
                  <c:v>0.14972746563574488</c:v>
                </c:pt>
                <c:pt idx="129">
                  <c:v>0.15235885413020236</c:v>
                </c:pt>
                <c:pt idx="130">
                  <c:v>0.15501226545829322</c:v>
                </c:pt>
                <c:pt idx="131">
                  <c:v>0.15768724681339838</c:v>
                </c:pt>
                <c:pt idx="132">
                  <c:v>0.1603833273419196</c:v>
                </c:pt>
                <c:pt idx="133">
                  <c:v>0.16310001812864697</c:v>
                </c:pt>
                <c:pt idx="134">
                  <c:v>0.16583681219610472</c:v>
                </c:pt>
                <c:pt idx="135">
                  <c:v>0.16859318451811511</c:v>
                </c:pt>
                <c:pt idx="136">
                  <c:v>0.17136859204780736</c:v>
                </c:pt>
                <c:pt idx="137">
                  <c:v>0.17416247376028857</c:v>
                </c:pt>
                <c:pt idx="138">
                  <c:v>0.17697425071017972</c:v>
                </c:pt>
                <c:pt idx="139">
                  <c:v>0.1798033261042063</c:v>
                </c:pt>
                <c:pt idx="140">
                  <c:v>0.18264908538902191</c:v>
                </c:pt>
                <c:pt idx="141">
                  <c:v>0.18551089635442614</c:v>
                </c:pt>
                <c:pt idx="142">
                  <c:v>0.18838810925212632</c:v>
                </c:pt>
                <c:pt idx="143">
                  <c:v>0.19128005693017661</c:v>
                </c:pt>
                <c:pt idx="144">
                  <c:v>0.19418605498321295</c:v>
                </c:pt>
                <c:pt idx="145">
                  <c:v>0.1971054019185873</c:v>
                </c:pt>
                <c:pt idx="146">
                  <c:v>0.20003737933848775</c:v>
                </c:pt>
                <c:pt idx="147">
                  <c:v>0.20298125213811574</c:v>
                </c:pt>
                <c:pt idx="148">
                  <c:v>0.20593626871997478</c:v>
                </c:pt>
                <c:pt idx="149">
                  <c:v>0.20890166122430709</c:v>
                </c:pt>
                <c:pt idx="150">
                  <c:v>0.21187664577569948</c:v>
                </c:pt>
                <c:pt idx="151">
                  <c:v>0.21486042274586001</c:v>
                </c:pt>
                <c:pt idx="152">
                  <c:v>0.21785217703255053</c:v>
                </c:pt>
                <c:pt idx="153">
                  <c:v>0.22085107835464174</c:v>
                </c:pt>
                <c:pt idx="154">
                  <c:v>0.22385628156323947</c:v>
                </c:pt>
                <c:pt idx="155">
                  <c:v>0.22686692696881264</c:v>
                </c:pt>
                <c:pt idx="156">
                  <c:v>0.22988214068423302</c:v>
                </c:pt>
                <c:pt idx="157">
                  <c:v>0.2329010349836213</c:v>
                </c:pt>
                <c:pt idx="158">
                  <c:v>0.23592270867687257</c:v>
                </c:pt>
                <c:pt idx="159">
                  <c:v>0.23894624749971555</c:v>
                </c:pt>
                <c:pt idx="160">
                  <c:v>0.24197072451914337</c:v>
                </c:pt>
                <c:pt idx="161">
                  <c:v>0.24499520055403079</c:v>
                </c:pt>
                <c:pt idx="162">
                  <c:v>0.24801872461073712</c:v>
                </c:pt>
                <c:pt idx="163">
                  <c:v>0.25104033433347256</c:v>
                </c:pt>
                <c:pt idx="164">
                  <c:v>0.25405905646918903</c:v>
                </c:pt>
                <c:pt idx="165">
                  <c:v>0.25707390734673469</c:v>
                </c:pt>
                <c:pt idx="166">
                  <c:v>0.26008389336999566</c:v>
                </c:pt>
                <c:pt idx="167">
                  <c:v>0.26308801152472644</c:v>
                </c:pt>
                <c:pt idx="168">
                  <c:v>0.26608524989875482</c:v>
                </c:pt>
                <c:pt idx="169">
                  <c:v>0.26907458821522767</c:v>
                </c:pt>
                <c:pt idx="170">
                  <c:v>0.27205499837854352</c:v>
                </c:pt>
                <c:pt idx="171">
                  <c:v>0.27502544503260418</c:v>
                </c:pt>
                <c:pt idx="172">
                  <c:v>0.27798488613099648</c:v>
                </c:pt>
                <c:pt idx="173">
                  <c:v>0.28093227351869809</c:v>
                </c:pt>
                <c:pt idx="174">
                  <c:v>0.28386655352488727</c:v>
                </c:pt>
                <c:pt idx="175">
                  <c:v>0.28678666756641447</c:v>
                </c:pt>
                <c:pt idx="176">
                  <c:v>0.28969155276148273</c:v>
                </c:pt>
                <c:pt idx="177">
                  <c:v>0.2925801425530638</c:v>
                </c:pt>
                <c:pt idx="178">
                  <c:v>0.29545136734156291</c:v>
                </c:pt>
                <c:pt idx="179">
                  <c:v>0.29830415512623082</c:v>
                </c:pt>
                <c:pt idx="180">
                  <c:v>0.30113743215480443</c:v>
                </c:pt>
                <c:pt idx="181">
                  <c:v>0.30395012358084678</c:v>
                </c:pt>
                <c:pt idx="182">
                  <c:v>0.30674115412823999</c:v>
                </c:pt>
                <c:pt idx="183">
                  <c:v>0.30950944876227404</c:v>
                </c:pt>
                <c:pt idx="184">
                  <c:v>0.31225393336676127</c:v>
                </c:pt>
                <c:pt idx="185">
                  <c:v>0.31497353542659334</c:v>
                </c:pt>
                <c:pt idx="186">
                  <c:v>0.31766718471514827</c:v>
                </c:pt>
                <c:pt idx="187">
                  <c:v>0.32033381398594246</c:v>
                </c:pt>
                <c:pt idx="188">
                  <c:v>0.32297235966791427</c:v>
                </c:pt>
                <c:pt idx="189">
                  <c:v>0.3255817625637149</c:v>
                </c:pt>
                <c:pt idx="190">
                  <c:v>0.32816096855037508</c:v>
                </c:pt>
                <c:pt idx="191">
                  <c:v>0.33070892928170775</c:v>
                </c:pt>
                <c:pt idx="192">
                  <c:v>0.33322460289179967</c:v>
                </c:pt>
                <c:pt idx="193">
                  <c:v>0.33570695469893747</c:v>
                </c:pt>
                <c:pt idx="194">
                  <c:v>0.33815495790931144</c:v>
                </c:pt>
                <c:pt idx="195">
                  <c:v>0.34056759431983069</c:v>
                </c:pt>
                <c:pt idx="196">
                  <c:v>0.3429438550193839</c:v>
                </c:pt>
                <c:pt idx="197">
                  <c:v>0.3452827410878731</c:v>
                </c:pt>
                <c:pt idx="198">
                  <c:v>0.34758326429234809</c:v>
                </c:pt>
                <c:pt idx="199">
                  <c:v>0.3498444477795658</c:v>
                </c:pt>
                <c:pt idx="200">
                  <c:v>0.35206532676429952</c:v>
                </c:pt>
                <c:pt idx="201">
                  <c:v>0.35424494921272109</c:v>
                </c:pt>
                <c:pt idx="202">
                  <c:v>0.35638237652018329</c:v>
                </c:pt>
                <c:pt idx="203">
                  <c:v>0.35847668418272743</c:v>
                </c:pt>
                <c:pt idx="204">
                  <c:v>0.36052696246164795</c:v>
                </c:pt>
                <c:pt idx="205">
                  <c:v>0.36253231704044525</c:v>
                </c:pt>
                <c:pt idx="206">
                  <c:v>0.3644918696735065</c:v>
                </c:pt>
                <c:pt idx="207">
                  <c:v>0.36640475882585571</c:v>
                </c:pt>
                <c:pt idx="208">
                  <c:v>0.36827014030332333</c:v>
                </c:pt>
                <c:pt idx="209">
                  <c:v>0.37008718787248984</c:v>
                </c:pt>
                <c:pt idx="210">
                  <c:v>0.37185509386976895</c:v>
                </c:pt>
                <c:pt idx="211">
                  <c:v>0.37357306979900062</c:v>
                </c:pt>
                <c:pt idx="212">
                  <c:v>0.37524034691693792</c:v>
                </c:pt>
                <c:pt idx="213">
                  <c:v>0.37685617680601757</c:v>
                </c:pt>
                <c:pt idx="214">
                  <c:v>0.37841983193381945</c:v>
                </c:pt>
                <c:pt idx="215">
                  <c:v>0.37993060619862778</c:v>
                </c:pt>
                <c:pt idx="216">
                  <c:v>0.38138781546052414</c:v>
                </c:pt>
                <c:pt idx="217">
                  <c:v>0.38279079805745131</c:v>
                </c:pt>
                <c:pt idx="218">
                  <c:v>0.38413891530570476</c:v>
                </c:pt>
                <c:pt idx="219">
                  <c:v>0.38543155198432105</c:v>
                </c:pt>
                <c:pt idx="220">
                  <c:v>0.38666811680284924</c:v>
                </c:pt>
                <c:pt idx="221">
                  <c:v>0.38784804285200847</c:v>
                </c:pt>
                <c:pt idx="222">
                  <c:v>0.38897078803674945</c:v>
                </c:pt>
                <c:pt idx="223">
                  <c:v>0.39003583549125809</c:v>
                </c:pt>
                <c:pt idx="224">
                  <c:v>0.39104269397545588</c:v>
                </c:pt>
                <c:pt idx="225">
                  <c:v>0.39199089825257194</c:v>
                </c:pt>
                <c:pt idx="226">
                  <c:v>0.39288000944737927</c:v>
                </c:pt>
                <c:pt idx="227">
                  <c:v>0.39370961538471105</c:v>
                </c:pt>
                <c:pt idx="228">
                  <c:v>0.39447933090788895</c:v>
                </c:pt>
                <c:pt idx="229">
                  <c:v>0.39518879817672176</c:v>
                </c:pt>
                <c:pt idx="230">
                  <c:v>0.39583768694474952</c:v>
                </c:pt>
                <c:pt idx="231">
                  <c:v>0.39642569481543311</c:v>
                </c:pt>
                <c:pt idx="232">
                  <c:v>0.39695254747701181</c:v>
                </c:pt>
                <c:pt idx="233">
                  <c:v>0.39741799891577212</c:v>
                </c:pt>
                <c:pt idx="234">
                  <c:v>0.39782183160749712</c:v>
                </c:pt>
                <c:pt idx="235">
                  <c:v>0.39816385668688664</c:v>
                </c:pt>
                <c:pt idx="236">
                  <c:v>0.39844391409476404</c:v>
                </c:pt>
                <c:pt idx="237">
                  <c:v>0.39866187270290943</c:v>
                </c:pt>
                <c:pt idx="238">
                  <c:v>0.3988176304163818</c:v>
                </c:pt>
                <c:pt idx="239">
                  <c:v>0.39891111425321985</c:v>
                </c:pt>
                <c:pt idx="240">
                  <c:v>0.3989422804014327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E-B446-BAF7-0B3E2DD7F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647040"/>
        <c:axId val="224722944"/>
      </c:area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3300"/>
              </a:solidFill>
              <a:ln>
                <a:solidFill>
                  <a:srgbClr val="663300"/>
                </a:solidFill>
                <a:prstDash val="solid"/>
              </a:ln>
            </c:spPr>
          </c:marker>
          <c:cat>
            <c:numRef>
              <c:f>'Cálculos DN'!$B$34:$B$274</c:f>
              <c:numCache>
                <c:formatCode>General</c:formatCode>
                <c:ptCount val="241"/>
                <c:pt idx="0">
                  <c:v>-3</c:v>
                </c:pt>
                <c:pt idx="1">
                  <c:v>-2.9874999999999998</c:v>
                </c:pt>
                <c:pt idx="2">
                  <c:v>-2.9750000000000001</c:v>
                </c:pt>
                <c:pt idx="3">
                  <c:v>-2.9624999999999999</c:v>
                </c:pt>
                <c:pt idx="4">
                  <c:v>-2.95</c:v>
                </c:pt>
                <c:pt idx="5">
                  <c:v>-2.9375</c:v>
                </c:pt>
                <c:pt idx="6">
                  <c:v>-2.9249999999999998</c:v>
                </c:pt>
                <c:pt idx="7">
                  <c:v>-2.9125000000000001</c:v>
                </c:pt>
                <c:pt idx="8">
                  <c:v>-2.9</c:v>
                </c:pt>
                <c:pt idx="9">
                  <c:v>-2.8875000000000002</c:v>
                </c:pt>
                <c:pt idx="10">
                  <c:v>-2.875</c:v>
                </c:pt>
                <c:pt idx="11">
                  <c:v>-2.8624999999999998</c:v>
                </c:pt>
                <c:pt idx="12">
                  <c:v>-2.85</c:v>
                </c:pt>
                <c:pt idx="13">
                  <c:v>-2.8374999999999999</c:v>
                </c:pt>
                <c:pt idx="14">
                  <c:v>-2.8250000000000002</c:v>
                </c:pt>
                <c:pt idx="15">
                  <c:v>-2.8125</c:v>
                </c:pt>
                <c:pt idx="16">
                  <c:v>-2.8</c:v>
                </c:pt>
                <c:pt idx="17">
                  <c:v>-2.7875000000000001</c:v>
                </c:pt>
                <c:pt idx="18">
                  <c:v>-2.7749999999999999</c:v>
                </c:pt>
                <c:pt idx="19">
                  <c:v>-2.7625000000000002</c:v>
                </c:pt>
                <c:pt idx="20">
                  <c:v>-2.75</c:v>
                </c:pt>
                <c:pt idx="21">
                  <c:v>-2.7374999999999998</c:v>
                </c:pt>
                <c:pt idx="22">
                  <c:v>-2.7250000000000001</c:v>
                </c:pt>
                <c:pt idx="23">
                  <c:v>-2.7124999999999999</c:v>
                </c:pt>
                <c:pt idx="24">
                  <c:v>-2.7</c:v>
                </c:pt>
                <c:pt idx="25">
                  <c:v>-2.6875</c:v>
                </c:pt>
                <c:pt idx="26">
                  <c:v>-2.6749999999999998</c:v>
                </c:pt>
                <c:pt idx="27">
                  <c:v>-2.6625000000000001</c:v>
                </c:pt>
                <c:pt idx="28">
                  <c:v>-2.65</c:v>
                </c:pt>
                <c:pt idx="29">
                  <c:v>-2.6375000000000002</c:v>
                </c:pt>
                <c:pt idx="30">
                  <c:v>-2.625</c:v>
                </c:pt>
                <c:pt idx="31">
                  <c:v>-2.6124999999999998</c:v>
                </c:pt>
                <c:pt idx="32">
                  <c:v>-2.6</c:v>
                </c:pt>
                <c:pt idx="33">
                  <c:v>-2.5874999999999999</c:v>
                </c:pt>
                <c:pt idx="34">
                  <c:v>-2.5750000000000002</c:v>
                </c:pt>
                <c:pt idx="35">
                  <c:v>-2.5625</c:v>
                </c:pt>
                <c:pt idx="36">
                  <c:v>-2.5499999999999998</c:v>
                </c:pt>
                <c:pt idx="37">
                  <c:v>-2.5375000000000001</c:v>
                </c:pt>
                <c:pt idx="38">
                  <c:v>-2.5249999999999999</c:v>
                </c:pt>
                <c:pt idx="39">
                  <c:v>-2.5125000000000002</c:v>
                </c:pt>
                <c:pt idx="40">
                  <c:v>-2.5</c:v>
                </c:pt>
                <c:pt idx="41">
                  <c:v>-2.4874999999999998</c:v>
                </c:pt>
                <c:pt idx="42">
                  <c:v>-2.4750000000000001</c:v>
                </c:pt>
                <c:pt idx="43">
                  <c:v>-2.4624999999999999</c:v>
                </c:pt>
                <c:pt idx="44">
                  <c:v>-2.4500000000000002</c:v>
                </c:pt>
                <c:pt idx="45">
                  <c:v>-2.4375</c:v>
                </c:pt>
                <c:pt idx="46">
                  <c:v>-2.4249999999999998</c:v>
                </c:pt>
                <c:pt idx="47">
                  <c:v>-2.4125000000000001</c:v>
                </c:pt>
                <c:pt idx="48">
                  <c:v>-2.4</c:v>
                </c:pt>
                <c:pt idx="49">
                  <c:v>-2.3875000000000002</c:v>
                </c:pt>
                <c:pt idx="50">
                  <c:v>-2.375</c:v>
                </c:pt>
                <c:pt idx="51">
                  <c:v>-2.3624999999999998</c:v>
                </c:pt>
                <c:pt idx="52">
                  <c:v>-2.35</c:v>
                </c:pt>
                <c:pt idx="53">
                  <c:v>-2.3374999999999999</c:v>
                </c:pt>
                <c:pt idx="54">
                  <c:v>-2.3250000000000002</c:v>
                </c:pt>
                <c:pt idx="55">
                  <c:v>-2.3125</c:v>
                </c:pt>
                <c:pt idx="56">
                  <c:v>-2.2999999999999998</c:v>
                </c:pt>
                <c:pt idx="57">
                  <c:v>-2.2875000000000001</c:v>
                </c:pt>
                <c:pt idx="58">
                  <c:v>-2.2749999999999999</c:v>
                </c:pt>
                <c:pt idx="59">
                  <c:v>-2.2625000000000002</c:v>
                </c:pt>
                <c:pt idx="60">
                  <c:v>-2.25</c:v>
                </c:pt>
                <c:pt idx="61">
                  <c:v>-2.2374999999999998</c:v>
                </c:pt>
                <c:pt idx="62">
                  <c:v>-2.2250000000000001</c:v>
                </c:pt>
                <c:pt idx="63">
                  <c:v>-2.2124999999999999</c:v>
                </c:pt>
                <c:pt idx="64">
                  <c:v>-2.2000000000000002</c:v>
                </c:pt>
                <c:pt idx="65">
                  <c:v>-2.1875</c:v>
                </c:pt>
                <c:pt idx="66">
                  <c:v>-2.1749999999999998</c:v>
                </c:pt>
                <c:pt idx="67">
                  <c:v>-2.1625000000000001</c:v>
                </c:pt>
                <c:pt idx="68">
                  <c:v>-2.15</c:v>
                </c:pt>
                <c:pt idx="69">
                  <c:v>-2.1375000000000002</c:v>
                </c:pt>
                <c:pt idx="70">
                  <c:v>-2.125</c:v>
                </c:pt>
                <c:pt idx="71">
                  <c:v>-2.1124999999999998</c:v>
                </c:pt>
                <c:pt idx="72">
                  <c:v>-2.1</c:v>
                </c:pt>
                <c:pt idx="73">
                  <c:v>-2.0874999999999999</c:v>
                </c:pt>
                <c:pt idx="74">
                  <c:v>-2.0750000000000002</c:v>
                </c:pt>
                <c:pt idx="75">
                  <c:v>-2.0625</c:v>
                </c:pt>
                <c:pt idx="76">
                  <c:v>-2.0499999999999998</c:v>
                </c:pt>
                <c:pt idx="77">
                  <c:v>-2.0375000000000001</c:v>
                </c:pt>
                <c:pt idx="78">
                  <c:v>-2.0249999999999999</c:v>
                </c:pt>
                <c:pt idx="79">
                  <c:v>-2.0125000000000002</c:v>
                </c:pt>
                <c:pt idx="80">
                  <c:v>-2</c:v>
                </c:pt>
                <c:pt idx="81">
                  <c:v>-1.9875</c:v>
                </c:pt>
                <c:pt idx="82">
                  <c:v>-1.9750000000000001</c:v>
                </c:pt>
                <c:pt idx="83">
                  <c:v>-1.9624999999999999</c:v>
                </c:pt>
                <c:pt idx="84">
                  <c:v>-1.95</c:v>
                </c:pt>
                <c:pt idx="85">
                  <c:v>-1.9375</c:v>
                </c:pt>
                <c:pt idx="86">
                  <c:v>-1.925</c:v>
                </c:pt>
                <c:pt idx="87">
                  <c:v>-1.9125000000000001</c:v>
                </c:pt>
                <c:pt idx="88">
                  <c:v>-1.9</c:v>
                </c:pt>
                <c:pt idx="89">
                  <c:v>-1.8875</c:v>
                </c:pt>
                <c:pt idx="90">
                  <c:v>-1.875</c:v>
                </c:pt>
                <c:pt idx="91">
                  <c:v>-1.8625</c:v>
                </c:pt>
                <c:pt idx="92">
                  <c:v>-1.85</c:v>
                </c:pt>
                <c:pt idx="93">
                  <c:v>-1.8374999999999999</c:v>
                </c:pt>
                <c:pt idx="94">
                  <c:v>-1.825</c:v>
                </c:pt>
                <c:pt idx="95">
                  <c:v>-1.8125</c:v>
                </c:pt>
                <c:pt idx="96">
                  <c:v>-1.8</c:v>
                </c:pt>
                <c:pt idx="97">
                  <c:v>-1.7875000000000001</c:v>
                </c:pt>
                <c:pt idx="98">
                  <c:v>-1.7749999999999999</c:v>
                </c:pt>
                <c:pt idx="99">
                  <c:v>-1.7625</c:v>
                </c:pt>
                <c:pt idx="100">
                  <c:v>-1.75</c:v>
                </c:pt>
                <c:pt idx="101">
                  <c:v>-1.7375</c:v>
                </c:pt>
                <c:pt idx="102">
                  <c:v>-1.7250000000000001</c:v>
                </c:pt>
                <c:pt idx="103">
                  <c:v>-1.7124999999999999</c:v>
                </c:pt>
                <c:pt idx="104">
                  <c:v>-1.7</c:v>
                </c:pt>
                <c:pt idx="105">
                  <c:v>-1.6875</c:v>
                </c:pt>
                <c:pt idx="106">
                  <c:v>-1.675</c:v>
                </c:pt>
                <c:pt idx="107">
                  <c:v>-1.6625000000000001</c:v>
                </c:pt>
                <c:pt idx="108">
                  <c:v>-1.65</c:v>
                </c:pt>
                <c:pt idx="109">
                  <c:v>-1.6375</c:v>
                </c:pt>
                <c:pt idx="110">
                  <c:v>-1.625</c:v>
                </c:pt>
                <c:pt idx="111">
                  <c:v>-1.6125</c:v>
                </c:pt>
                <c:pt idx="112">
                  <c:v>-1.6</c:v>
                </c:pt>
                <c:pt idx="113">
                  <c:v>-1.5874999999999999</c:v>
                </c:pt>
                <c:pt idx="114">
                  <c:v>-1.575</c:v>
                </c:pt>
                <c:pt idx="115">
                  <c:v>-1.5625</c:v>
                </c:pt>
                <c:pt idx="116">
                  <c:v>-1.55</c:v>
                </c:pt>
                <c:pt idx="117">
                  <c:v>-1.5375000000000001</c:v>
                </c:pt>
                <c:pt idx="118">
                  <c:v>-1.5249999999999999</c:v>
                </c:pt>
                <c:pt idx="119">
                  <c:v>-1.5125</c:v>
                </c:pt>
                <c:pt idx="120">
                  <c:v>-1.5</c:v>
                </c:pt>
                <c:pt idx="121">
                  <c:v>-1.4875</c:v>
                </c:pt>
                <c:pt idx="122">
                  <c:v>-1.4750000000000001</c:v>
                </c:pt>
                <c:pt idx="123">
                  <c:v>-1.4624999999999999</c:v>
                </c:pt>
                <c:pt idx="124">
                  <c:v>-1.45</c:v>
                </c:pt>
                <c:pt idx="125">
                  <c:v>-1.4375</c:v>
                </c:pt>
                <c:pt idx="126">
                  <c:v>-1.425</c:v>
                </c:pt>
                <c:pt idx="127">
                  <c:v>-1.4125000000000001</c:v>
                </c:pt>
                <c:pt idx="128">
                  <c:v>-1.4</c:v>
                </c:pt>
                <c:pt idx="129">
                  <c:v>-1.3875</c:v>
                </c:pt>
                <c:pt idx="130">
                  <c:v>-1.375</c:v>
                </c:pt>
                <c:pt idx="131">
                  <c:v>-1.3625</c:v>
                </c:pt>
                <c:pt idx="132">
                  <c:v>-1.35</c:v>
                </c:pt>
                <c:pt idx="133">
                  <c:v>-1.3374999999999999</c:v>
                </c:pt>
                <c:pt idx="134">
                  <c:v>-1.325</c:v>
                </c:pt>
                <c:pt idx="135">
                  <c:v>-1.3125</c:v>
                </c:pt>
                <c:pt idx="136">
                  <c:v>-1.3</c:v>
                </c:pt>
                <c:pt idx="137">
                  <c:v>-1.2875000000000001</c:v>
                </c:pt>
                <c:pt idx="138">
                  <c:v>-1.2749999999999999</c:v>
                </c:pt>
                <c:pt idx="139">
                  <c:v>-1.2625</c:v>
                </c:pt>
                <c:pt idx="140">
                  <c:v>-1.25</c:v>
                </c:pt>
                <c:pt idx="141">
                  <c:v>-1.2375</c:v>
                </c:pt>
                <c:pt idx="142">
                  <c:v>-1.2250000000000001</c:v>
                </c:pt>
                <c:pt idx="143">
                  <c:v>-1.2124999999999999</c:v>
                </c:pt>
                <c:pt idx="144">
                  <c:v>-1.2</c:v>
                </c:pt>
                <c:pt idx="145">
                  <c:v>-1.1875</c:v>
                </c:pt>
                <c:pt idx="146">
                  <c:v>-1.175</c:v>
                </c:pt>
                <c:pt idx="147">
                  <c:v>-1.1625000000000001</c:v>
                </c:pt>
                <c:pt idx="148">
                  <c:v>-1.1499999999999999</c:v>
                </c:pt>
                <c:pt idx="149">
                  <c:v>-1.1375</c:v>
                </c:pt>
                <c:pt idx="150">
                  <c:v>-1.125</c:v>
                </c:pt>
                <c:pt idx="151">
                  <c:v>-1.1125</c:v>
                </c:pt>
                <c:pt idx="152">
                  <c:v>-1.1000000000000001</c:v>
                </c:pt>
                <c:pt idx="153">
                  <c:v>-1.0874999999999999</c:v>
                </c:pt>
                <c:pt idx="154">
                  <c:v>-1.075</c:v>
                </c:pt>
                <c:pt idx="155">
                  <c:v>-1.0625</c:v>
                </c:pt>
                <c:pt idx="156">
                  <c:v>-1.05</c:v>
                </c:pt>
                <c:pt idx="157">
                  <c:v>-1.0375000000000001</c:v>
                </c:pt>
                <c:pt idx="158">
                  <c:v>-1.0249999999999999</c:v>
                </c:pt>
                <c:pt idx="159">
                  <c:v>-1.0125</c:v>
                </c:pt>
                <c:pt idx="160">
                  <c:v>-1</c:v>
                </c:pt>
                <c:pt idx="161">
                  <c:v>-0.98750000000000004</c:v>
                </c:pt>
                <c:pt idx="162">
                  <c:v>-0.97499999999999998</c:v>
                </c:pt>
                <c:pt idx="163">
                  <c:v>-0.96250000000000002</c:v>
                </c:pt>
                <c:pt idx="164">
                  <c:v>-0.95</c:v>
                </c:pt>
                <c:pt idx="165">
                  <c:v>-0.9375</c:v>
                </c:pt>
                <c:pt idx="166">
                  <c:v>-0.92500000000000004</c:v>
                </c:pt>
                <c:pt idx="167">
                  <c:v>-0.91249999999999998</c:v>
                </c:pt>
                <c:pt idx="168">
                  <c:v>-0.9</c:v>
                </c:pt>
                <c:pt idx="169">
                  <c:v>-0.88749999999999996</c:v>
                </c:pt>
                <c:pt idx="170">
                  <c:v>-0.875</c:v>
                </c:pt>
                <c:pt idx="171">
                  <c:v>-0.86250000000000004</c:v>
                </c:pt>
                <c:pt idx="172">
                  <c:v>-0.85</c:v>
                </c:pt>
                <c:pt idx="173">
                  <c:v>-0.83750000000000002</c:v>
                </c:pt>
                <c:pt idx="174">
                  <c:v>-0.82499999999999996</c:v>
                </c:pt>
                <c:pt idx="175">
                  <c:v>-0.8125</c:v>
                </c:pt>
                <c:pt idx="176">
                  <c:v>-0.8</c:v>
                </c:pt>
                <c:pt idx="177">
                  <c:v>-0.78749999999999998</c:v>
                </c:pt>
                <c:pt idx="178">
                  <c:v>-0.77500000000000002</c:v>
                </c:pt>
                <c:pt idx="179">
                  <c:v>-0.76249999999999996</c:v>
                </c:pt>
                <c:pt idx="180">
                  <c:v>-0.75</c:v>
                </c:pt>
                <c:pt idx="181">
                  <c:v>-0.73750000000000004</c:v>
                </c:pt>
                <c:pt idx="182">
                  <c:v>-0.72499999999999998</c:v>
                </c:pt>
                <c:pt idx="183">
                  <c:v>-0.71250000000000002</c:v>
                </c:pt>
                <c:pt idx="184">
                  <c:v>-0.7</c:v>
                </c:pt>
                <c:pt idx="185">
                  <c:v>-0.6875</c:v>
                </c:pt>
                <c:pt idx="186">
                  <c:v>-0.67500000000000004</c:v>
                </c:pt>
                <c:pt idx="187">
                  <c:v>-0.66249999999999998</c:v>
                </c:pt>
                <c:pt idx="188">
                  <c:v>-0.65</c:v>
                </c:pt>
                <c:pt idx="189">
                  <c:v>-0.63749999999999996</c:v>
                </c:pt>
                <c:pt idx="190">
                  <c:v>-0.625</c:v>
                </c:pt>
                <c:pt idx="191">
                  <c:v>-0.61250000000000004</c:v>
                </c:pt>
                <c:pt idx="192">
                  <c:v>-0.6</c:v>
                </c:pt>
                <c:pt idx="193">
                  <c:v>-0.58750000000000002</c:v>
                </c:pt>
                <c:pt idx="194">
                  <c:v>-0.57499999999999996</c:v>
                </c:pt>
                <c:pt idx="195">
                  <c:v>-0.5625</c:v>
                </c:pt>
                <c:pt idx="196">
                  <c:v>-0.55000000000000004</c:v>
                </c:pt>
                <c:pt idx="197">
                  <c:v>-0.53749999999999998</c:v>
                </c:pt>
                <c:pt idx="198">
                  <c:v>-0.52500000000000002</c:v>
                </c:pt>
                <c:pt idx="199">
                  <c:v>-0.51249999999999996</c:v>
                </c:pt>
                <c:pt idx="200">
                  <c:v>-0.5</c:v>
                </c:pt>
                <c:pt idx="201">
                  <c:v>-0.48749999999999999</c:v>
                </c:pt>
                <c:pt idx="202">
                  <c:v>-0.47499999999999998</c:v>
                </c:pt>
                <c:pt idx="203">
                  <c:v>-0.46250000000000002</c:v>
                </c:pt>
                <c:pt idx="204">
                  <c:v>-0.45</c:v>
                </c:pt>
                <c:pt idx="205">
                  <c:v>-0.4375</c:v>
                </c:pt>
                <c:pt idx="206">
                  <c:v>-0.42499999999999999</c:v>
                </c:pt>
                <c:pt idx="207">
                  <c:v>-0.41249999999999998</c:v>
                </c:pt>
                <c:pt idx="208">
                  <c:v>-0.4</c:v>
                </c:pt>
                <c:pt idx="209">
                  <c:v>-0.38750000000000001</c:v>
                </c:pt>
                <c:pt idx="210">
                  <c:v>-0.375</c:v>
                </c:pt>
                <c:pt idx="211">
                  <c:v>-0.36249999999999999</c:v>
                </c:pt>
                <c:pt idx="212">
                  <c:v>-0.35</c:v>
                </c:pt>
                <c:pt idx="213">
                  <c:v>-0.33750000000000002</c:v>
                </c:pt>
                <c:pt idx="214">
                  <c:v>-0.32500000000000001</c:v>
                </c:pt>
                <c:pt idx="215">
                  <c:v>-0.3125</c:v>
                </c:pt>
                <c:pt idx="216">
                  <c:v>-0.3</c:v>
                </c:pt>
                <c:pt idx="217">
                  <c:v>-0.28749999999999998</c:v>
                </c:pt>
                <c:pt idx="218">
                  <c:v>-0.27500000000000002</c:v>
                </c:pt>
                <c:pt idx="219">
                  <c:v>-0.26250000000000001</c:v>
                </c:pt>
                <c:pt idx="220">
                  <c:v>-0.25</c:v>
                </c:pt>
                <c:pt idx="221">
                  <c:v>-0.23749999999999999</c:v>
                </c:pt>
                <c:pt idx="222">
                  <c:v>-0.22500000000000001</c:v>
                </c:pt>
                <c:pt idx="223">
                  <c:v>-0.21249999999999999</c:v>
                </c:pt>
                <c:pt idx="224">
                  <c:v>-0.2</c:v>
                </c:pt>
                <c:pt idx="225">
                  <c:v>-0.1875</c:v>
                </c:pt>
                <c:pt idx="226">
                  <c:v>-0.17499999999999999</c:v>
                </c:pt>
                <c:pt idx="227">
                  <c:v>-0.16250000000000001</c:v>
                </c:pt>
                <c:pt idx="228">
                  <c:v>-0.15</c:v>
                </c:pt>
                <c:pt idx="229">
                  <c:v>-0.13750000000000001</c:v>
                </c:pt>
                <c:pt idx="230">
                  <c:v>-0.125</c:v>
                </c:pt>
                <c:pt idx="231">
                  <c:v>-0.1125</c:v>
                </c:pt>
                <c:pt idx="232">
                  <c:v>-0.1</c:v>
                </c:pt>
                <c:pt idx="233">
                  <c:v>-8.7499999999999994E-2</c:v>
                </c:pt>
                <c:pt idx="234">
                  <c:v>-7.4999999999999997E-2</c:v>
                </c:pt>
                <c:pt idx="235">
                  <c:v>-6.25E-2</c:v>
                </c:pt>
                <c:pt idx="236">
                  <c:v>-0.05</c:v>
                </c:pt>
                <c:pt idx="237">
                  <c:v>-3.7499999999999999E-2</c:v>
                </c:pt>
                <c:pt idx="238">
                  <c:v>-2.5000000000000001E-2</c:v>
                </c:pt>
                <c:pt idx="239">
                  <c:v>-1.2500000000000001E-2</c:v>
                </c:pt>
                <c:pt idx="240">
                  <c:v>0</c:v>
                </c:pt>
              </c:numCache>
            </c:numRef>
          </c:cat>
          <c:val>
            <c:numRef>
              <c:f>'Cálculos DN'!$C$34:$C$274</c:f>
              <c:numCache>
                <c:formatCode>General</c:formatCode>
                <c:ptCount val="241"/>
                <c:pt idx="0">
                  <c:v>4.4318484119380075E-3</c:v>
                </c:pt>
                <c:pt idx="1">
                  <c:v>4.6008387359548191E-3</c:v>
                </c:pt>
                <c:pt idx="2">
                  <c:v>4.7755265770915581E-3</c:v>
                </c:pt>
                <c:pt idx="3">
                  <c:v>4.9560726406767249E-3</c:v>
                </c:pt>
                <c:pt idx="4">
                  <c:v>5.1426409230539392E-3</c:v>
                </c:pt>
                <c:pt idx="5">
                  <c:v>5.3353987315863148E-3</c:v>
                </c:pt>
                <c:pt idx="6">
                  <c:v>5.5345167027805019E-3</c:v>
                </c:pt>
                <c:pt idx="7">
                  <c:v>5.7401688184424799E-3</c:v>
                </c:pt>
                <c:pt idx="8">
                  <c:v>5.9525324197758538E-3</c:v>
                </c:pt>
                <c:pt idx="9">
                  <c:v>6.1717882193323779E-3</c:v>
                </c:pt>
                <c:pt idx="10">
                  <c:v>6.3981203107235565E-3</c:v>
                </c:pt>
                <c:pt idx="11">
                  <c:v>6.6317161760011886E-3</c:v>
                </c:pt>
                <c:pt idx="12">
                  <c:v>6.8727666906139712E-3</c:v>
                </c:pt>
                <c:pt idx="13">
                  <c:v>7.1214661258465614E-3</c:v>
                </c:pt>
                <c:pt idx="14">
                  <c:v>7.37801214864679E-3</c:v>
                </c:pt>
                <c:pt idx="15">
                  <c:v>7.6426058187464016E-3</c:v>
                </c:pt>
                <c:pt idx="16">
                  <c:v>7.9154515829799686E-3</c:v>
                </c:pt>
                <c:pt idx="17">
                  <c:v>8.196757266706595E-3</c:v>
                </c:pt>
                <c:pt idx="18">
                  <c:v>8.4867340622387204E-3</c:v>
                </c:pt>
                <c:pt idx="19">
                  <c:v>8.7855965141820421E-3</c:v>
                </c:pt>
                <c:pt idx="20">
                  <c:v>9.0935625015910529E-3</c:v>
                </c:pt>
                <c:pt idx="21">
                  <c:v>9.4108532168442581E-3</c:v>
                </c:pt>
                <c:pt idx="22">
                  <c:v>9.7376931411439997E-3</c:v>
                </c:pt>
                <c:pt idx="23">
                  <c:v>1.0074310016545768E-2</c:v>
                </c:pt>
                <c:pt idx="24">
                  <c:v>1.0420934814422592E-2</c:v>
                </c:pt>
                <c:pt idx="25">
                  <c:v>1.0777801700270904E-2</c:v>
                </c:pt>
                <c:pt idx="26">
                  <c:v>1.1145147994764813E-2</c:v>
                </c:pt>
                <c:pt idx="27">
                  <c:v>1.1523214130966958E-2</c:v>
                </c:pt>
                <c:pt idx="28">
                  <c:v>1.1912243607605179E-2</c:v>
                </c:pt>
                <c:pt idx="29">
                  <c:v>1.2312482938325171E-2</c:v>
                </c:pt>
                <c:pt idx="30">
                  <c:v>1.2724181596831433E-2</c:v>
                </c:pt>
                <c:pt idx="31">
                  <c:v>1.3147591957829599E-2</c:v>
                </c:pt>
                <c:pt idx="32">
                  <c:v>1.3582969233685613E-2</c:v>
                </c:pt>
                <c:pt idx="33">
                  <c:v>1.4030571406718892E-2</c:v>
                </c:pt>
                <c:pt idx="34">
                  <c:v>1.4490659157048438E-2</c:v>
                </c:pt>
                <c:pt idx="35">
                  <c:v>1.4963495785913947E-2</c:v>
                </c:pt>
                <c:pt idx="36">
                  <c:v>1.5449347134395174E-2</c:v>
                </c:pt>
                <c:pt idx="37">
                  <c:v>1.5948481497456722E-2</c:v>
                </c:pt>
                <c:pt idx="38">
                  <c:v>1.646116953324727E-2</c:v>
                </c:pt>
                <c:pt idx="39">
                  <c:v>1.6987684167585487E-2</c:v>
                </c:pt>
                <c:pt idx="40">
                  <c:v>1.752830049356854E-2</c:v>
                </c:pt>
                <c:pt idx="41">
                  <c:v>1.8083295666241415E-2</c:v>
                </c:pt>
                <c:pt idx="42">
                  <c:v>1.8652948792269905E-2</c:v>
                </c:pt>
                <c:pt idx="43">
                  <c:v>1.923754081456313E-2</c:v>
                </c:pt>
                <c:pt idx="44">
                  <c:v>1.9837354391795313E-2</c:v>
                </c:pt>
                <c:pt idx="45">
                  <c:v>2.0452673772781399E-2</c:v>
                </c:pt>
                <c:pt idx="46">
                  <c:v>2.1083784665664119E-2</c:v>
                </c:pt>
                <c:pt idx="47">
                  <c:v>2.1730974101875938E-2</c:v>
                </c:pt>
                <c:pt idx="48">
                  <c:v>2.2394530294842899E-2</c:v>
                </c:pt>
                <c:pt idx="49">
                  <c:v>2.3074742493402585E-2</c:v>
                </c:pt>
                <c:pt idx="50">
                  <c:v>2.3771900829913806E-2</c:v>
                </c:pt>
                <c:pt idx="51">
                  <c:v>2.4486296163039965E-2</c:v>
                </c:pt>
                <c:pt idx="52">
                  <c:v>2.5218219915194382E-2</c:v>
                </c:pt>
                <c:pt idx="53">
                  <c:v>2.5967963904640869E-2</c:v>
                </c:pt>
                <c:pt idx="54">
                  <c:v>2.6735820172248227E-2</c:v>
                </c:pt>
                <c:pt idx="55">
                  <c:v>2.7522080802904469E-2</c:v>
                </c:pt>
                <c:pt idx="56">
                  <c:v>2.8327037741601186E-2</c:v>
                </c:pt>
                <c:pt idx="57">
                  <c:v>2.9150982604205771E-2</c:v>
                </c:pt>
                <c:pt idx="58">
                  <c:v>2.9994206482945311E-2</c:v>
                </c:pt>
                <c:pt idx="59">
                  <c:v>3.0856999746631891E-2</c:v>
                </c:pt>
                <c:pt idx="60">
                  <c:v>3.1739651835667418E-2</c:v>
                </c:pt>
                <c:pt idx="61">
                  <c:v>3.264245105187049E-2</c:v>
                </c:pt>
                <c:pt idx="62">
                  <c:v>3.356568434317754E-2</c:v>
                </c:pt>
                <c:pt idx="63">
                  <c:v>3.4509637083275521E-2</c:v>
                </c:pt>
                <c:pt idx="64">
                  <c:v>3.5474592846231424E-2</c:v>
                </c:pt>
                <c:pt idx="65">
                  <c:v>3.6460833176192142E-2</c:v>
                </c:pt>
                <c:pt idx="66">
                  <c:v>3.7468637352233804E-2</c:v>
                </c:pt>
                <c:pt idx="67">
                  <c:v>3.8498282148449435E-2</c:v>
                </c:pt>
                <c:pt idx="68">
                  <c:v>3.955004158937022E-2</c:v>
                </c:pt>
                <c:pt idx="69">
                  <c:v>4.062418670082333E-2</c:v>
                </c:pt>
                <c:pt idx="70">
                  <c:v>4.1720985256338612E-2</c:v>
                </c:pt>
                <c:pt idx="71">
                  <c:v>4.2840701519222493E-2</c:v>
                </c:pt>
                <c:pt idx="72">
                  <c:v>4.3983595980427191E-2</c:v>
                </c:pt>
                <c:pt idx="73">
                  <c:v>4.5149925092350461E-2</c:v>
                </c:pt>
                <c:pt idx="74">
                  <c:v>4.6339940998709216E-2</c:v>
                </c:pt>
                <c:pt idx="75">
                  <c:v>4.7553891260639629E-2</c:v>
                </c:pt>
                <c:pt idx="76">
                  <c:v>4.8792018579182764E-2</c:v>
                </c:pt>
                <c:pt idx="77">
                  <c:v>5.0054560514325067E-2</c:v>
                </c:pt>
                <c:pt idx="78">
                  <c:v>5.1341749200769449E-2</c:v>
                </c:pt>
                <c:pt idx="79">
                  <c:v>5.2653811060622106E-2</c:v>
                </c:pt>
                <c:pt idx="80">
                  <c:v>5.3990966513188063E-2</c:v>
                </c:pt>
                <c:pt idx="81">
                  <c:v>5.5353429682076245E-2</c:v>
                </c:pt>
                <c:pt idx="82">
                  <c:v>5.6741408099824017E-2</c:v>
                </c:pt>
                <c:pt idx="83">
                  <c:v>5.8155102410257897E-2</c:v>
                </c:pt>
                <c:pt idx="84">
                  <c:v>5.9594706068816075E-2</c:v>
                </c:pt>
                <c:pt idx="85">
                  <c:v>6.1060405041066343E-2</c:v>
                </c:pt>
                <c:pt idx="86">
                  <c:v>6.2552377499659972E-2</c:v>
                </c:pt>
                <c:pt idx="87">
                  <c:v>6.4070793519970942E-2</c:v>
                </c:pt>
                <c:pt idx="88">
                  <c:v>6.5615814774676595E-2</c:v>
                </c:pt>
                <c:pt idx="89">
                  <c:v>6.7187594227543807E-2</c:v>
                </c:pt>
                <c:pt idx="90">
                  <c:v>6.8786275826691903E-2</c:v>
                </c:pt>
                <c:pt idx="91">
                  <c:v>7.0411994197610545E-2</c:v>
                </c:pt>
                <c:pt idx="92">
                  <c:v>7.2064874336217985E-2</c:v>
                </c:pt>
                <c:pt idx="93">
                  <c:v>7.374503130225174E-2</c:v>
                </c:pt>
                <c:pt idx="94">
                  <c:v>7.5452569913290204E-2</c:v>
                </c:pt>
                <c:pt idx="95">
                  <c:v>7.7187584439710716E-2</c:v>
                </c:pt>
                <c:pt idx="96">
                  <c:v>7.8950158300894149E-2</c:v>
                </c:pt>
                <c:pt idx="97">
                  <c:v>8.0740363762993969E-2</c:v>
                </c:pt>
                <c:pt idx="98">
                  <c:v>8.2558261638591632E-2</c:v>
                </c:pt>
                <c:pt idx="99">
                  <c:v>8.4403900988566205E-2</c:v>
                </c:pt>
                <c:pt idx="100">
                  <c:v>8.6277318826511532E-2</c:v>
                </c:pt>
                <c:pt idx="101">
                  <c:v>8.8178539826037433E-2</c:v>
                </c:pt>
                <c:pt idx="102">
                  <c:v>9.0107576031298098E-2</c:v>
                </c:pt>
                <c:pt idx="103">
                  <c:v>9.206442657109247E-2</c:v>
                </c:pt>
                <c:pt idx="104">
                  <c:v>9.4049077376886947E-2</c:v>
                </c:pt>
                <c:pt idx="105">
                  <c:v>9.6061500905113353E-2</c:v>
                </c:pt>
                <c:pt idx="106">
                  <c:v>9.8101655864097817E-2</c:v>
                </c:pt>
                <c:pt idx="107">
                  <c:v>0.10016948694597919</c:v>
                </c:pt>
                <c:pt idx="108">
                  <c:v>0.10226492456397804</c:v>
                </c:pt>
                <c:pt idx="109">
                  <c:v>0.10438788459537814</c:v>
                </c:pt>
                <c:pt idx="110">
                  <c:v>0.10653826813058508</c:v>
                </c:pt>
                <c:pt idx="111">
                  <c:v>0.10871596122862587</c:v>
                </c:pt>
                <c:pt idx="112">
                  <c:v>0.11092083467945554</c:v>
                </c:pt>
                <c:pt idx="113">
                  <c:v>0.11315274377343575</c:v>
                </c:pt>
                <c:pt idx="114">
                  <c:v>0.11541152807834999</c:v>
                </c:pt>
                <c:pt idx="115">
                  <c:v>0.11769701122432005</c:v>
                </c:pt>
                <c:pt idx="116">
                  <c:v>0.12000900069698558</c:v>
                </c:pt>
                <c:pt idx="117">
                  <c:v>0.12234728763930809</c:v>
                </c:pt>
                <c:pt idx="118">
                  <c:v>0.12471164666235722</c:v>
                </c:pt>
                <c:pt idx="119">
                  <c:v>0.12710183566543515</c:v>
                </c:pt>
                <c:pt idx="120">
                  <c:v>0.12951759566589174</c:v>
                </c:pt>
                <c:pt idx="121">
                  <c:v>0.13195865063897735</c:v>
                </c:pt>
                <c:pt idx="122">
                  <c:v>0.13442470736807907</c:v>
                </c:pt>
                <c:pt idx="123">
                  <c:v>0.13691545530567767</c:v>
                </c:pt>
                <c:pt idx="124">
                  <c:v>0.13943056644536028</c:v>
                </c:pt>
                <c:pt idx="125">
                  <c:v>0.14196969520521555</c:v>
                </c:pt>
                <c:pt idx="126">
                  <c:v>0.14453247832293287</c:v>
                </c:pt>
                <c:pt idx="127">
                  <c:v>0.14711853476291992</c:v>
                </c:pt>
                <c:pt idx="128">
                  <c:v>0.14972746563574488</c:v>
                </c:pt>
                <c:pt idx="129">
                  <c:v>0.15235885413020236</c:v>
                </c:pt>
                <c:pt idx="130">
                  <c:v>0.15501226545829322</c:v>
                </c:pt>
                <c:pt idx="131">
                  <c:v>0.15768724681339838</c:v>
                </c:pt>
                <c:pt idx="132">
                  <c:v>0.1603833273419196</c:v>
                </c:pt>
                <c:pt idx="133">
                  <c:v>0.16310001812864697</c:v>
                </c:pt>
                <c:pt idx="134">
                  <c:v>0.16583681219610472</c:v>
                </c:pt>
                <c:pt idx="135">
                  <c:v>0.16859318451811511</c:v>
                </c:pt>
                <c:pt idx="136">
                  <c:v>0.17136859204780736</c:v>
                </c:pt>
                <c:pt idx="137">
                  <c:v>0.17416247376028857</c:v>
                </c:pt>
                <c:pt idx="138">
                  <c:v>0.17697425071017972</c:v>
                </c:pt>
                <c:pt idx="139">
                  <c:v>0.1798033261042063</c:v>
                </c:pt>
                <c:pt idx="140">
                  <c:v>0.18264908538902191</c:v>
                </c:pt>
                <c:pt idx="141">
                  <c:v>0.18551089635442614</c:v>
                </c:pt>
                <c:pt idx="142">
                  <c:v>0.18838810925212632</c:v>
                </c:pt>
                <c:pt idx="143">
                  <c:v>0.19128005693017661</c:v>
                </c:pt>
                <c:pt idx="144">
                  <c:v>0.19418605498321295</c:v>
                </c:pt>
                <c:pt idx="145">
                  <c:v>0.1971054019185873</c:v>
                </c:pt>
                <c:pt idx="146">
                  <c:v>0.20003737933848775</c:v>
                </c:pt>
                <c:pt idx="147">
                  <c:v>0.20298125213811574</c:v>
                </c:pt>
                <c:pt idx="148">
                  <c:v>0.20593626871997478</c:v>
                </c:pt>
                <c:pt idx="149">
                  <c:v>0.20890166122430709</c:v>
                </c:pt>
                <c:pt idx="150">
                  <c:v>0.21187664577569948</c:v>
                </c:pt>
                <c:pt idx="151">
                  <c:v>0.21486042274586001</c:v>
                </c:pt>
                <c:pt idx="152">
                  <c:v>0.21785217703255053</c:v>
                </c:pt>
                <c:pt idx="153">
                  <c:v>0.22085107835464174</c:v>
                </c:pt>
                <c:pt idx="154">
                  <c:v>0.22385628156323947</c:v>
                </c:pt>
                <c:pt idx="155">
                  <c:v>0.22686692696881264</c:v>
                </c:pt>
                <c:pt idx="156">
                  <c:v>0.22988214068423302</c:v>
                </c:pt>
                <c:pt idx="157">
                  <c:v>0.2329010349836213</c:v>
                </c:pt>
                <c:pt idx="158">
                  <c:v>0.23592270867687257</c:v>
                </c:pt>
                <c:pt idx="159">
                  <c:v>0.23894624749971555</c:v>
                </c:pt>
                <c:pt idx="160">
                  <c:v>0.24197072451914337</c:v>
                </c:pt>
                <c:pt idx="161">
                  <c:v>0.24499520055403079</c:v>
                </c:pt>
                <c:pt idx="162">
                  <c:v>0.24801872461073712</c:v>
                </c:pt>
                <c:pt idx="163">
                  <c:v>0.25104033433347256</c:v>
                </c:pt>
                <c:pt idx="164">
                  <c:v>0.25405905646918903</c:v>
                </c:pt>
                <c:pt idx="165">
                  <c:v>0.25707390734673469</c:v>
                </c:pt>
                <c:pt idx="166">
                  <c:v>0.26008389336999566</c:v>
                </c:pt>
                <c:pt idx="167">
                  <c:v>0.26308801152472644</c:v>
                </c:pt>
                <c:pt idx="168">
                  <c:v>0.26608524989875482</c:v>
                </c:pt>
                <c:pt idx="169">
                  <c:v>0.26907458821522767</c:v>
                </c:pt>
                <c:pt idx="170">
                  <c:v>0.27205499837854352</c:v>
                </c:pt>
                <c:pt idx="171">
                  <c:v>0.27502544503260418</c:v>
                </c:pt>
                <c:pt idx="172">
                  <c:v>0.27798488613099648</c:v>
                </c:pt>
                <c:pt idx="173">
                  <c:v>0.28093227351869809</c:v>
                </c:pt>
                <c:pt idx="174">
                  <c:v>0.28386655352488727</c:v>
                </c:pt>
                <c:pt idx="175">
                  <c:v>0.28678666756641447</c:v>
                </c:pt>
                <c:pt idx="176">
                  <c:v>0.28969155276148273</c:v>
                </c:pt>
                <c:pt idx="177">
                  <c:v>0.2925801425530638</c:v>
                </c:pt>
                <c:pt idx="178">
                  <c:v>0.29545136734156291</c:v>
                </c:pt>
                <c:pt idx="179">
                  <c:v>0.29830415512623082</c:v>
                </c:pt>
                <c:pt idx="180">
                  <c:v>0.30113743215480443</c:v>
                </c:pt>
                <c:pt idx="181">
                  <c:v>0.30395012358084678</c:v>
                </c:pt>
                <c:pt idx="182">
                  <c:v>0.30674115412823999</c:v>
                </c:pt>
                <c:pt idx="183">
                  <c:v>0.30950944876227404</c:v>
                </c:pt>
                <c:pt idx="184">
                  <c:v>0.31225393336676127</c:v>
                </c:pt>
                <c:pt idx="185">
                  <c:v>0.31497353542659334</c:v>
                </c:pt>
                <c:pt idx="186">
                  <c:v>0.31766718471514827</c:v>
                </c:pt>
                <c:pt idx="187">
                  <c:v>0.32033381398594246</c:v>
                </c:pt>
                <c:pt idx="188">
                  <c:v>0.32297235966791427</c:v>
                </c:pt>
                <c:pt idx="189">
                  <c:v>0.3255817625637149</c:v>
                </c:pt>
                <c:pt idx="190">
                  <c:v>0.32816096855037508</c:v>
                </c:pt>
                <c:pt idx="191">
                  <c:v>0.33070892928170775</c:v>
                </c:pt>
                <c:pt idx="192">
                  <c:v>0.33322460289179967</c:v>
                </c:pt>
                <c:pt idx="193">
                  <c:v>0.33570695469893747</c:v>
                </c:pt>
                <c:pt idx="194">
                  <c:v>0.33815495790931144</c:v>
                </c:pt>
                <c:pt idx="195">
                  <c:v>0.34056759431983069</c:v>
                </c:pt>
                <c:pt idx="196">
                  <c:v>0.3429438550193839</c:v>
                </c:pt>
                <c:pt idx="197">
                  <c:v>0.3452827410878731</c:v>
                </c:pt>
                <c:pt idx="198">
                  <c:v>0.34758326429234809</c:v>
                </c:pt>
                <c:pt idx="199">
                  <c:v>0.3498444477795658</c:v>
                </c:pt>
                <c:pt idx="200">
                  <c:v>0.35206532676429952</c:v>
                </c:pt>
                <c:pt idx="201">
                  <c:v>0.35424494921272109</c:v>
                </c:pt>
                <c:pt idx="202">
                  <c:v>0.35638237652018329</c:v>
                </c:pt>
                <c:pt idx="203">
                  <c:v>0.35847668418272743</c:v>
                </c:pt>
                <c:pt idx="204">
                  <c:v>0.36052696246164795</c:v>
                </c:pt>
                <c:pt idx="205">
                  <c:v>0.36253231704044525</c:v>
                </c:pt>
                <c:pt idx="206">
                  <c:v>0.3644918696735065</c:v>
                </c:pt>
                <c:pt idx="207">
                  <c:v>0.36640475882585571</c:v>
                </c:pt>
                <c:pt idx="208">
                  <c:v>0.36827014030332333</c:v>
                </c:pt>
                <c:pt idx="209">
                  <c:v>0.37008718787248984</c:v>
                </c:pt>
                <c:pt idx="210">
                  <c:v>0.37185509386976895</c:v>
                </c:pt>
                <c:pt idx="211">
                  <c:v>0.37357306979900062</c:v>
                </c:pt>
                <c:pt idx="212">
                  <c:v>0.37524034691693792</c:v>
                </c:pt>
                <c:pt idx="213">
                  <c:v>0.37685617680601757</c:v>
                </c:pt>
                <c:pt idx="214">
                  <c:v>0.37841983193381945</c:v>
                </c:pt>
                <c:pt idx="215">
                  <c:v>0.37993060619862778</c:v>
                </c:pt>
                <c:pt idx="216">
                  <c:v>0.38138781546052414</c:v>
                </c:pt>
                <c:pt idx="217">
                  <c:v>0.38279079805745131</c:v>
                </c:pt>
                <c:pt idx="218">
                  <c:v>0.38413891530570476</c:v>
                </c:pt>
                <c:pt idx="219">
                  <c:v>0.38543155198432105</c:v>
                </c:pt>
                <c:pt idx="220">
                  <c:v>0.38666811680284924</c:v>
                </c:pt>
                <c:pt idx="221">
                  <c:v>0.38784804285200847</c:v>
                </c:pt>
                <c:pt idx="222">
                  <c:v>0.38897078803674945</c:v>
                </c:pt>
                <c:pt idx="223">
                  <c:v>0.39003583549125809</c:v>
                </c:pt>
                <c:pt idx="224">
                  <c:v>0.39104269397545588</c:v>
                </c:pt>
                <c:pt idx="225">
                  <c:v>0.39199089825257194</c:v>
                </c:pt>
                <c:pt idx="226">
                  <c:v>0.39288000944737927</c:v>
                </c:pt>
                <c:pt idx="227">
                  <c:v>0.39370961538471105</c:v>
                </c:pt>
                <c:pt idx="228">
                  <c:v>0.39447933090788895</c:v>
                </c:pt>
                <c:pt idx="229">
                  <c:v>0.39518879817672176</c:v>
                </c:pt>
                <c:pt idx="230">
                  <c:v>0.39583768694474952</c:v>
                </c:pt>
                <c:pt idx="231">
                  <c:v>0.39642569481543311</c:v>
                </c:pt>
                <c:pt idx="232">
                  <c:v>0.39695254747701181</c:v>
                </c:pt>
                <c:pt idx="233">
                  <c:v>0.39741799891577212</c:v>
                </c:pt>
                <c:pt idx="234">
                  <c:v>0.39782183160749712</c:v>
                </c:pt>
                <c:pt idx="235">
                  <c:v>0.39816385668688664</c:v>
                </c:pt>
                <c:pt idx="236">
                  <c:v>0.39844391409476404</c:v>
                </c:pt>
                <c:pt idx="237">
                  <c:v>0.39866187270290943</c:v>
                </c:pt>
                <c:pt idx="238">
                  <c:v>0.3988176304163818</c:v>
                </c:pt>
                <c:pt idx="239">
                  <c:v>0.39891111425321985</c:v>
                </c:pt>
                <c:pt idx="240">
                  <c:v>0.3989422804014327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E-B446-BAF7-0B3E2DD7F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47040"/>
        <c:axId val="224722944"/>
      </c:lineChart>
      <c:catAx>
        <c:axId val="224647040"/>
        <c:scaling>
          <c:orientation val="minMax"/>
        </c:scaling>
        <c:delete val="0"/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6633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4722944"/>
        <c:crosses val="autoZero"/>
        <c:auto val="0"/>
        <c:lblAlgn val="ctr"/>
        <c:lblOffset val="100"/>
        <c:tickLblSkip val="20"/>
        <c:tickMarkSkip val="20"/>
        <c:noMultiLvlLbl val="0"/>
      </c:catAx>
      <c:valAx>
        <c:axId val="224722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4647040"/>
        <c:crosses val="autoZero"/>
        <c:crossBetween val="midCat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53893818694567E-2"/>
          <c:y val="0.10280432473626386"/>
          <c:w val="0.86585675206061374"/>
          <c:h val="0.691592730043957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A6CAF0"/>
            </a:solidFill>
            <a:ln w="3175">
              <a:solidFill>
                <a:srgbClr val="A6CAF0"/>
              </a:solidFill>
              <a:prstDash val="solid"/>
            </a:ln>
          </c:spPr>
          <c:invertIfNegative val="0"/>
          <c:cat>
            <c:numRef>
              <c:f>'Cálculos DN'!$B$34:$B$514</c:f>
              <c:numCache>
                <c:formatCode>General</c:formatCode>
                <c:ptCount val="481"/>
                <c:pt idx="0">
                  <c:v>-3</c:v>
                </c:pt>
                <c:pt idx="1">
                  <c:v>-2.9874999999999998</c:v>
                </c:pt>
                <c:pt idx="2">
                  <c:v>-2.9750000000000001</c:v>
                </c:pt>
                <c:pt idx="3">
                  <c:v>-2.9624999999999999</c:v>
                </c:pt>
                <c:pt idx="4">
                  <c:v>-2.95</c:v>
                </c:pt>
                <c:pt idx="5">
                  <c:v>-2.9375</c:v>
                </c:pt>
                <c:pt idx="6">
                  <c:v>-2.9249999999999998</c:v>
                </c:pt>
                <c:pt idx="7">
                  <c:v>-2.9125000000000001</c:v>
                </c:pt>
                <c:pt idx="8">
                  <c:v>-2.9</c:v>
                </c:pt>
                <c:pt idx="9">
                  <c:v>-2.8875000000000002</c:v>
                </c:pt>
                <c:pt idx="10">
                  <c:v>-2.875</c:v>
                </c:pt>
                <c:pt idx="11">
                  <c:v>-2.8624999999999998</c:v>
                </c:pt>
                <c:pt idx="12">
                  <c:v>-2.85</c:v>
                </c:pt>
                <c:pt idx="13">
                  <c:v>-2.8374999999999999</c:v>
                </c:pt>
                <c:pt idx="14">
                  <c:v>-2.8250000000000002</c:v>
                </c:pt>
                <c:pt idx="15">
                  <c:v>-2.8125</c:v>
                </c:pt>
                <c:pt idx="16">
                  <c:v>-2.8</c:v>
                </c:pt>
                <c:pt idx="17">
                  <c:v>-2.7875000000000001</c:v>
                </c:pt>
                <c:pt idx="18">
                  <c:v>-2.7749999999999999</c:v>
                </c:pt>
                <c:pt idx="19">
                  <c:v>-2.7625000000000002</c:v>
                </c:pt>
                <c:pt idx="20">
                  <c:v>-2.75</c:v>
                </c:pt>
                <c:pt idx="21">
                  <c:v>-2.7374999999999998</c:v>
                </c:pt>
                <c:pt idx="22">
                  <c:v>-2.7250000000000001</c:v>
                </c:pt>
                <c:pt idx="23">
                  <c:v>-2.7124999999999999</c:v>
                </c:pt>
                <c:pt idx="24">
                  <c:v>-2.7</c:v>
                </c:pt>
                <c:pt idx="25">
                  <c:v>-2.6875</c:v>
                </c:pt>
                <c:pt idx="26">
                  <c:v>-2.6749999999999998</c:v>
                </c:pt>
                <c:pt idx="27">
                  <c:v>-2.6625000000000001</c:v>
                </c:pt>
                <c:pt idx="28">
                  <c:v>-2.65</c:v>
                </c:pt>
                <c:pt idx="29">
                  <c:v>-2.6375000000000002</c:v>
                </c:pt>
                <c:pt idx="30">
                  <c:v>-2.625</c:v>
                </c:pt>
                <c:pt idx="31">
                  <c:v>-2.6124999999999998</c:v>
                </c:pt>
                <c:pt idx="32">
                  <c:v>-2.6</c:v>
                </c:pt>
                <c:pt idx="33">
                  <c:v>-2.5874999999999999</c:v>
                </c:pt>
                <c:pt idx="34">
                  <c:v>-2.5750000000000002</c:v>
                </c:pt>
                <c:pt idx="35">
                  <c:v>-2.5625</c:v>
                </c:pt>
                <c:pt idx="36">
                  <c:v>-2.5499999999999998</c:v>
                </c:pt>
                <c:pt idx="37">
                  <c:v>-2.5375000000000001</c:v>
                </c:pt>
                <c:pt idx="38">
                  <c:v>-2.5249999999999999</c:v>
                </c:pt>
                <c:pt idx="39">
                  <c:v>-2.5125000000000002</c:v>
                </c:pt>
                <c:pt idx="40">
                  <c:v>-2.5</c:v>
                </c:pt>
                <c:pt idx="41">
                  <c:v>-2.4874999999999998</c:v>
                </c:pt>
                <c:pt idx="42">
                  <c:v>-2.4750000000000001</c:v>
                </c:pt>
                <c:pt idx="43">
                  <c:v>-2.4624999999999999</c:v>
                </c:pt>
                <c:pt idx="44">
                  <c:v>-2.4500000000000002</c:v>
                </c:pt>
                <c:pt idx="45">
                  <c:v>-2.4375</c:v>
                </c:pt>
                <c:pt idx="46">
                  <c:v>-2.4249999999999998</c:v>
                </c:pt>
                <c:pt idx="47">
                  <c:v>-2.4125000000000001</c:v>
                </c:pt>
                <c:pt idx="48">
                  <c:v>-2.4</c:v>
                </c:pt>
                <c:pt idx="49">
                  <c:v>-2.3875000000000002</c:v>
                </c:pt>
                <c:pt idx="50">
                  <c:v>-2.375</c:v>
                </c:pt>
                <c:pt idx="51">
                  <c:v>-2.3624999999999998</c:v>
                </c:pt>
                <c:pt idx="52">
                  <c:v>-2.35</c:v>
                </c:pt>
                <c:pt idx="53">
                  <c:v>-2.3374999999999999</c:v>
                </c:pt>
                <c:pt idx="54">
                  <c:v>-2.3250000000000002</c:v>
                </c:pt>
                <c:pt idx="55">
                  <c:v>-2.3125</c:v>
                </c:pt>
                <c:pt idx="56">
                  <c:v>-2.2999999999999998</c:v>
                </c:pt>
                <c:pt idx="57">
                  <c:v>-2.2875000000000001</c:v>
                </c:pt>
                <c:pt idx="58">
                  <c:v>-2.2749999999999999</c:v>
                </c:pt>
                <c:pt idx="59">
                  <c:v>-2.2625000000000002</c:v>
                </c:pt>
                <c:pt idx="60">
                  <c:v>-2.25</c:v>
                </c:pt>
                <c:pt idx="61">
                  <c:v>-2.2374999999999998</c:v>
                </c:pt>
                <c:pt idx="62">
                  <c:v>-2.2250000000000001</c:v>
                </c:pt>
                <c:pt idx="63">
                  <c:v>-2.2124999999999999</c:v>
                </c:pt>
                <c:pt idx="64">
                  <c:v>-2.2000000000000002</c:v>
                </c:pt>
                <c:pt idx="65">
                  <c:v>-2.1875</c:v>
                </c:pt>
                <c:pt idx="66">
                  <c:v>-2.1749999999999998</c:v>
                </c:pt>
                <c:pt idx="67">
                  <c:v>-2.1625000000000001</c:v>
                </c:pt>
                <c:pt idx="68">
                  <c:v>-2.15</c:v>
                </c:pt>
                <c:pt idx="69">
                  <c:v>-2.1375000000000002</c:v>
                </c:pt>
                <c:pt idx="70">
                  <c:v>-2.125</c:v>
                </c:pt>
                <c:pt idx="71">
                  <c:v>-2.1124999999999998</c:v>
                </c:pt>
                <c:pt idx="72">
                  <c:v>-2.1</c:v>
                </c:pt>
                <c:pt idx="73">
                  <c:v>-2.0874999999999999</c:v>
                </c:pt>
                <c:pt idx="74">
                  <c:v>-2.0750000000000002</c:v>
                </c:pt>
                <c:pt idx="75">
                  <c:v>-2.0625</c:v>
                </c:pt>
                <c:pt idx="76">
                  <c:v>-2.0499999999999998</c:v>
                </c:pt>
                <c:pt idx="77">
                  <c:v>-2.0375000000000001</c:v>
                </c:pt>
                <c:pt idx="78">
                  <c:v>-2.0249999999999999</c:v>
                </c:pt>
                <c:pt idx="79">
                  <c:v>-2.0125000000000002</c:v>
                </c:pt>
                <c:pt idx="80">
                  <c:v>-2</c:v>
                </c:pt>
                <c:pt idx="81">
                  <c:v>-1.9875</c:v>
                </c:pt>
                <c:pt idx="82">
                  <c:v>-1.9750000000000001</c:v>
                </c:pt>
                <c:pt idx="83">
                  <c:v>-1.9624999999999999</c:v>
                </c:pt>
                <c:pt idx="84">
                  <c:v>-1.95</c:v>
                </c:pt>
                <c:pt idx="85">
                  <c:v>-1.9375</c:v>
                </c:pt>
                <c:pt idx="86">
                  <c:v>-1.925</c:v>
                </c:pt>
                <c:pt idx="87">
                  <c:v>-1.9125000000000001</c:v>
                </c:pt>
                <c:pt idx="88">
                  <c:v>-1.9</c:v>
                </c:pt>
                <c:pt idx="89">
                  <c:v>-1.8875</c:v>
                </c:pt>
                <c:pt idx="90">
                  <c:v>-1.875</c:v>
                </c:pt>
                <c:pt idx="91">
                  <c:v>-1.8625</c:v>
                </c:pt>
                <c:pt idx="92">
                  <c:v>-1.85</c:v>
                </c:pt>
                <c:pt idx="93">
                  <c:v>-1.8374999999999999</c:v>
                </c:pt>
                <c:pt idx="94">
                  <c:v>-1.825</c:v>
                </c:pt>
                <c:pt idx="95">
                  <c:v>-1.8125</c:v>
                </c:pt>
                <c:pt idx="96">
                  <c:v>-1.8</c:v>
                </c:pt>
                <c:pt idx="97">
                  <c:v>-1.7875000000000001</c:v>
                </c:pt>
                <c:pt idx="98">
                  <c:v>-1.7749999999999999</c:v>
                </c:pt>
                <c:pt idx="99">
                  <c:v>-1.7625</c:v>
                </c:pt>
                <c:pt idx="100">
                  <c:v>-1.75</c:v>
                </c:pt>
                <c:pt idx="101">
                  <c:v>-1.7375</c:v>
                </c:pt>
                <c:pt idx="102">
                  <c:v>-1.7250000000000001</c:v>
                </c:pt>
                <c:pt idx="103">
                  <c:v>-1.7124999999999999</c:v>
                </c:pt>
                <c:pt idx="104">
                  <c:v>-1.7</c:v>
                </c:pt>
                <c:pt idx="105">
                  <c:v>-1.6875</c:v>
                </c:pt>
                <c:pt idx="106">
                  <c:v>-1.675</c:v>
                </c:pt>
                <c:pt idx="107">
                  <c:v>-1.6625000000000001</c:v>
                </c:pt>
                <c:pt idx="108">
                  <c:v>-1.65</c:v>
                </c:pt>
                <c:pt idx="109">
                  <c:v>-1.6375</c:v>
                </c:pt>
                <c:pt idx="110">
                  <c:v>-1.625</c:v>
                </c:pt>
                <c:pt idx="111">
                  <c:v>-1.6125</c:v>
                </c:pt>
                <c:pt idx="112">
                  <c:v>-1.6</c:v>
                </c:pt>
                <c:pt idx="113">
                  <c:v>-1.5874999999999999</c:v>
                </c:pt>
                <c:pt idx="114">
                  <c:v>-1.575</c:v>
                </c:pt>
                <c:pt idx="115">
                  <c:v>-1.5625</c:v>
                </c:pt>
                <c:pt idx="116">
                  <c:v>-1.55</c:v>
                </c:pt>
                <c:pt idx="117">
                  <c:v>-1.5375000000000001</c:v>
                </c:pt>
                <c:pt idx="118">
                  <c:v>-1.5249999999999999</c:v>
                </c:pt>
                <c:pt idx="119">
                  <c:v>-1.5125</c:v>
                </c:pt>
                <c:pt idx="120">
                  <c:v>-1.5</c:v>
                </c:pt>
                <c:pt idx="121">
                  <c:v>-1.4875</c:v>
                </c:pt>
                <c:pt idx="122">
                  <c:v>-1.4750000000000001</c:v>
                </c:pt>
                <c:pt idx="123">
                  <c:v>-1.4624999999999999</c:v>
                </c:pt>
                <c:pt idx="124">
                  <c:v>-1.45</c:v>
                </c:pt>
                <c:pt idx="125">
                  <c:v>-1.4375</c:v>
                </c:pt>
                <c:pt idx="126">
                  <c:v>-1.425</c:v>
                </c:pt>
                <c:pt idx="127">
                  <c:v>-1.4125000000000001</c:v>
                </c:pt>
                <c:pt idx="128">
                  <c:v>-1.4</c:v>
                </c:pt>
                <c:pt idx="129">
                  <c:v>-1.3875</c:v>
                </c:pt>
                <c:pt idx="130">
                  <c:v>-1.375</c:v>
                </c:pt>
                <c:pt idx="131">
                  <c:v>-1.3625</c:v>
                </c:pt>
                <c:pt idx="132">
                  <c:v>-1.35</c:v>
                </c:pt>
                <c:pt idx="133">
                  <c:v>-1.3374999999999999</c:v>
                </c:pt>
                <c:pt idx="134">
                  <c:v>-1.325</c:v>
                </c:pt>
                <c:pt idx="135">
                  <c:v>-1.3125</c:v>
                </c:pt>
                <c:pt idx="136">
                  <c:v>-1.3</c:v>
                </c:pt>
                <c:pt idx="137">
                  <c:v>-1.2875000000000001</c:v>
                </c:pt>
                <c:pt idx="138">
                  <c:v>-1.2749999999999999</c:v>
                </c:pt>
                <c:pt idx="139">
                  <c:v>-1.2625</c:v>
                </c:pt>
                <c:pt idx="140">
                  <c:v>-1.25</c:v>
                </c:pt>
                <c:pt idx="141">
                  <c:v>-1.2375</c:v>
                </c:pt>
                <c:pt idx="142">
                  <c:v>-1.2250000000000001</c:v>
                </c:pt>
                <c:pt idx="143">
                  <c:v>-1.2124999999999999</c:v>
                </c:pt>
                <c:pt idx="144">
                  <c:v>-1.2</c:v>
                </c:pt>
                <c:pt idx="145">
                  <c:v>-1.1875</c:v>
                </c:pt>
                <c:pt idx="146">
                  <c:v>-1.175</c:v>
                </c:pt>
                <c:pt idx="147">
                  <c:v>-1.1625000000000001</c:v>
                </c:pt>
                <c:pt idx="148">
                  <c:v>-1.1499999999999999</c:v>
                </c:pt>
                <c:pt idx="149">
                  <c:v>-1.1375</c:v>
                </c:pt>
                <c:pt idx="150">
                  <c:v>-1.125</c:v>
                </c:pt>
                <c:pt idx="151">
                  <c:v>-1.1125</c:v>
                </c:pt>
                <c:pt idx="152">
                  <c:v>-1.1000000000000001</c:v>
                </c:pt>
                <c:pt idx="153">
                  <c:v>-1.0874999999999999</c:v>
                </c:pt>
                <c:pt idx="154">
                  <c:v>-1.075</c:v>
                </c:pt>
                <c:pt idx="155">
                  <c:v>-1.0625</c:v>
                </c:pt>
                <c:pt idx="156">
                  <c:v>-1.05</c:v>
                </c:pt>
                <c:pt idx="157">
                  <c:v>-1.0375000000000001</c:v>
                </c:pt>
                <c:pt idx="158">
                  <c:v>-1.0249999999999999</c:v>
                </c:pt>
                <c:pt idx="159">
                  <c:v>-1.0125</c:v>
                </c:pt>
                <c:pt idx="160">
                  <c:v>-1</c:v>
                </c:pt>
                <c:pt idx="161">
                  <c:v>-0.98750000000000004</c:v>
                </c:pt>
                <c:pt idx="162">
                  <c:v>-0.97499999999999998</c:v>
                </c:pt>
                <c:pt idx="163">
                  <c:v>-0.96250000000000002</c:v>
                </c:pt>
                <c:pt idx="164">
                  <c:v>-0.95</c:v>
                </c:pt>
                <c:pt idx="165">
                  <c:v>-0.9375</c:v>
                </c:pt>
                <c:pt idx="166">
                  <c:v>-0.92500000000000004</c:v>
                </c:pt>
                <c:pt idx="167">
                  <c:v>-0.91249999999999998</c:v>
                </c:pt>
                <c:pt idx="168">
                  <c:v>-0.9</c:v>
                </c:pt>
                <c:pt idx="169">
                  <c:v>-0.88749999999999996</c:v>
                </c:pt>
                <c:pt idx="170">
                  <c:v>-0.875</c:v>
                </c:pt>
                <c:pt idx="171">
                  <c:v>-0.86250000000000004</c:v>
                </c:pt>
                <c:pt idx="172">
                  <c:v>-0.85</c:v>
                </c:pt>
                <c:pt idx="173">
                  <c:v>-0.83750000000000002</c:v>
                </c:pt>
                <c:pt idx="174">
                  <c:v>-0.82499999999999996</c:v>
                </c:pt>
                <c:pt idx="175">
                  <c:v>-0.8125</c:v>
                </c:pt>
                <c:pt idx="176">
                  <c:v>-0.8</c:v>
                </c:pt>
                <c:pt idx="177">
                  <c:v>-0.78749999999999998</c:v>
                </c:pt>
                <c:pt idx="178">
                  <c:v>-0.77500000000000002</c:v>
                </c:pt>
                <c:pt idx="179">
                  <c:v>-0.76249999999999996</c:v>
                </c:pt>
                <c:pt idx="180">
                  <c:v>-0.75</c:v>
                </c:pt>
                <c:pt idx="181">
                  <c:v>-0.73750000000000004</c:v>
                </c:pt>
                <c:pt idx="182">
                  <c:v>-0.72499999999999998</c:v>
                </c:pt>
                <c:pt idx="183">
                  <c:v>-0.71250000000000002</c:v>
                </c:pt>
                <c:pt idx="184">
                  <c:v>-0.7</c:v>
                </c:pt>
                <c:pt idx="185">
                  <c:v>-0.6875</c:v>
                </c:pt>
                <c:pt idx="186">
                  <c:v>-0.67500000000000004</c:v>
                </c:pt>
                <c:pt idx="187">
                  <c:v>-0.66249999999999998</c:v>
                </c:pt>
                <c:pt idx="188">
                  <c:v>-0.65</c:v>
                </c:pt>
                <c:pt idx="189">
                  <c:v>-0.63749999999999996</c:v>
                </c:pt>
                <c:pt idx="190">
                  <c:v>-0.625</c:v>
                </c:pt>
                <c:pt idx="191">
                  <c:v>-0.61250000000000004</c:v>
                </c:pt>
                <c:pt idx="192">
                  <c:v>-0.6</c:v>
                </c:pt>
                <c:pt idx="193">
                  <c:v>-0.58750000000000002</c:v>
                </c:pt>
                <c:pt idx="194">
                  <c:v>-0.57499999999999996</c:v>
                </c:pt>
                <c:pt idx="195">
                  <c:v>-0.5625</c:v>
                </c:pt>
                <c:pt idx="196">
                  <c:v>-0.55000000000000004</c:v>
                </c:pt>
                <c:pt idx="197">
                  <c:v>-0.53749999999999998</c:v>
                </c:pt>
                <c:pt idx="198">
                  <c:v>-0.52500000000000002</c:v>
                </c:pt>
                <c:pt idx="199">
                  <c:v>-0.51249999999999996</c:v>
                </c:pt>
                <c:pt idx="200">
                  <c:v>-0.5</c:v>
                </c:pt>
                <c:pt idx="201">
                  <c:v>-0.48749999999999999</c:v>
                </c:pt>
                <c:pt idx="202">
                  <c:v>-0.47499999999999998</c:v>
                </c:pt>
                <c:pt idx="203">
                  <c:v>-0.46250000000000002</c:v>
                </c:pt>
                <c:pt idx="204">
                  <c:v>-0.45</c:v>
                </c:pt>
                <c:pt idx="205">
                  <c:v>-0.4375</c:v>
                </c:pt>
                <c:pt idx="206">
                  <c:v>-0.42499999999999999</c:v>
                </c:pt>
                <c:pt idx="207">
                  <c:v>-0.41249999999999998</c:v>
                </c:pt>
                <c:pt idx="208">
                  <c:v>-0.4</c:v>
                </c:pt>
                <c:pt idx="209">
                  <c:v>-0.38750000000000001</c:v>
                </c:pt>
                <c:pt idx="210">
                  <c:v>-0.375</c:v>
                </c:pt>
                <c:pt idx="211">
                  <c:v>-0.36249999999999999</c:v>
                </c:pt>
                <c:pt idx="212">
                  <c:v>-0.35</c:v>
                </c:pt>
                <c:pt idx="213">
                  <c:v>-0.33750000000000002</c:v>
                </c:pt>
                <c:pt idx="214">
                  <c:v>-0.32500000000000001</c:v>
                </c:pt>
                <c:pt idx="215">
                  <c:v>-0.3125</c:v>
                </c:pt>
                <c:pt idx="216">
                  <c:v>-0.3</c:v>
                </c:pt>
                <c:pt idx="217">
                  <c:v>-0.28749999999999998</c:v>
                </c:pt>
                <c:pt idx="218">
                  <c:v>-0.27500000000000002</c:v>
                </c:pt>
                <c:pt idx="219">
                  <c:v>-0.26250000000000001</c:v>
                </c:pt>
                <c:pt idx="220">
                  <c:v>-0.25</c:v>
                </c:pt>
                <c:pt idx="221">
                  <c:v>-0.23749999999999999</c:v>
                </c:pt>
                <c:pt idx="222">
                  <c:v>-0.22500000000000001</c:v>
                </c:pt>
                <c:pt idx="223">
                  <c:v>-0.21249999999999999</c:v>
                </c:pt>
                <c:pt idx="224">
                  <c:v>-0.2</c:v>
                </c:pt>
                <c:pt idx="225">
                  <c:v>-0.1875</c:v>
                </c:pt>
                <c:pt idx="226">
                  <c:v>-0.17499999999999999</c:v>
                </c:pt>
                <c:pt idx="227">
                  <c:v>-0.16250000000000001</c:v>
                </c:pt>
                <c:pt idx="228">
                  <c:v>-0.15</c:v>
                </c:pt>
                <c:pt idx="229">
                  <c:v>-0.13750000000000001</c:v>
                </c:pt>
                <c:pt idx="230">
                  <c:v>-0.125</c:v>
                </c:pt>
                <c:pt idx="231">
                  <c:v>-0.1125</c:v>
                </c:pt>
                <c:pt idx="232">
                  <c:v>-0.1</c:v>
                </c:pt>
                <c:pt idx="233">
                  <c:v>-8.7499999999999994E-2</c:v>
                </c:pt>
                <c:pt idx="234">
                  <c:v>-7.4999999999999997E-2</c:v>
                </c:pt>
                <c:pt idx="235">
                  <c:v>-6.25E-2</c:v>
                </c:pt>
                <c:pt idx="236">
                  <c:v>-0.05</c:v>
                </c:pt>
                <c:pt idx="237">
                  <c:v>-3.7499999999999999E-2</c:v>
                </c:pt>
                <c:pt idx="238">
                  <c:v>-2.5000000000000001E-2</c:v>
                </c:pt>
                <c:pt idx="239">
                  <c:v>-1.2500000000000001E-2</c:v>
                </c:pt>
                <c:pt idx="240">
                  <c:v>0</c:v>
                </c:pt>
                <c:pt idx="241">
                  <c:v>1.2500000000000001E-2</c:v>
                </c:pt>
                <c:pt idx="242">
                  <c:v>2.5000000000000001E-2</c:v>
                </c:pt>
                <c:pt idx="243">
                  <c:v>3.7499999999999999E-2</c:v>
                </c:pt>
                <c:pt idx="244">
                  <c:v>0.05</c:v>
                </c:pt>
                <c:pt idx="245">
                  <c:v>6.25E-2</c:v>
                </c:pt>
                <c:pt idx="246">
                  <c:v>7.4999999999999997E-2</c:v>
                </c:pt>
                <c:pt idx="247">
                  <c:v>8.7499999999999994E-2</c:v>
                </c:pt>
                <c:pt idx="248">
                  <c:v>0.1</c:v>
                </c:pt>
                <c:pt idx="249">
                  <c:v>0.1125</c:v>
                </c:pt>
                <c:pt idx="250">
                  <c:v>0.125</c:v>
                </c:pt>
                <c:pt idx="251">
                  <c:v>0.13750000000000001</c:v>
                </c:pt>
                <c:pt idx="252">
                  <c:v>0.15</c:v>
                </c:pt>
                <c:pt idx="253">
                  <c:v>0.16250000000000001</c:v>
                </c:pt>
                <c:pt idx="254">
                  <c:v>0.17499999999999999</c:v>
                </c:pt>
                <c:pt idx="255">
                  <c:v>0.1875</c:v>
                </c:pt>
                <c:pt idx="256">
                  <c:v>0.2</c:v>
                </c:pt>
                <c:pt idx="257">
                  <c:v>0.21249999999999999</c:v>
                </c:pt>
                <c:pt idx="258">
                  <c:v>0.22500000000000001</c:v>
                </c:pt>
                <c:pt idx="259">
                  <c:v>0.23749999999999999</c:v>
                </c:pt>
                <c:pt idx="260">
                  <c:v>0.25</c:v>
                </c:pt>
                <c:pt idx="261">
                  <c:v>0.26250000000000001</c:v>
                </c:pt>
                <c:pt idx="262">
                  <c:v>0.27500000000000002</c:v>
                </c:pt>
                <c:pt idx="263">
                  <c:v>0.28749999999999998</c:v>
                </c:pt>
                <c:pt idx="264">
                  <c:v>0.3</c:v>
                </c:pt>
                <c:pt idx="265">
                  <c:v>0.3125</c:v>
                </c:pt>
                <c:pt idx="266">
                  <c:v>0.32500000000000001</c:v>
                </c:pt>
                <c:pt idx="267">
                  <c:v>0.33750000000000002</c:v>
                </c:pt>
                <c:pt idx="268">
                  <c:v>0.35</c:v>
                </c:pt>
                <c:pt idx="269">
                  <c:v>0.36249999999999999</c:v>
                </c:pt>
                <c:pt idx="270">
                  <c:v>0.375</c:v>
                </c:pt>
                <c:pt idx="271">
                  <c:v>0.38750000000000001</c:v>
                </c:pt>
                <c:pt idx="272">
                  <c:v>0.4</c:v>
                </c:pt>
                <c:pt idx="273">
                  <c:v>0.41249999999999998</c:v>
                </c:pt>
                <c:pt idx="274">
                  <c:v>0.42499999999999999</c:v>
                </c:pt>
                <c:pt idx="275">
                  <c:v>0.4375</c:v>
                </c:pt>
                <c:pt idx="276">
                  <c:v>0.45</c:v>
                </c:pt>
                <c:pt idx="277">
                  <c:v>0.46250000000000002</c:v>
                </c:pt>
                <c:pt idx="278">
                  <c:v>0.47499999999999998</c:v>
                </c:pt>
                <c:pt idx="279">
                  <c:v>0.48749999999999999</c:v>
                </c:pt>
                <c:pt idx="280">
                  <c:v>0.5</c:v>
                </c:pt>
                <c:pt idx="281">
                  <c:v>0.51249999999999996</c:v>
                </c:pt>
                <c:pt idx="282">
                  <c:v>0.52500000000000002</c:v>
                </c:pt>
                <c:pt idx="283">
                  <c:v>0.53749999999999998</c:v>
                </c:pt>
                <c:pt idx="284">
                  <c:v>0.55000000000000004</c:v>
                </c:pt>
                <c:pt idx="285">
                  <c:v>0.5625</c:v>
                </c:pt>
                <c:pt idx="286">
                  <c:v>0.57499999999999996</c:v>
                </c:pt>
                <c:pt idx="287">
                  <c:v>0.58750000000000002</c:v>
                </c:pt>
                <c:pt idx="288">
                  <c:v>0.6</c:v>
                </c:pt>
                <c:pt idx="289">
                  <c:v>0.61250000000000004</c:v>
                </c:pt>
                <c:pt idx="290">
                  <c:v>0.625</c:v>
                </c:pt>
                <c:pt idx="291">
                  <c:v>0.63749999999999996</c:v>
                </c:pt>
                <c:pt idx="292">
                  <c:v>0.65</c:v>
                </c:pt>
                <c:pt idx="293">
                  <c:v>0.66249999999999998</c:v>
                </c:pt>
                <c:pt idx="294">
                  <c:v>0.67500000000000004</c:v>
                </c:pt>
                <c:pt idx="295">
                  <c:v>0.6875</c:v>
                </c:pt>
                <c:pt idx="296">
                  <c:v>0.7</c:v>
                </c:pt>
                <c:pt idx="297">
                  <c:v>0.71250000000000002</c:v>
                </c:pt>
                <c:pt idx="298">
                  <c:v>0.72499999999999998</c:v>
                </c:pt>
                <c:pt idx="299">
                  <c:v>0.73750000000000004</c:v>
                </c:pt>
                <c:pt idx="300">
                  <c:v>0.75</c:v>
                </c:pt>
                <c:pt idx="301">
                  <c:v>0.76249999999999996</c:v>
                </c:pt>
                <c:pt idx="302">
                  <c:v>0.77500000000000002</c:v>
                </c:pt>
                <c:pt idx="303">
                  <c:v>0.78749999999999998</c:v>
                </c:pt>
                <c:pt idx="304">
                  <c:v>0.8</c:v>
                </c:pt>
                <c:pt idx="305">
                  <c:v>0.8125</c:v>
                </c:pt>
                <c:pt idx="306">
                  <c:v>0.82499999999999996</c:v>
                </c:pt>
                <c:pt idx="307">
                  <c:v>0.83750000000000002</c:v>
                </c:pt>
                <c:pt idx="308">
                  <c:v>0.85</c:v>
                </c:pt>
                <c:pt idx="309">
                  <c:v>0.86250000000000004</c:v>
                </c:pt>
                <c:pt idx="310">
                  <c:v>0.875</c:v>
                </c:pt>
                <c:pt idx="311">
                  <c:v>0.88749999999999996</c:v>
                </c:pt>
                <c:pt idx="312">
                  <c:v>0.9</c:v>
                </c:pt>
                <c:pt idx="313">
                  <c:v>0.91249999999999998</c:v>
                </c:pt>
                <c:pt idx="314">
                  <c:v>0.92500000000000004</c:v>
                </c:pt>
                <c:pt idx="315">
                  <c:v>0.9375</c:v>
                </c:pt>
                <c:pt idx="316">
                  <c:v>0.95</c:v>
                </c:pt>
                <c:pt idx="317">
                  <c:v>0.96250000000000002</c:v>
                </c:pt>
                <c:pt idx="318">
                  <c:v>0.97499999999999998</c:v>
                </c:pt>
                <c:pt idx="319">
                  <c:v>0.98750000000000004</c:v>
                </c:pt>
                <c:pt idx="320">
                  <c:v>1</c:v>
                </c:pt>
                <c:pt idx="321">
                  <c:v>1.0125</c:v>
                </c:pt>
                <c:pt idx="322">
                  <c:v>1.0249999999999999</c:v>
                </c:pt>
                <c:pt idx="323">
                  <c:v>1.0375000000000001</c:v>
                </c:pt>
                <c:pt idx="324">
                  <c:v>1.05</c:v>
                </c:pt>
                <c:pt idx="325">
                  <c:v>1.0625</c:v>
                </c:pt>
                <c:pt idx="326">
                  <c:v>1.075</c:v>
                </c:pt>
                <c:pt idx="327">
                  <c:v>1.0874999999999999</c:v>
                </c:pt>
                <c:pt idx="328">
                  <c:v>1.1000000000000001</c:v>
                </c:pt>
                <c:pt idx="329">
                  <c:v>1.1125</c:v>
                </c:pt>
                <c:pt idx="330">
                  <c:v>1.125</c:v>
                </c:pt>
                <c:pt idx="331">
                  <c:v>1.1375</c:v>
                </c:pt>
                <c:pt idx="332">
                  <c:v>1.1499999999999999</c:v>
                </c:pt>
                <c:pt idx="333">
                  <c:v>1.1625000000000001</c:v>
                </c:pt>
                <c:pt idx="334">
                  <c:v>1.175</c:v>
                </c:pt>
                <c:pt idx="335">
                  <c:v>1.1875</c:v>
                </c:pt>
                <c:pt idx="336">
                  <c:v>1.2</c:v>
                </c:pt>
                <c:pt idx="337">
                  <c:v>1.2124999999999999</c:v>
                </c:pt>
                <c:pt idx="338">
                  <c:v>1.2250000000000001</c:v>
                </c:pt>
                <c:pt idx="339">
                  <c:v>1.2375</c:v>
                </c:pt>
                <c:pt idx="340">
                  <c:v>1.25</c:v>
                </c:pt>
                <c:pt idx="341">
                  <c:v>1.2625</c:v>
                </c:pt>
                <c:pt idx="342">
                  <c:v>1.2749999999999999</c:v>
                </c:pt>
                <c:pt idx="343">
                  <c:v>1.2875000000000001</c:v>
                </c:pt>
                <c:pt idx="344">
                  <c:v>1.3</c:v>
                </c:pt>
                <c:pt idx="345">
                  <c:v>1.3125</c:v>
                </c:pt>
                <c:pt idx="346">
                  <c:v>1.325</c:v>
                </c:pt>
                <c:pt idx="347">
                  <c:v>1.3374999999999999</c:v>
                </c:pt>
                <c:pt idx="348">
                  <c:v>1.35</c:v>
                </c:pt>
                <c:pt idx="349">
                  <c:v>1.3625</c:v>
                </c:pt>
                <c:pt idx="350">
                  <c:v>1.375</c:v>
                </c:pt>
                <c:pt idx="351">
                  <c:v>1.3875</c:v>
                </c:pt>
                <c:pt idx="352">
                  <c:v>1.4</c:v>
                </c:pt>
                <c:pt idx="353">
                  <c:v>1.4125000000000001</c:v>
                </c:pt>
                <c:pt idx="354">
                  <c:v>1.425</c:v>
                </c:pt>
                <c:pt idx="355">
                  <c:v>1.4375</c:v>
                </c:pt>
                <c:pt idx="356">
                  <c:v>1.45</c:v>
                </c:pt>
                <c:pt idx="357">
                  <c:v>1.4624999999999999</c:v>
                </c:pt>
                <c:pt idx="358">
                  <c:v>1.4750000000000001</c:v>
                </c:pt>
                <c:pt idx="359">
                  <c:v>1.4875</c:v>
                </c:pt>
                <c:pt idx="360">
                  <c:v>1.5</c:v>
                </c:pt>
                <c:pt idx="361">
                  <c:v>1.5125</c:v>
                </c:pt>
                <c:pt idx="362">
                  <c:v>1.5249999999999999</c:v>
                </c:pt>
                <c:pt idx="363">
                  <c:v>1.5375000000000001</c:v>
                </c:pt>
                <c:pt idx="364">
                  <c:v>1.55</c:v>
                </c:pt>
                <c:pt idx="365">
                  <c:v>1.5625</c:v>
                </c:pt>
                <c:pt idx="366">
                  <c:v>1.575</c:v>
                </c:pt>
                <c:pt idx="367">
                  <c:v>1.5874999999999999</c:v>
                </c:pt>
                <c:pt idx="368">
                  <c:v>1.6</c:v>
                </c:pt>
                <c:pt idx="369">
                  <c:v>1.6125</c:v>
                </c:pt>
                <c:pt idx="370">
                  <c:v>1.625</c:v>
                </c:pt>
                <c:pt idx="371">
                  <c:v>1.6375</c:v>
                </c:pt>
                <c:pt idx="372">
                  <c:v>1.65</c:v>
                </c:pt>
                <c:pt idx="373">
                  <c:v>1.6625000000000001</c:v>
                </c:pt>
                <c:pt idx="374">
                  <c:v>1.675</c:v>
                </c:pt>
                <c:pt idx="375">
                  <c:v>1.6875</c:v>
                </c:pt>
                <c:pt idx="376">
                  <c:v>1.7</c:v>
                </c:pt>
                <c:pt idx="377">
                  <c:v>1.7124999999999999</c:v>
                </c:pt>
                <c:pt idx="378">
                  <c:v>1.7250000000000001</c:v>
                </c:pt>
                <c:pt idx="379">
                  <c:v>1.7375</c:v>
                </c:pt>
                <c:pt idx="380">
                  <c:v>1.75</c:v>
                </c:pt>
                <c:pt idx="381">
                  <c:v>1.7625</c:v>
                </c:pt>
                <c:pt idx="382">
                  <c:v>1.7749999999999999</c:v>
                </c:pt>
                <c:pt idx="383">
                  <c:v>1.7875000000000001</c:v>
                </c:pt>
                <c:pt idx="384">
                  <c:v>1.8</c:v>
                </c:pt>
                <c:pt idx="385">
                  <c:v>1.8125</c:v>
                </c:pt>
                <c:pt idx="386">
                  <c:v>1.825</c:v>
                </c:pt>
                <c:pt idx="387">
                  <c:v>1.8374999999999999</c:v>
                </c:pt>
                <c:pt idx="388">
                  <c:v>1.85</c:v>
                </c:pt>
                <c:pt idx="389">
                  <c:v>1.8625</c:v>
                </c:pt>
                <c:pt idx="390">
                  <c:v>1.875</c:v>
                </c:pt>
                <c:pt idx="391">
                  <c:v>1.8875</c:v>
                </c:pt>
                <c:pt idx="392">
                  <c:v>1.9</c:v>
                </c:pt>
                <c:pt idx="393">
                  <c:v>1.9125000000000001</c:v>
                </c:pt>
                <c:pt idx="394">
                  <c:v>1.925</c:v>
                </c:pt>
                <c:pt idx="395">
                  <c:v>1.9375</c:v>
                </c:pt>
                <c:pt idx="396">
                  <c:v>1.95</c:v>
                </c:pt>
                <c:pt idx="397">
                  <c:v>1.9624999999999999</c:v>
                </c:pt>
                <c:pt idx="398">
                  <c:v>1.9750000000000001</c:v>
                </c:pt>
                <c:pt idx="399">
                  <c:v>1.9875</c:v>
                </c:pt>
                <c:pt idx="400">
                  <c:v>2</c:v>
                </c:pt>
                <c:pt idx="401">
                  <c:v>2.0125000000000002</c:v>
                </c:pt>
                <c:pt idx="402">
                  <c:v>2.0249999999999999</c:v>
                </c:pt>
                <c:pt idx="403">
                  <c:v>2.0375000000000001</c:v>
                </c:pt>
                <c:pt idx="404">
                  <c:v>2.0499999999999998</c:v>
                </c:pt>
                <c:pt idx="405">
                  <c:v>2.0625</c:v>
                </c:pt>
                <c:pt idx="406">
                  <c:v>2.0750000000000002</c:v>
                </c:pt>
                <c:pt idx="407">
                  <c:v>2.0874999999999999</c:v>
                </c:pt>
                <c:pt idx="408">
                  <c:v>2.1</c:v>
                </c:pt>
                <c:pt idx="409">
                  <c:v>2.1124999999999998</c:v>
                </c:pt>
                <c:pt idx="410">
                  <c:v>2.125</c:v>
                </c:pt>
                <c:pt idx="411">
                  <c:v>2.1375000000000002</c:v>
                </c:pt>
                <c:pt idx="412">
                  <c:v>2.15</c:v>
                </c:pt>
                <c:pt idx="413">
                  <c:v>2.1625000000000001</c:v>
                </c:pt>
                <c:pt idx="414">
                  <c:v>2.1749999999999998</c:v>
                </c:pt>
                <c:pt idx="415">
                  <c:v>2.1875</c:v>
                </c:pt>
                <c:pt idx="416">
                  <c:v>2.2000000000000002</c:v>
                </c:pt>
                <c:pt idx="417">
                  <c:v>2.2124999999999999</c:v>
                </c:pt>
                <c:pt idx="418">
                  <c:v>2.2250000000000001</c:v>
                </c:pt>
                <c:pt idx="419">
                  <c:v>2.2374999999999998</c:v>
                </c:pt>
                <c:pt idx="420">
                  <c:v>2.25</c:v>
                </c:pt>
                <c:pt idx="421">
                  <c:v>2.2625000000000002</c:v>
                </c:pt>
                <c:pt idx="422">
                  <c:v>2.2749999999999999</c:v>
                </c:pt>
                <c:pt idx="423">
                  <c:v>2.2875000000000001</c:v>
                </c:pt>
                <c:pt idx="424">
                  <c:v>2.2999999999999998</c:v>
                </c:pt>
                <c:pt idx="425">
                  <c:v>2.3125</c:v>
                </c:pt>
                <c:pt idx="426">
                  <c:v>2.3250000000000002</c:v>
                </c:pt>
                <c:pt idx="427">
                  <c:v>2.3374999999999999</c:v>
                </c:pt>
                <c:pt idx="428">
                  <c:v>2.35</c:v>
                </c:pt>
                <c:pt idx="429">
                  <c:v>2.3624999999999998</c:v>
                </c:pt>
                <c:pt idx="430">
                  <c:v>2.375</c:v>
                </c:pt>
                <c:pt idx="431">
                  <c:v>2.3875000000000002</c:v>
                </c:pt>
                <c:pt idx="432">
                  <c:v>2.4</c:v>
                </c:pt>
                <c:pt idx="433">
                  <c:v>2.4125000000000001</c:v>
                </c:pt>
                <c:pt idx="434">
                  <c:v>2.4249999999999998</c:v>
                </c:pt>
                <c:pt idx="435">
                  <c:v>2.4375</c:v>
                </c:pt>
                <c:pt idx="436">
                  <c:v>2.4500000000000002</c:v>
                </c:pt>
                <c:pt idx="437">
                  <c:v>2.4624999999999999</c:v>
                </c:pt>
                <c:pt idx="438">
                  <c:v>2.4750000000000001</c:v>
                </c:pt>
                <c:pt idx="439">
                  <c:v>2.4874999999999998</c:v>
                </c:pt>
                <c:pt idx="440">
                  <c:v>2.5</c:v>
                </c:pt>
                <c:pt idx="441">
                  <c:v>2.5125000000000002</c:v>
                </c:pt>
                <c:pt idx="442">
                  <c:v>2.5249999999999999</c:v>
                </c:pt>
                <c:pt idx="443">
                  <c:v>2.5375000000000001</c:v>
                </c:pt>
                <c:pt idx="444">
                  <c:v>2.5499999999999998</c:v>
                </c:pt>
                <c:pt idx="445">
                  <c:v>2.5625</c:v>
                </c:pt>
                <c:pt idx="446">
                  <c:v>2.5750000000000002</c:v>
                </c:pt>
                <c:pt idx="447">
                  <c:v>2.5874999999999999</c:v>
                </c:pt>
                <c:pt idx="448">
                  <c:v>2.6</c:v>
                </c:pt>
                <c:pt idx="449">
                  <c:v>2.6124999999999998</c:v>
                </c:pt>
                <c:pt idx="450">
                  <c:v>2.625</c:v>
                </c:pt>
                <c:pt idx="451">
                  <c:v>2.6375000000000002</c:v>
                </c:pt>
                <c:pt idx="452">
                  <c:v>2.65</c:v>
                </c:pt>
                <c:pt idx="453">
                  <c:v>2.6625000000000001</c:v>
                </c:pt>
                <c:pt idx="454">
                  <c:v>2.6749999999999998</c:v>
                </c:pt>
                <c:pt idx="455">
                  <c:v>2.6875</c:v>
                </c:pt>
                <c:pt idx="456">
                  <c:v>2.7</c:v>
                </c:pt>
                <c:pt idx="457">
                  <c:v>2.7124999999999999</c:v>
                </c:pt>
                <c:pt idx="458">
                  <c:v>2.7250000000000001</c:v>
                </c:pt>
                <c:pt idx="459">
                  <c:v>2.7374999999999998</c:v>
                </c:pt>
                <c:pt idx="460">
                  <c:v>2.75</c:v>
                </c:pt>
                <c:pt idx="461">
                  <c:v>2.7625000000000002</c:v>
                </c:pt>
                <c:pt idx="462">
                  <c:v>2.7749999999999999</c:v>
                </c:pt>
                <c:pt idx="463">
                  <c:v>2.7875000000000001</c:v>
                </c:pt>
                <c:pt idx="464">
                  <c:v>2.8</c:v>
                </c:pt>
                <c:pt idx="465">
                  <c:v>2.8125</c:v>
                </c:pt>
                <c:pt idx="466">
                  <c:v>2.8250000000000002</c:v>
                </c:pt>
                <c:pt idx="467">
                  <c:v>2.8374999999999999</c:v>
                </c:pt>
                <c:pt idx="468">
                  <c:v>2.85</c:v>
                </c:pt>
                <c:pt idx="469">
                  <c:v>2.8624999999999998</c:v>
                </c:pt>
                <c:pt idx="470">
                  <c:v>2.875</c:v>
                </c:pt>
                <c:pt idx="471">
                  <c:v>2.8875000000000002</c:v>
                </c:pt>
                <c:pt idx="472">
                  <c:v>2.9</c:v>
                </c:pt>
                <c:pt idx="473">
                  <c:v>2.9125000000000001</c:v>
                </c:pt>
                <c:pt idx="474">
                  <c:v>2.9249999999999998</c:v>
                </c:pt>
                <c:pt idx="475">
                  <c:v>2.9375</c:v>
                </c:pt>
                <c:pt idx="476">
                  <c:v>2.95</c:v>
                </c:pt>
                <c:pt idx="477">
                  <c:v>2.9624999999999999</c:v>
                </c:pt>
                <c:pt idx="478">
                  <c:v>2.9750000000000001</c:v>
                </c:pt>
                <c:pt idx="479">
                  <c:v>2.9874999999999998</c:v>
                </c:pt>
                <c:pt idx="480">
                  <c:v>3</c:v>
                </c:pt>
              </c:numCache>
            </c:numRef>
          </c:cat>
          <c:val>
            <c:numRef>
              <c:f>'Cálculos DN'!$D$34:$D$514</c:f>
              <c:numCache>
                <c:formatCode>General</c:formatCod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5.3990966513188063E-2</c:v>
                </c:pt>
                <c:pt idx="81">
                  <c:v>5.5353429682076245E-2</c:v>
                </c:pt>
                <c:pt idx="82">
                  <c:v>5.6741408099824017E-2</c:v>
                </c:pt>
                <c:pt idx="83">
                  <c:v>5.8155102410257897E-2</c:v>
                </c:pt>
                <c:pt idx="84">
                  <c:v>5.9594706068816075E-2</c:v>
                </c:pt>
                <c:pt idx="85">
                  <c:v>6.1060405041066343E-2</c:v>
                </c:pt>
                <c:pt idx="86">
                  <c:v>6.2552377499659972E-2</c:v>
                </c:pt>
                <c:pt idx="87">
                  <c:v>6.4070793519970942E-2</c:v>
                </c:pt>
                <c:pt idx="88">
                  <c:v>6.5615814774676595E-2</c:v>
                </c:pt>
                <c:pt idx="89">
                  <c:v>6.7187594227543807E-2</c:v>
                </c:pt>
                <c:pt idx="90">
                  <c:v>6.8786275826691903E-2</c:v>
                </c:pt>
                <c:pt idx="91">
                  <c:v>7.0411994197610545E-2</c:v>
                </c:pt>
                <c:pt idx="92">
                  <c:v>7.2064874336217985E-2</c:v>
                </c:pt>
                <c:pt idx="93">
                  <c:v>7.374503130225174E-2</c:v>
                </c:pt>
                <c:pt idx="94">
                  <c:v>7.5452569913290204E-2</c:v>
                </c:pt>
                <c:pt idx="95">
                  <c:v>7.7187584439710716E-2</c:v>
                </c:pt>
                <c:pt idx="96">
                  <c:v>7.8950158300894149E-2</c:v>
                </c:pt>
                <c:pt idx="97">
                  <c:v>8.0740363762993969E-2</c:v>
                </c:pt>
                <c:pt idx="98">
                  <c:v>8.2558261638591632E-2</c:v>
                </c:pt>
                <c:pt idx="99">
                  <c:v>8.4403900988566205E-2</c:v>
                </c:pt>
                <c:pt idx="100">
                  <c:v>8.6277318826511532E-2</c:v>
                </c:pt>
                <c:pt idx="101">
                  <c:v>8.8178539826037433E-2</c:v>
                </c:pt>
                <c:pt idx="102">
                  <c:v>9.0107576031298098E-2</c:v>
                </c:pt>
                <c:pt idx="103">
                  <c:v>9.206442657109247E-2</c:v>
                </c:pt>
                <c:pt idx="104">
                  <c:v>9.4049077376886947E-2</c:v>
                </c:pt>
                <c:pt idx="105">
                  <c:v>9.6061500905113353E-2</c:v>
                </c:pt>
                <c:pt idx="106">
                  <c:v>9.8101655864097817E-2</c:v>
                </c:pt>
                <c:pt idx="107">
                  <c:v>0.10016948694597919</c:v>
                </c:pt>
                <c:pt idx="108">
                  <c:v>0.10226492456397804</c:v>
                </c:pt>
                <c:pt idx="109">
                  <c:v>0.10438788459537814</c:v>
                </c:pt>
                <c:pt idx="110">
                  <c:v>0.10653826813058508</c:v>
                </c:pt>
                <c:pt idx="111">
                  <c:v>0.10871596122862587</c:v>
                </c:pt>
                <c:pt idx="112">
                  <c:v>0.11092083467945554</c:v>
                </c:pt>
                <c:pt idx="113">
                  <c:v>0.11315274377343575</c:v>
                </c:pt>
                <c:pt idx="114">
                  <c:v>0.11541152807834999</c:v>
                </c:pt>
                <c:pt idx="115">
                  <c:v>0.11769701122432005</c:v>
                </c:pt>
                <c:pt idx="116">
                  <c:v>0.12000900069698558</c:v>
                </c:pt>
                <c:pt idx="117">
                  <c:v>0.12234728763930809</c:v>
                </c:pt>
                <c:pt idx="118">
                  <c:v>0.12471164666235722</c:v>
                </c:pt>
                <c:pt idx="119">
                  <c:v>0.12710183566543515</c:v>
                </c:pt>
                <c:pt idx="120">
                  <c:v>0.12951759566589174</c:v>
                </c:pt>
                <c:pt idx="121">
                  <c:v>0.13195865063897735</c:v>
                </c:pt>
                <c:pt idx="122">
                  <c:v>0.13442470736807907</c:v>
                </c:pt>
                <c:pt idx="123">
                  <c:v>0.13691545530567767</c:v>
                </c:pt>
                <c:pt idx="124">
                  <c:v>0.13943056644536028</c:v>
                </c:pt>
                <c:pt idx="125">
                  <c:v>0.14196969520521555</c:v>
                </c:pt>
                <c:pt idx="126">
                  <c:v>0.14453247832293287</c:v>
                </c:pt>
                <c:pt idx="127">
                  <c:v>0.14711853476291992</c:v>
                </c:pt>
                <c:pt idx="128">
                  <c:v>0.14972746563574488</c:v>
                </c:pt>
                <c:pt idx="129">
                  <c:v>0.15235885413020236</c:v>
                </c:pt>
                <c:pt idx="130">
                  <c:v>0.15501226545829322</c:v>
                </c:pt>
                <c:pt idx="131">
                  <c:v>0.15768724681339838</c:v>
                </c:pt>
                <c:pt idx="132">
                  <c:v>0.1603833273419196</c:v>
                </c:pt>
                <c:pt idx="133">
                  <c:v>0.16310001812864697</c:v>
                </c:pt>
                <c:pt idx="134">
                  <c:v>0.16583681219610472</c:v>
                </c:pt>
                <c:pt idx="135">
                  <c:v>0.16859318451811511</c:v>
                </c:pt>
                <c:pt idx="136">
                  <c:v>0.17136859204780736</c:v>
                </c:pt>
                <c:pt idx="137">
                  <c:v>0.17416247376028857</c:v>
                </c:pt>
                <c:pt idx="138">
                  <c:v>0.17697425071017972</c:v>
                </c:pt>
                <c:pt idx="139">
                  <c:v>0.1798033261042063</c:v>
                </c:pt>
                <c:pt idx="140">
                  <c:v>0.18264908538902191</c:v>
                </c:pt>
                <c:pt idx="141">
                  <c:v>0.18551089635442614</c:v>
                </c:pt>
                <c:pt idx="142">
                  <c:v>0.18838810925212632</c:v>
                </c:pt>
                <c:pt idx="143">
                  <c:v>0.19128005693017661</c:v>
                </c:pt>
                <c:pt idx="144">
                  <c:v>0.19418605498321295</c:v>
                </c:pt>
                <c:pt idx="145">
                  <c:v>0.1971054019185873</c:v>
                </c:pt>
                <c:pt idx="146">
                  <c:v>0.20003737933848775</c:v>
                </c:pt>
                <c:pt idx="147">
                  <c:v>0.20298125213811574</c:v>
                </c:pt>
                <c:pt idx="148">
                  <c:v>0.20593626871997478</c:v>
                </c:pt>
                <c:pt idx="149">
                  <c:v>0.20890166122430709</c:v>
                </c:pt>
                <c:pt idx="150">
                  <c:v>0.21187664577569948</c:v>
                </c:pt>
                <c:pt idx="151">
                  <c:v>0.21486042274586001</c:v>
                </c:pt>
                <c:pt idx="152">
                  <c:v>0.21785217703255053</c:v>
                </c:pt>
                <c:pt idx="153">
                  <c:v>0.22085107835464174</c:v>
                </c:pt>
                <c:pt idx="154">
                  <c:v>0.22385628156323947</c:v>
                </c:pt>
                <c:pt idx="155">
                  <c:v>0.22686692696881264</c:v>
                </c:pt>
                <c:pt idx="156">
                  <c:v>0.22988214068423302</c:v>
                </c:pt>
                <c:pt idx="157">
                  <c:v>0.2329010349836213</c:v>
                </c:pt>
                <c:pt idx="158">
                  <c:v>0.23592270867687257</c:v>
                </c:pt>
                <c:pt idx="159">
                  <c:v>0.23894624749971555</c:v>
                </c:pt>
                <c:pt idx="160">
                  <c:v>0.24197072451914337</c:v>
                </c:pt>
                <c:pt idx="161">
                  <c:v>0.24499520055403079</c:v>
                </c:pt>
                <c:pt idx="162">
                  <c:v>0.24801872461073712</c:v>
                </c:pt>
                <c:pt idx="163">
                  <c:v>0.25104033433347256</c:v>
                </c:pt>
                <c:pt idx="164">
                  <c:v>0.25405905646918903</c:v>
                </c:pt>
                <c:pt idx="165">
                  <c:v>0.25707390734673469</c:v>
                </c:pt>
                <c:pt idx="166">
                  <c:v>0.26008389336999566</c:v>
                </c:pt>
                <c:pt idx="167">
                  <c:v>0.26308801152472644</c:v>
                </c:pt>
                <c:pt idx="168">
                  <c:v>0.26608524989875482</c:v>
                </c:pt>
                <c:pt idx="169">
                  <c:v>0.26907458821522767</c:v>
                </c:pt>
                <c:pt idx="170">
                  <c:v>0.27205499837854352</c:v>
                </c:pt>
                <c:pt idx="171">
                  <c:v>0.27502544503260418</c:v>
                </c:pt>
                <c:pt idx="172">
                  <c:v>0.27798488613099648</c:v>
                </c:pt>
                <c:pt idx="173">
                  <c:v>0.28093227351869809</c:v>
                </c:pt>
                <c:pt idx="174">
                  <c:v>0.28386655352488727</c:v>
                </c:pt>
                <c:pt idx="175">
                  <c:v>0.28678666756641447</c:v>
                </c:pt>
                <c:pt idx="176">
                  <c:v>0.28969155276148273</c:v>
                </c:pt>
                <c:pt idx="177">
                  <c:v>0.2925801425530638</c:v>
                </c:pt>
                <c:pt idx="178">
                  <c:v>0.29545136734156291</c:v>
                </c:pt>
                <c:pt idx="179">
                  <c:v>0.29830415512623082</c:v>
                </c:pt>
                <c:pt idx="180">
                  <c:v>0.30113743215480443</c:v>
                </c:pt>
                <c:pt idx="181">
                  <c:v>0.30395012358084678</c:v>
                </c:pt>
                <c:pt idx="182">
                  <c:v>0.30674115412823999</c:v>
                </c:pt>
                <c:pt idx="183">
                  <c:v>0.30950944876227404</c:v>
                </c:pt>
                <c:pt idx="184">
                  <c:v>0.31225393336676127</c:v>
                </c:pt>
                <c:pt idx="185">
                  <c:v>0.31497353542659334</c:v>
                </c:pt>
                <c:pt idx="186">
                  <c:v>0.31766718471514827</c:v>
                </c:pt>
                <c:pt idx="187">
                  <c:v>0.32033381398594246</c:v>
                </c:pt>
                <c:pt idx="188">
                  <c:v>0.32297235966791427</c:v>
                </c:pt>
                <c:pt idx="189">
                  <c:v>0.3255817625637149</c:v>
                </c:pt>
                <c:pt idx="190">
                  <c:v>0.32816096855037508</c:v>
                </c:pt>
                <c:pt idx="191">
                  <c:v>0.33070892928170775</c:v>
                </c:pt>
                <c:pt idx="192">
                  <c:v>0.33322460289179967</c:v>
                </c:pt>
                <c:pt idx="193">
                  <c:v>0.33570695469893747</c:v>
                </c:pt>
                <c:pt idx="194">
                  <c:v>0.33815495790931144</c:v>
                </c:pt>
                <c:pt idx="195">
                  <c:v>0.34056759431983069</c:v>
                </c:pt>
                <c:pt idx="196">
                  <c:v>0.3429438550193839</c:v>
                </c:pt>
                <c:pt idx="197">
                  <c:v>0.3452827410878731</c:v>
                </c:pt>
                <c:pt idx="198">
                  <c:v>0.34758326429234809</c:v>
                </c:pt>
                <c:pt idx="199">
                  <c:v>0.3498444477795658</c:v>
                </c:pt>
                <c:pt idx="200">
                  <c:v>0.35206532676429952</c:v>
                </c:pt>
                <c:pt idx="201">
                  <c:v>0.35424494921272109</c:v>
                </c:pt>
                <c:pt idx="202">
                  <c:v>0.35638237652018329</c:v>
                </c:pt>
                <c:pt idx="203">
                  <c:v>0.35847668418272743</c:v>
                </c:pt>
                <c:pt idx="204">
                  <c:v>0.36052696246164795</c:v>
                </c:pt>
                <c:pt idx="205">
                  <c:v>0.36253231704044525</c:v>
                </c:pt>
                <c:pt idx="206">
                  <c:v>0.3644918696735065</c:v>
                </c:pt>
                <c:pt idx="207">
                  <c:v>0.36640475882585571</c:v>
                </c:pt>
                <c:pt idx="208">
                  <c:v>0.36827014030332333</c:v>
                </c:pt>
                <c:pt idx="209">
                  <c:v>0.37008718787248984</c:v>
                </c:pt>
                <c:pt idx="210">
                  <c:v>0.37185509386976895</c:v>
                </c:pt>
                <c:pt idx="211">
                  <c:v>0.37357306979900062</c:v>
                </c:pt>
                <c:pt idx="212">
                  <c:v>0.37524034691693792</c:v>
                </c:pt>
                <c:pt idx="213">
                  <c:v>0.37685617680601757</c:v>
                </c:pt>
                <c:pt idx="214">
                  <c:v>0.37841983193381945</c:v>
                </c:pt>
                <c:pt idx="215">
                  <c:v>0.37993060619862778</c:v>
                </c:pt>
                <c:pt idx="216">
                  <c:v>0.38138781546052414</c:v>
                </c:pt>
                <c:pt idx="217">
                  <c:v>0.38279079805745131</c:v>
                </c:pt>
                <c:pt idx="218">
                  <c:v>0.38413891530570476</c:v>
                </c:pt>
                <c:pt idx="219">
                  <c:v>0.38543155198432105</c:v>
                </c:pt>
                <c:pt idx="220">
                  <c:v>0.38666811680284924</c:v>
                </c:pt>
                <c:pt idx="221">
                  <c:v>0.38784804285200847</c:v>
                </c:pt>
                <c:pt idx="222">
                  <c:v>0.38897078803674945</c:v>
                </c:pt>
                <c:pt idx="223">
                  <c:v>0.39003583549125809</c:v>
                </c:pt>
                <c:pt idx="224">
                  <c:v>0.39104269397545588</c:v>
                </c:pt>
                <c:pt idx="225">
                  <c:v>0.39199089825257194</c:v>
                </c:pt>
                <c:pt idx="226">
                  <c:v>0.39288000944737927</c:v>
                </c:pt>
                <c:pt idx="227">
                  <c:v>0.39370961538471105</c:v>
                </c:pt>
                <c:pt idx="228">
                  <c:v>0.39447933090788895</c:v>
                </c:pt>
                <c:pt idx="229">
                  <c:v>0.39518879817672176</c:v>
                </c:pt>
                <c:pt idx="230">
                  <c:v>0.39583768694474952</c:v>
                </c:pt>
                <c:pt idx="231">
                  <c:v>0.39642569481543311</c:v>
                </c:pt>
                <c:pt idx="232">
                  <c:v>0.39695254747701181</c:v>
                </c:pt>
                <c:pt idx="233">
                  <c:v>0.39741799891577212</c:v>
                </c:pt>
                <c:pt idx="234">
                  <c:v>0.39782183160749712</c:v>
                </c:pt>
                <c:pt idx="235">
                  <c:v>0.39816385668688664</c:v>
                </c:pt>
                <c:pt idx="236">
                  <c:v>0.39844391409476404</c:v>
                </c:pt>
                <c:pt idx="237">
                  <c:v>0.39866187270290943</c:v>
                </c:pt>
                <c:pt idx="238">
                  <c:v>0.3988176304163818</c:v>
                </c:pt>
                <c:pt idx="239">
                  <c:v>0.39891111425321985</c:v>
                </c:pt>
                <c:pt idx="240">
                  <c:v>0.3989422804014327</c:v>
                </c:pt>
                <c:pt idx="241">
                  <c:v>0.39891111425321985</c:v>
                </c:pt>
                <c:pt idx="242">
                  <c:v>0.3988176304163818</c:v>
                </c:pt>
                <c:pt idx="243">
                  <c:v>0.39866187270290943</c:v>
                </c:pt>
                <c:pt idx="244">
                  <c:v>0.39844391409476404</c:v>
                </c:pt>
                <c:pt idx="245">
                  <c:v>0.39816385668688664</c:v>
                </c:pt>
                <c:pt idx="246">
                  <c:v>0.39782183160749712</c:v>
                </c:pt>
                <c:pt idx="247">
                  <c:v>0.39741799891577212</c:v>
                </c:pt>
                <c:pt idx="248">
                  <c:v>0.39695254747701181</c:v>
                </c:pt>
                <c:pt idx="249">
                  <c:v>0.39642569481543311</c:v>
                </c:pt>
                <c:pt idx="250">
                  <c:v>0.39583768694474952</c:v>
                </c:pt>
                <c:pt idx="251">
                  <c:v>0.39518879817672176</c:v>
                </c:pt>
                <c:pt idx="252">
                  <c:v>0.39447933090788895</c:v>
                </c:pt>
                <c:pt idx="253">
                  <c:v>0.39370961538471105</c:v>
                </c:pt>
                <c:pt idx="254">
                  <c:v>0.39288000944737927</c:v>
                </c:pt>
                <c:pt idx="255">
                  <c:v>0.39199089825257194</c:v>
                </c:pt>
                <c:pt idx="256">
                  <c:v>0.39104269397545588</c:v>
                </c:pt>
                <c:pt idx="257">
                  <c:v>0.39003583549125809</c:v>
                </c:pt>
                <c:pt idx="258">
                  <c:v>0.38897078803674945</c:v>
                </c:pt>
                <c:pt idx="259">
                  <c:v>0.38784804285200847</c:v>
                </c:pt>
                <c:pt idx="260">
                  <c:v>0.38666811680284924</c:v>
                </c:pt>
                <c:pt idx="261">
                  <c:v>0.38543155198432105</c:v>
                </c:pt>
                <c:pt idx="262">
                  <c:v>0.38413891530570476</c:v>
                </c:pt>
                <c:pt idx="263">
                  <c:v>0.38279079805745131</c:v>
                </c:pt>
                <c:pt idx="264">
                  <c:v>0.38138781546052414</c:v>
                </c:pt>
                <c:pt idx="265">
                  <c:v>0.37993060619862778</c:v>
                </c:pt>
                <c:pt idx="266">
                  <c:v>0.37841983193381945</c:v>
                </c:pt>
                <c:pt idx="267">
                  <c:v>0.37685617680601757</c:v>
                </c:pt>
                <c:pt idx="268">
                  <c:v>0.37524034691693792</c:v>
                </c:pt>
                <c:pt idx="269">
                  <c:v>0.37357306979900062</c:v>
                </c:pt>
                <c:pt idx="270">
                  <c:v>0.37185509386976895</c:v>
                </c:pt>
                <c:pt idx="271">
                  <c:v>0.37008718787248984</c:v>
                </c:pt>
                <c:pt idx="272">
                  <c:v>0.36827014030332333</c:v>
                </c:pt>
                <c:pt idx="273">
                  <c:v>0.36640475882585571</c:v>
                </c:pt>
                <c:pt idx="274">
                  <c:v>0.3644918696735065</c:v>
                </c:pt>
                <c:pt idx="275">
                  <c:v>0.36253231704044525</c:v>
                </c:pt>
                <c:pt idx="276">
                  <c:v>0.36052696246164795</c:v>
                </c:pt>
                <c:pt idx="277">
                  <c:v>0.35847668418272743</c:v>
                </c:pt>
                <c:pt idx="278">
                  <c:v>0.35638237652018329</c:v>
                </c:pt>
                <c:pt idx="279">
                  <c:v>0.35424494921272109</c:v>
                </c:pt>
                <c:pt idx="280">
                  <c:v>0.35206532676429952</c:v>
                </c:pt>
                <c:pt idx="281">
                  <c:v>0.3498444477795658</c:v>
                </c:pt>
                <c:pt idx="282">
                  <c:v>0.34758326429234809</c:v>
                </c:pt>
                <c:pt idx="283">
                  <c:v>0.3452827410878731</c:v>
                </c:pt>
                <c:pt idx="284">
                  <c:v>0.3429438550193839</c:v>
                </c:pt>
                <c:pt idx="285">
                  <c:v>0.34056759431983069</c:v>
                </c:pt>
                <c:pt idx="286">
                  <c:v>0.33815495790931144</c:v>
                </c:pt>
                <c:pt idx="287">
                  <c:v>0.33570695469893747</c:v>
                </c:pt>
                <c:pt idx="288">
                  <c:v>0.33322460289179967</c:v>
                </c:pt>
                <c:pt idx="289">
                  <c:v>0.33070892928170775</c:v>
                </c:pt>
                <c:pt idx="290">
                  <c:v>0.32816096855037508</c:v>
                </c:pt>
                <c:pt idx="291">
                  <c:v>0.3255817625637149</c:v>
                </c:pt>
                <c:pt idx="292">
                  <c:v>0.32297235966791427</c:v>
                </c:pt>
                <c:pt idx="293">
                  <c:v>0.32033381398594246</c:v>
                </c:pt>
                <c:pt idx="294">
                  <c:v>0.31766718471514827</c:v>
                </c:pt>
                <c:pt idx="295">
                  <c:v>0.31497353542659334</c:v>
                </c:pt>
                <c:pt idx="296">
                  <c:v>0.31225393336676127</c:v>
                </c:pt>
                <c:pt idx="297">
                  <c:v>0.30950944876227404</c:v>
                </c:pt>
                <c:pt idx="298">
                  <c:v>0.30674115412823999</c:v>
                </c:pt>
                <c:pt idx="299">
                  <c:v>0.30395012358084678</c:v>
                </c:pt>
                <c:pt idx="300">
                  <c:v>0.30113743215480443</c:v>
                </c:pt>
                <c:pt idx="301">
                  <c:v>0.29830415512623082</c:v>
                </c:pt>
                <c:pt idx="302">
                  <c:v>0.29545136734156291</c:v>
                </c:pt>
                <c:pt idx="303">
                  <c:v>0.2925801425530638</c:v>
                </c:pt>
                <c:pt idx="304">
                  <c:v>0.28969155276148273</c:v>
                </c:pt>
                <c:pt idx="305">
                  <c:v>0.28678666756641447</c:v>
                </c:pt>
                <c:pt idx="306">
                  <c:v>0.28386655352488727</c:v>
                </c:pt>
                <c:pt idx="307">
                  <c:v>0.28093227351869809</c:v>
                </c:pt>
                <c:pt idx="308">
                  <c:v>0.27798488613099648</c:v>
                </c:pt>
                <c:pt idx="309">
                  <c:v>0.27502544503260418</c:v>
                </c:pt>
                <c:pt idx="310">
                  <c:v>0.27205499837854352</c:v>
                </c:pt>
                <c:pt idx="311">
                  <c:v>0.26907458821522767</c:v>
                </c:pt>
                <c:pt idx="312">
                  <c:v>0.26608524989875482</c:v>
                </c:pt>
                <c:pt idx="313">
                  <c:v>0.26308801152472644</c:v>
                </c:pt>
                <c:pt idx="314">
                  <c:v>0.26008389336999566</c:v>
                </c:pt>
                <c:pt idx="315">
                  <c:v>0.25707390734673469</c:v>
                </c:pt>
                <c:pt idx="316">
                  <c:v>0.25405905646918903</c:v>
                </c:pt>
                <c:pt idx="317">
                  <c:v>0.25104033433347256</c:v>
                </c:pt>
                <c:pt idx="318">
                  <c:v>0.24801872461073712</c:v>
                </c:pt>
                <c:pt idx="319">
                  <c:v>0.24499520055403079</c:v>
                </c:pt>
                <c:pt idx="320">
                  <c:v>0.24197072451914337</c:v>
                </c:pt>
                <c:pt idx="321">
                  <c:v>0.23894624749971555</c:v>
                </c:pt>
                <c:pt idx="322">
                  <c:v>0.23592270867687257</c:v>
                </c:pt>
                <c:pt idx="323">
                  <c:v>0.2329010349836213</c:v>
                </c:pt>
                <c:pt idx="324">
                  <c:v>0.22988214068423302</c:v>
                </c:pt>
                <c:pt idx="325">
                  <c:v>0.22686692696881264</c:v>
                </c:pt>
                <c:pt idx="326">
                  <c:v>0.22385628156323947</c:v>
                </c:pt>
                <c:pt idx="327">
                  <c:v>0.22085107835464174</c:v>
                </c:pt>
                <c:pt idx="328">
                  <c:v>0.21785217703255053</c:v>
                </c:pt>
                <c:pt idx="329">
                  <c:v>0.21486042274586001</c:v>
                </c:pt>
                <c:pt idx="330">
                  <c:v>0.21187664577569948</c:v>
                </c:pt>
                <c:pt idx="331">
                  <c:v>0.20890166122430709</c:v>
                </c:pt>
                <c:pt idx="332">
                  <c:v>0.20593626871997478</c:v>
                </c:pt>
                <c:pt idx="333">
                  <c:v>0.20298125213811574</c:v>
                </c:pt>
                <c:pt idx="334">
                  <c:v>0.20003737933848775</c:v>
                </c:pt>
                <c:pt idx="335">
                  <c:v>0.1971054019185873</c:v>
                </c:pt>
                <c:pt idx="336">
                  <c:v>0.19418605498321295</c:v>
                </c:pt>
                <c:pt idx="337">
                  <c:v>0.19128005693017661</c:v>
                </c:pt>
                <c:pt idx="338">
                  <c:v>0.18838810925212632</c:v>
                </c:pt>
                <c:pt idx="339">
                  <c:v>0.18551089635442614</c:v>
                </c:pt>
                <c:pt idx="340">
                  <c:v>0.18264908538902191</c:v>
                </c:pt>
                <c:pt idx="341">
                  <c:v>0.1798033261042063</c:v>
                </c:pt>
                <c:pt idx="342">
                  <c:v>0.17697425071017972</c:v>
                </c:pt>
                <c:pt idx="343">
                  <c:v>0.17416247376028857</c:v>
                </c:pt>
                <c:pt idx="344">
                  <c:v>0.17136859204780736</c:v>
                </c:pt>
                <c:pt idx="345">
                  <c:v>0.16859318451811511</c:v>
                </c:pt>
                <c:pt idx="346">
                  <c:v>0.16583681219610472</c:v>
                </c:pt>
                <c:pt idx="347">
                  <c:v>0.16310001812864697</c:v>
                </c:pt>
                <c:pt idx="348">
                  <c:v>0.1603833273419196</c:v>
                </c:pt>
                <c:pt idx="349">
                  <c:v>0.15768724681339838</c:v>
                </c:pt>
                <c:pt idx="350">
                  <c:v>0.15501226545829322</c:v>
                </c:pt>
                <c:pt idx="351">
                  <c:v>0.15235885413020236</c:v>
                </c:pt>
                <c:pt idx="352">
                  <c:v>0.14972746563574488</c:v>
                </c:pt>
                <c:pt idx="353">
                  <c:v>0.14711853476291992</c:v>
                </c:pt>
                <c:pt idx="354">
                  <c:v>0.14453247832293287</c:v>
                </c:pt>
                <c:pt idx="355">
                  <c:v>0.14196969520521555</c:v>
                </c:pt>
                <c:pt idx="356">
                  <c:v>0.13943056644536028</c:v>
                </c:pt>
                <c:pt idx="357">
                  <c:v>0.13691545530567767</c:v>
                </c:pt>
                <c:pt idx="358">
                  <c:v>0.13442470736807907</c:v>
                </c:pt>
                <c:pt idx="359">
                  <c:v>0.13195865063897735</c:v>
                </c:pt>
                <c:pt idx="360">
                  <c:v>0.12951759566589174</c:v>
                </c:pt>
                <c:pt idx="361">
                  <c:v>0.12710183566543515</c:v>
                </c:pt>
                <c:pt idx="362">
                  <c:v>0.12471164666235722</c:v>
                </c:pt>
                <c:pt idx="363">
                  <c:v>0.12234728763930809</c:v>
                </c:pt>
                <c:pt idx="364">
                  <c:v>0.12000900069698558</c:v>
                </c:pt>
                <c:pt idx="365">
                  <c:v>0.11769701122432005</c:v>
                </c:pt>
                <c:pt idx="366">
                  <c:v>0.11541152807834999</c:v>
                </c:pt>
                <c:pt idx="367">
                  <c:v>0.11315274377343575</c:v>
                </c:pt>
                <c:pt idx="368">
                  <c:v>0.11092083467945554</c:v>
                </c:pt>
                <c:pt idx="369">
                  <c:v>0.10871596122862587</c:v>
                </c:pt>
                <c:pt idx="370">
                  <c:v>0.10653826813058508</c:v>
                </c:pt>
                <c:pt idx="371">
                  <c:v>0.10438788459537814</c:v>
                </c:pt>
                <c:pt idx="372">
                  <c:v>0.10226492456397804</c:v>
                </c:pt>
                <c:pt idx="373">
                  <c:v>0.10016948694597919</c:v>
                </c:pt>
                <c:pt idx="374">
                  <c:v>9.8101655864097817E-2</c:v>
                </c:pt>
                <c:pt idx="375">
                  <c:v>9.6061500905113353E-2</c:v>
                </c:pt>
                <c:pt idx="376">
                  <c:v>9.4049077376886947E-2</c:v>
                </c:pt>
                <c:pt idx="377">
                  <c:v>9.206442657109247E-2</c:v>
                </c:pt>
                <c:pt idx="378">
                  <c:v>9.0107576031298098E-2</c:v>
                </c:pt>
                <c:pt idx="379">
                  <c:v>8.8178539826037433E-2</c:v>
                </c:pt>
                <c:pt idx="380">
                  <c:v>8.6277318826511532E-2</c:v>
                </c:pt>
                <c:pt idx="381">
                  <c:v>8.4403900988566205E-2</c:v>
                </c:pt>
                <c:pt idx="382">
                  <c:v>8.2558261638591632E-2</c:v>
                </c:pt>
                <c:pt idx="383">
                  <c:v>8.0740363762993969E-2</c:v>
                </c:pt>
                <c:pt idx="384">
                  <c:v>7.8950158300894149E-2</c:v>
                </c:pt>
                <c:pt idx="385">
                  <c:v>7.7187584439710716E-2</c:v>
                </c:pt>
                <c:pt idx="386">
                  <c:v>7.5452569913290204E-2</c:v>
                </c:pt>
                <c:pt idx="387">
                  <c:v>7.374503130225174E-2</c:v>
                </c:pt>
                <c:pt idx="388">
                  <c:v>7.2064874336217985E-2</c:v>
                </c:pt>
                <c:pt idx="389">
                  <c:v>7.0411994197610545E-2</c:v>
                </c:pt>
                <c:pt idx="390">
                  <c:v>6.8786275826691903E-2</c:v>
                </c:pt>
                <c:pt idx="391">
                  <c:v>6.7187594227543807E-2</c:v>
                </c:pt>
                <c:pt idx="392">
                  <c:v>6.5615814774676595E-2</c:v>
                </c:pt>
                <c:pt idx="393">
                  <c:v>6.4070793519970942E-2</c:v>
                </c:pt>
                <c:pt idx="394">
                  <c:v>6.2552377499659972E-2</c:v>
                </c:pt>
                <c:pt idx="395">
                  <c:v>6.1060405041066343E-2</c:v>
                </c:pt>
                <c:pt idx="396">
                  <c:v>5.9594706068816075E-2</c:v>
                </c:pt>
                <c:pt idx="397">
                  <c:v>5.8155102410257897E-2</c:v>
                </c:pt>
                <c:pt idx="398">
                  <c:v>5.6741408099824017E-2</c:v>
                </c:pt>
                <c:pt idx="399">
                  <c:v>5.5353429682076245E-2</c:v>
                </c:pt>
                <c:pt idx="400">
                  <c:v>5.3990966513188063E-2</c:v>
                </c:pt>
                <c:pt idx="401">
                  <c:v>5.2653811060622106E-2</c:v>
                </c:pt>
                <c:pt idx="402">
                  <c:v>5.1341749200769449E-2</c:v>
                </c:pt>
                <c:pt idx="403">
                  <c:v>5.0054560514325067E-2</c:v>
                </c:pt>
                <c:pt idx="404">
                  <c:v>4.8792018579182764E-2</c:v>
                </c:pt>
                <c:pt idx="405">
                  <c:v>4.7553891260639629E-2</c:v>
                </c:pt>
                <c:pt idx="406">
                  <c:v>4.6339940998709216E-2</c:v>
                </c:pt>
                <c:pt idx="407">
                  <c:v>4.5149925092350461E-2</c:v>
                </c:pt>
                <c:pt idx="408">
                  <c:v>4.3983595980427191E-2</c:v>
                </c:pt>
                <c:pt idx="409">
                  <c:v>4.2840701519222493E-2</c:v>
                </c:pt>
                <c:pt idx="410">
                  <c:v>4.1720985256338612E-2</c:v>
                </c:pt>
                <c:pt idx="411">
                  <c:v>4.062418670082333E-2</c:v>
                </c:pt>
                <c:pt idx="412">
                  <c:v>3.955004158937022E-2</c:v>
                </c:pt>
                <c:pt idx="413">
                  <c:v>3.8498282148449435E-2</c:v>
                </c:pt>
                <c:pt idx="414">
                  <c:v>3.7468637352233804E-2</c:v>
                </c:pt>
                <c:pt idx="415">
                  <c:v>3.6460833176192142E-2</c:v>
                </c:pt>
                <c:pt idx="416">
                  <c:v>3.5474592846231424E-2</c:v>
                </c:pt>
                <c:pt idx="417">
                  <c:v>3.4509637083275521E-2</c:v>
                </c:pt>
                <c:pt idx="418">
                  <c:v>3.356568434317754E-2</c:v>
                </c:pt>
                <c:pt idx="419">
                  <c:v>3.264245105187049E-2</c:v>
                </c:pt>
                <c:pt idx="420">
                  <c:v>3.1739651835667418E-2</c:v>
                </c:pt>
                <c:pt idx="421">
                  <c:v>3.0856999746631891E-2</c:v>
                </c:pt>
                <c:pt idx="422">
                  <c:v>2.9994206482945311E-2</c:v>
                </c:pt>
                <c:pt idx="423">
                  <c:v>2.9150982604205771E-2</c:v>
                </c:pt>
                <c:pt idx="424">
                  <c:v>2.8327037741601186E-2</c:v>
                </c:pt>
                <c:pt idx="425">
                  <c:v>2.7522080802904469E-2</c:v>
                </c:pt>
                <c:pt idx="426">
                  <c:v>2.6735820172248227E-2</c:v>
                </c:pt>
                <c:pt idx="427">
                  <c:v>2.5967963904640869E-2</c:v>
                </c:pt>
                <c:pt idx="428">
                  <c:v>2.5218219915194382E-2</c:v>
                </c:pt>
                <c:pt idx="429">
                  <c:v>2.4486296163039965E-2</c:v>
                </c:pt>
                <c:pt idx="430">
                  <c:v>2.3771900829913806E-2</c:v>
                </c:pt>
                <c:pt idx="431">
                  <c:v>2.3074742493402585E-2</c:v>
                </c:pt>
                <c:pt idx="432">
                  <c:v>2.2394530294842899E-2</c:v>
                </c:pt>
                <c:pt idx="433">
                  <c:v>2.1730974101875938E-2</c:v>
                </c:pt>
                <c:pt idx="434">
                  <c:v>2.1083784665664119E-2</c:v>
                </c:pt>
                <c:pt idx="435">
                  <c:v>2.0452673772781399E-2</c:v>
                </c:pt>
                <c:pt idx="436">
                  <c:v>1.9837354391795313E-2</c:v>
                </c:pt>
                <c:pt idx="437">
                  <c:v>1.923754081456313E-2</c:v>
                </c:pt>
                <c:pt idx="438">
                  <c:v>1.8652948792269905E-2</c:v>
                </c:pt>
                <c:pt idx="439">
                  <c:v>1.8083295666241415E-2</c:v>
                </c:pt>
                <c:pt idx="440">
                  <c:v>1.752830049356854E-2</c:v>
                </c:pt>
                <c:pt idx="441">
                  <c:v>1.6987684167585487E-2</c:v>
                </c:pt>
                <c:pt idx="442">
                  <c:v>1.646116953324727E-2</c:v>
                </c:pt>
                <c:pt idx="443">
                  <c:v>1.5948481497456722E-2</c:v>
                </c:pt>
                <c:pt idx="444">
                  <c:v>1.5449347134395174E-2</c:v>
                </c:pt>
                <c:pt idx="445">
                  <c:v>1.4963495785913947E-2</c:v>
                </c:pt>
                <c:pt idx="446">
                  <c:v>1.4490659157048438E-2</c:v>
                </c:pt>
                <c:pt idx="447">
                  <c:v>1.4030571406718892E-2</c:v>
                </c:pt>
                <c:pt idx="448">
                  <c:v>1.3582969233685613E-2</c:v>
                </c:pt>
                <c:pt idx="449">
                  <c:v>1.3147591957829599E-2</c:v>
                </c:pt>
                <c:pt idx="450">
                  <c:v>1.2724181596831433E-2</c:v>
                </c:pt>
                <c:pt idx="451">
                  <c:v>1.2312482938325171E-2</c:v>
                </c:pt>
                <c:pt idx="452">
                  <c:v>1.1912243607605179E-2</c:v>
                </c:pt>
                <c:pt idx="453">
                  <c:v>1.1523214130966958E-2</c:v>
                </c:pt>
                <c:pt idx="454">
                  <c:v>1.1145147994764813E-2</c:v>
                </c:pt>
                <c:pt idx="455">
                  <c:v>1.0777801700270904E-2</c:v>
                </c:pt>
                <c:pt idx="456">
                  <c:v>1.0420934814422592E-2</c:v>
                </c:pt>
                <c:pt idx="457">
                  <c:v>1.0074310016545768E-2</c:v>
                </c:pt>
                <c:pt idx="458">
                  <c:v>9.7376931411439997E-3</c:v>
                </c:pt>
                <c:pt idx="459">
                  <c:v>9.4108532168442581E-3</c:v>
                </c:pt>
                <c:pt idx="460">
                  <c:v>9.0935625015910529E-3</c:v>
                </c:pt>
                <c:pt idx="461">
                  <c:v>8.7855965141820421E-3</c:v>
                </c:pt>
                <c:pt idx="462">
                  <c:v>8.4867340622387204E-3</c:v>
                </c:pt>
                <c:pt idx="463">
                  <c:v>8.196757266706595E-3</c:v>
                </c:pt>
                <c:pt idx="464">
                  <c:v>7.9154515829799686E-3</c:v>
                </c:pt>
                <c:pt idx="465">
                  <c:v>7.6426058187464016E-3</c:v>
                </c:pt>
                <c:pt idx="466">
                  <c:v>7.37801214864679E-3</c:v>
                </c:pt>
                <c:pt idx="467">
                  <c:v>7.1214661258465614E-3</c:v>
                </c:pt>
                <c:pt idx="468">
                  <c:v>6.8727666906139712E-3</c:v>
                </c:pt>
                <c:pt idx="469">
                  <c:v>6.6317161760011886E-3</c:v>
                </c:pt>
                <c:pt idx="470">
                  <c:v>6.3981203107235565E-3</c:v>
                </c:pt>
                <c:pt idx="471">
                  <c:v>6.1717882193323779E-3</c:v>
                </c:pt>
                <c:pt idx="472">
                  <c:v>5.9525324197758538E-3</c:v>
                </c:pt>
                <c:pt idx="473">
                  <c:v>5.7401688184424799E-3</c:v>
                </c:pt>
                <c:pt idx="474">
                  <c:v>5.5345167027805019E-3</c:v>
                </c:pt>
                <c:pt idx="475">
                  <c:v>5.3353987315863148E-3</c:v>
                </c:pt>
                <c:pt idx="476">
                  <c:v>5.1426409230539392E-3</c:v>
                </c:pt>
                <c:pt idx="477">
                  <c:v>4.9560726406767249E-3</c:v>
                </c:pt>
                <c:pt idx="478">
                  <c:v>4.7755265770915581E-3</c:v>
                </c:pt>
                <c:pt idx="479">
                  <c:v>4.6008387359548191E-3</c:v>
                </c:pt>
                <c:pt idx="480">
                  <c:v>4.4318484119380075E-3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7-1644-A6EC-47311416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35616"/>
        <c:axId val="22473715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'Cálculos DN'!$B$34:$B$514</c:f>
              <c:numCache>
                <c:formatCode>General</c:formatCode>
                <c:ptCount val="481"/>
                <c:pt idx="0">
                  <c:v>-3</c:v>
                </c:pt>
                <c:pt idx="1">
                  <c:v>-2.9874999999999998</c:v>
                </c:pt>
                <c:pt idx="2">
                  <c:v>-2.9750000000000001</c:v>
                </c:pt>
                <c:pt idx="3">
                  <c:v>-2.9624999999999999</c:v>
                </c:pt>
                <c:pt idx="4">
                  <c:v>-2.95</c:v>
                </c:pt>
                <c:pt idx="5">
                  <c:v>-2.9375</c:v>
                </c:pt>
                <c:pt idx="6">
                  <c:v>-2.9249999999999998</c:v>
                </c:pt>
                <c:pt idx="7">
                  <c:v>-2.9125000000000001</c:v>
                </c:pt>
                <c:pt idx="8">
                  <c:v>-2.9</c:v>
                </c:pt>
                <c:pt idx="9">
                  <c:v>-2.8875000000000002</c:v>
                </c:pt>
                <c:pt idx="10">
                  <c:v>-2.875</c:v>
                </c:pt>
                <c:pt idx="11">
                  <c:v>-2.8624999999999998</c:v>
                </c:pt>
                <c:pt idx="12">
                  <c:v>-2.85</c:v>
                </c:pt>
                <c:pt idx="13">
                  <c:v>-2.8374999999999999</c:v>
                </c:pt>
                <c:pt idx="14">
                  <c:v>-2.8250000000000002</c:v>
                </c:pt>
                <c:pt idx="15">
                  <c:v>-2.8125</c:v>
                </c:pt>
                <c:pt idx="16">
                  <c:v>-2.8</c:v>
                </c:pt>
                <c:pt idx="17">
                  <c:v>-2.7875000000000001</c:v>
                </c:pt>
                <c:pt idx="18">
                  <c:v>-2.7749999999999999</c:v>
                </c:pt>
                <c:pt idx="19">
                  <c:v>-2.7625000000000002</c:v>
                </c:pt>
                <c:pt idx="20">
                  <c:v>-2.75</c:v>
                </c:pt>
                <c:pt idx="21">
                  <c:v>-2.7374999999999998</c:v>
                </c:pt>
                <c:pt idx="22">
                  <c:v>-2.7250000000000001</c:v>
                </c:pt>
                <c:pt idx="23">
                  <c:v>-2.7124999999999999</c:v>
                </c:pt>
                <c:pt idx="24">
                  <c:v>-2.7</c:v>
                </c:pt>
                <c:pt idx="25">
                  <c:v>-2.6875</c:v>
                </c:pt>
                <c:pt idx="26">
                  <c:v>-2.6749999999999998</c:v>
                </c:pt>
                <c:pt idx="27">
                  <c:v>-2.6625000000000001</c:v>
                </c:pt>
                <c:pt idx="28">
                  <c:v>-2.65</c:v>
                </c:pt>
                <c:pt idx="29">
                  <c:v>-2.6375000000000002</c:v>
                </c:pt>
                <c:pt idx="30">
                  <c:v>-2.625</c:v>
                </c:pt>
                <c:pt idx="31">
                  <c:v>-2.6124999999999998</c:v>
                </c:pt>
                <c:pt idx="32">
                  <c:v>-2.6</c:v>
                </c:pt>
                <c:pt idx="33">
                  <c:v>-2.5874999999999999</c:v>
                </c:pt>
                <c:pt idx="34">
                  <c:v>-2.5750000000000002</c:v>
                </c:pt>
                <c:pt idx="35">
                  <c:v>-2.5625</c:v>
                </c:pt>
                <c:pt idx="36">
                  <c:v>-2.5499999999999998</c:v>
                </c:pt>
                <c:pt idx="37">
                  <c:v>-2.5375000000000001</c:v>
                </c:pt>
                <c:pt idx="38">
                  <c:v>-2.5249999999999999</c:v>
                </c:pt>
                <c:pt idx="39">
                  <c:v>-2.5125000000000002</c:v>
                </c:pt>
                <c:pt idx="40">
                  <c:v>-2.5</c:v>
                </c:pt>
                <c:pt idx="41">
                  <c:v>-2.4874999999999998</c:v>
                </c:pt>
                <c:pt idx="42">
                  <c:v>-2.4750000000000001</c:v>
                </c:pt>
                <c:pt idx="43">
                  <c:v>-2.4624999999999999</c:v>
                </c:pt>
                <c:pt idx="44">
                  <c:v>-2.4500000000000002</c:v>
                </c:pt>
                <c:pt idx="45">
                  <c:v>-2.4375</c:v>
                </c:pt>
                <c:pt idx="46">
                  <c:v>-2.4249999999999998</c:v>
                </c:pt>
                <c:pt idx="47">
                  <c:v>-2.4125000000000001</c:v>
                </c:pt>
                <c:pt idx="48">
                  <c:v>-2.4</c:v>
                </c:pt>
                <c:pt idx="49">
                  <c:v>-2.3875000000000002</c:v>
                </c:pt>
                <c:pt idx="50">
                  <c:v>-2.375</c:v>
                </c:pt>
                <c:pt idx="51">
                  <c:v>-2.3624999999999998</c:v>
                </c:pt>
                <c:pt idx="52">
                  <c:v>-2.35</c:v>
                </c:pt>
                <c:pt idx="53">
                  <c:v>-2.3374999999999999</c:v>
                </c:pt>
                <c:pt idx="54">
                  <c:v>-2.3250000000000002</c:v>
                </c:pt>
                <c:pt idx="55">
                  <c:v>-2.3125</c:v>
                </c:pt>
                <c:pt idx="56">
                  <c:v>-2.2999999999999998</c:v>
                </c:pt>
                <c:pt idx="57">
                  <c:v>-2.2875000000000001</c:v>
                </c:pt>
                <c:pt idx="58">
                  <c:v>-2.2749999999999999</c:v>
                </c:pt>
                <c:pt idx="59">
                  <c:v>-2.2625000000000002</c:v>
                </c:pt>
                <c:pt idx="60">
                  <c:v>-2.25</c:v>
                </c:pt>
                <c:pt idx="61">
                  <c:v>-2.2374999999999998</c:v>
                </c:pt>
                <c:pt idx="62">
                  <c:v>-2.2250000000000001</c:v>
                </c:pt>
                <c:pt idx="63">
                  <c:v>-2.2124999999999999</c:v>
                </c:pt>
                <c:pt idx="64">
                  <c:v>-2.2000000000000002</c:v>
                </c:pt>
                <c:pt idx="65">
                  <c:v>-2.1875</c:v>
                </c:pt>
                <c:pt idx="66">
                  <c:v>-2.1749999999999998</c:v>
                </c:pt>
                <c:pt idx="67">
                  <c:v>-2.1625000000000001</c:v>
                </c:pt>
                <c:pt idx="68">
                  <c:v>-2.15</c:v>
                </c:pt>
                <c:pt idx="69">
                  <c:v>-2.1375000000000002</c:v>
                </c:pt>
                <c:pt idx="70">
                  <c:v>-2.125</c:v>
                </c:pt>
                <c:pt idx="71">
                  <c:v>-2.1124999999999998</c:v>
                </c:pt>
                <c:pt idx="72">
                  <c:v>-2.1</c:v>
                </c:pt>
                <c:pt idx="73">
                  <c:v>-2.0874999999999999</c:v>
                </c:pt>
                <c:pt idx="74">
                  <c:v>-2.0750000000000002</c:v>
                </c:pt>
                <c:pt idx="75">
                  <c:v>-2.0625</c:v>
                </c:pt>
                <c:pt idx="76">
                  <c:v>-2.0499999999999998</c:v>
                </c:pt>
                <c:pt idx="77">
                  <c:v>-2.0375000000000001</c:v>
                </c:pt>
                <c:pt idx="78">
                  <c:v>-2.0249999999999999</c:v>
                </c:pt>
                <c:pt idx="79">
                  <c:v>-2.0125000000000002</c:v>
                </c:pt>
                <c:pt idx="80">
                  <c:v>-2</c:v>
                </c:pt>
                <c:pt idx="81">
                  <c:v>-1.9875</c:v>
                </c:pt>
                <c:pt idx="82">
                  <c:v>-1.9750000000000001</c:v>
                </c:pt>
                <c:pt idx="83">
                  <c:v>-1.9624999999999999</c:v>
                </c:pt>
                <c:pt idx="84">
                  <c:v>-1.95</c:v>
                </c:pt>
                <c:pt idx="85">
                  <c:v>-1.9375</c:v>
                </c:pt>
                <c:pt idx="86">
                  <c:v>-1.925</c:v>
                </c:pt>
                <c:pt idx="87">
                  <c:v>-1.9125000000000001</c:v>
                </c:pt>
                <c:pt idx="88">
                  <c:v>-1.9</c:v>
                </c:pt>
                <c:pt idx="89">
                  <c:v>-1.8875</c:v>
                </c:pt>
                <c:pt idx="90">
                  <c:v>-1.875</c:v>
                </c:pt>
                <c:pt idx="91">
                  <c:v>-1.8625</c:v>
                </c:pt>
                <c:pt idx="92">
                  <c:v>-1.85</c:v>
                </c:pt>
                <c:pt idx="93">
                  <c:v>-1.8374999999999999</c:v>
                </c:pt>
                <c:pt idx="94">
                  <c:v>-1.825</c:v>
                </c:pt>
                <c:pt idx="95">
                  <c:v>-1.8125</c:v>
                </c:pt>
                <c:pt idx="96">
                  <c:v>-1.8</c:v>
                </c:pt>
                <c:pt idx="97">
                  <c:v>-1.7875000000000001</c:v>
                </c:pt>
                <c:pt idx="98">
                  <c:v>-1.7749999999999999</c:v>
                </c:pt>
                <c:pt idx="99">
                  <c:v>-1.7625</c:v>
                </c:pt>
                <c:pt idx="100">
                  <c:v>-1.75</c:v>
                </c:pt>
                <c:pt idx="101">
                  <c:v>-1.7375</c:v>
                </c:pt>
                <c:pt idx="102">
                  <c:v>-1.7250000000000001</c:v>
                </c:pt>
                <c:pt idx="103">
                  <c:v>-1.7124999999999999</c:v>
                </c:pt>
                <c:pt idx="104">
                  <c:v>-1.7</c:v>
                </c:pt>
                <c:pt idx="105">
                  <c:v>-1.6875</c:v>
                </c:pt>
                <c:pt idx="106">
                  <c:v>-1.675</c:v>
                </c:pt>
                <c:pt idx="107">
                  <c:v>-1.6625000000000001</c:v>
                </c:pt>
                <c:pt idx="108">
                  <c:v>-1.65</c:v>
                </c:pt>
                <c:pt idx="109">
                  <c:v>-1.6375</c:v>
                </c:pt>
                <c:pt idx="110">
                  <c:v>-1.625</c:v>
                </c:pt>
                <c:pt idx="111">
                  <c:v>-1.6125</c:v>
                </c:pt>
                <c:pt idx="112">
                  <c:v>-1.6</c:v>
                </c:pt>
                <c:pt idx="113">
                  <c:v>-1.5874999999999999</c:v>
                </c:pt>
                <c:pt idx="114">
                  <c:v>-1.575</c:v>
                </c:pt>
                <c:pt idx="115">
                  <c:v>-1.5625</c:v>
                </c:pt>
                <c:pt idx="116">
                  <c:v>-1.55</c:v>
                </c:pt>
                <c:pt idx="117">
                  <c:v>-1.5375000000000001</c:v>
                </c:pt>
                <c:pt idx="118">
                  <c:v>-1.5249999999999999</c:v>
                </c:pt>
                <c:pt idx="119">
                  <c:v>-1.5125</c:v>
                </c:pt>
                <c:pt idx="120">
                  <c:v>-1.5</c:v>
                </c:pt>
                <c:pt idx="121">
                  <c:v>-1.4875</c:v>
                </c:pt>
                <c:pt idx="122">
                  <c:v>-1.4750000000000001</c:v>
                </c:pt>
                <c:pt idx="123">
                  <c:v>-1.4624999999999999</c:v>
                </c:pt>
                <c:pt idx="124">
                  <c:v>-1.45</c:v>
                </c:pt>
                <c:pt idx="125">
                  <c:v>-1.4375</c:v>
                </c:pt>
                <c:pt idx="126">
                  <c:v>-1.425</c:v>
                </c:pt>
                <c:pt idx="127">
                  <c:v>-1.4125000000000001</c:v>
                </c:pt>
                <c:pt idx="128">
                  <c:v>-1.4</c:v>
                </c:pt>
                <c:pt idx="129">
                  <c:v>-1.3875</c:v>
                </c:pt>
                <c:pt idx="130">
                  <c:v>-1.375</c:v>
                </c:pt>
                <c:pt idx="131">
                  <c:v>-1.3625</c:v>
                </c:pt>
                <c:pt idx="132">
                  <c:v>-1.35</c:v>
                </c:pt>
                <c:pt idx="133">
                  <c:v>-1.3374999999999999</c:v>
                </c:pt>
                <c:pt idx="134">
                  <c:v>-1.325</c:v>
                </c:pt>
                <c:pt idx="135">
                  <c:v>-1.3125</c:v>
                </c:pt>
                <c:pt idx="136">
                  <c:v>-1.3</c:v>
                </c:pt>
                <c:pt idx="137">
                  <c:v>-1.2875000000000001</c:v>
                </c:pt>
                <c:pt idx="138">
                  <c:v>-1.2749999999999999</c:v>
                </c:pt>
                <c:pt idx="139">
                  <c:v>-1.2625</c:v>
                </c:pt>
                <c:pt idx="140">
                  <c:v>-1.25</c:v>
                </c:pt>
                <c:pt idx="141">
                  <c:v>-1.2375</c:v>
                </c:pt>
                <c:pt idx="142">
                  <c:v>-1.2250000000000001</c:v>
                </c:pt>
                <c:pt idx="143">
                  <c:v>-1.2124999999999999</c:v>
                </c:pt>
                <c:pt idx="144">
                  <c:v>-1.2</c:v>
                </c:pt>
                <c:pt idx="145">
                  <c:v>-1.1875</c:v>
                </c:pt>
                <c:pt idx="146">
                  <c:v>-1.175</c:v>
                </c:pt>
                <c:pt idx="147">
                  <c:v>-1.1625000000000001</c:v>
                </c:pt>
                <c:pt idx="148">
                  <c:v>-1.1499999999999999</c:v>
                </c:pt>
                <c:pt idx="149">
                  <c:v>-1.1375</c:v>
                </c:pt>
                <c:pt idx="150">
                  <c:v>-1.125</c:v>
                </c:pt>
                <c:pt idx="151">
                  <c:v>-1.1125</c:v>
                </c:pt>
                <c:pt idx="152">
                  <c:v>-1.1000000000000001</c:v>
                </c:pt>
                <c:pt idx="153">
                  <c:v>-1.0874999999999999</c:v>
                </c:pt>
                <c:pt idx="154">
                  <c:v>-1.075</c:v>
                </c:pt>
                <c:pt idx="155">
                  <c:v>-1.0625</c:v>
                </c:pt>
                <c:pt idx="156">
                  <c:v>-1.05</c:v>
                </c:pt>
                <c:pt idx="157">
                  <c:v>-1.0375000000000001</c:v>
                </c:pt>
                <c:pt idx="158">
                  <c:v>-1.0249999999999999</c:v>
                </c:pt>
                <c:pt idx="159">
                  <c:v>-1.0125</c:v>
                </c:pt>
                <c:pt idx="160">
                  <c:v>-1</c:v>
                </c:pt>
                <c:pt idx="161">
                  <c:v>-0.98750000000000004</c:v>
                </c:pt>
                <c:pt idx="162">
                  <c:v>-0.97499999999999998</c:v>
                </c:pt>
                <c:pt idx="163">
                  <c:v>-0.96250000000000002</c:v>
                </c:pt>
                <c:pt idx="164">
                  <c:v>-0.95</c:v>
                </c:pt>
                <c:pt idx="165">
                  <c:v>-0.9375</c:v>
                </c:pt>
                <c:pt idx="166">
                  <c:v>-0.92500000000000004</c:v>
                </c:pt>
                <c:pt idx="167">
                  <c:v>-0.91249999999999998</c:v>
                </c:pt>
                <c:pt idx="168">
                  <c:v>-0.9</c:v>
                </c:pt>
                <c:pt idx="169">
                  <c:v>-0.88749999999999996</c:v>
                </c:pt>
                <c:pt idx="170">
                  <c:v>-0.875</c:v>
                </c:pt>
                <c:pt idx="171">
                  <c:v>-0.86250000000000004</c:v>
                </c:pt>
                <c:pt idx="172">
                  <c:v>-0.85</c:v>
                </c:pt>
                <c:pt idx="173">
                  <c:v>-0.83750000000000002</c:v>
                </c:pt>
                <c:pt idx="174">
                  <c:v>-0.82499999999999996</c:v>
                </c:pt>
                <c:pt idx="175">
                  <c:v>-0.8125</c:v>
                </c:pt>
                <c:pt idx="176">
                  <c:v>-0.8</c:v>
                </c:pt>
                <c:pt idx="177">
                  <c:v>-0.78749999999999998</c:v>
                </c:pt>
                <c:pt idx="178">
                  <c:v>-0.77500000000000002</c:v>
                </c:pt>
                <c:pt idx="179">
                  <c:v>-0.76249999999999996</c:v>
                </c:pt>
                <c:pt idx="180">
                  <c:v>-0.75</c:v>
                </c:pt>
                <c:pt idx="181">
                  <c:v>-0.73750000000000004</c:v>
                </c:pt>
                <c:pt idx="182">
                  <c:v>-0.72499999999999998</c:v>
                </c:pt>
                <c:pt idx="183">
                  <c:v>-0.71250000000000002</c:v>
                </c:pt>
                <c:pt idx="184">
                  <c:v>-0.7</c:v>
                </c:pt>
                <c:pt idx="185">
                  <c:v>-0.6875</c:v>
                </c:pt>
                <c:pt idx="186">
                  <c:v>-0.67500000000000004</c:v>
                </c:pt>
                <c:pt idx="187">
                  <c:v>-0.66249999999999998</c:v>
                </c:pt>
                <c:pt idx="188">
                  <c:v>-0.65</c:v>
                </c:pt>
                <c:pt idx="189">
                  <c:v>-0.63749999999999996</c:v>
                </c:pt>
                <c:pt idx="190">
                  <c:v>-0.625</c:v>
                </c:pt>
                <c:pt idx="191">
                  <c:v>-0.61250000000000004</c:v>
                </c:pt>
                <c:pt idx="192">
                  <c:v>-0.6</c:v>
                </c:pt>
                <c:pt idx="193">
                  <c:v>-0.58750000000000002</c:v>
                </c:pt>
                <c:pt idx="194">
                  <c:v>-0.57499999999999996</c:v>
                </c:pt>
                <c:pt idx="195">
                  <c:v>-0.5625</c:v>
                </c:pt>
                <c:pt idx="196">
                  <c:v>-0.55000000000000004</c:v>
                </c:pt>
                <c:pt idx="197">
                  <c:v>-0.53749999999999998</c:v>
                </c:pt>
                <c:pt idx="198">
                  <c:v>-0.52500000000000002</c:v>
                </c:pt>
                <c:pt idx="199">
                  <c:v>-0.51249999999999996</c:v>
                </c:pt>
                <c:pt idx="200">
                  <c:v>-0.5</c:v>
                </c:pt>
                <c:pt idx="201">
                  <c:v>-0.48749999999999999</c:v>
                </c:pt>
                <c:pt idx="202">
                  <c:v>-0.47499999999999998</c:v>
                </c:pt>
                <c:pt idx="203">
                  <c:v>-0.46250000000000002</c:v>
                </c:pt>
                <c:pt idx="204">
                  <c:v>-0.45</c:v>
                </c:pt>
                <c:pt idx="205">
                  <c:v>-0.4375</c:v>
                </c:pt>
                <c:pt idx="206">
                  <c:v>-0.42499999999999999</c:v>
                </c:pt>
                <c:pt idx="207">
                  <c:v>-0.41249999999999998</c:v>
                </c:pt>
                <c:pt idx="208">
                  <c:v>-0.4</c:v>
                </c:pt>
                <c:pt idx="209">
                  <c:v>-0.38750000000000001</c:v>
                </c:pt>
                <c:pt idx="210">
                  <c:v>-0.375</c:v>
                </c:pt>
                <c:pt idx="211">
                  <c:v>-0.36249999999999999</c:v>
                </c:pt>
                <c:pt idx="212">
                  <c:v>-0.35</c:v>
                </c:pt>
                <c:pt idx="213">
                  <c:v>-0.33750000000000002</c:v>
                </c:pt>
                <c:pt idx="214">
                  <c:v>-0.32500000000000001</c:v>
                </c:pt>
                <c:pt idx="215">
                  <c:v>-0.3125</c:v>
                </c:pt>
                <c:pt idx="216">
                  <c:v>-0.3</c:v>
                </c:pt>
                <c:pt idx="217">
                  <c:v>-0.28749999999999998</c:v>
                </c:pt>
                <c:pt idx="218">
                  <c:v>-0.27500000000000002</c:v>
                </c:pt>
                <c:pt idx="219">
                  <c:v>-0.26250000000000001</c:v>
                </c:pt>
                <c:pt idx="220">
                  <c:v>-0.25</c:v>
                </c:pt>
                <c:pt idx="221">
                  <c:v>-0.23749999999999999</c:v>
                </c:pt>
                <c:pt idx="222">
                  <c:v>-0.22500000000000001</c:v>
                </c:pt>
                <c:pt idx="223">
                  <c:v>-0.21249999999999999</c:v>
                </c:pt>
                <c:pt idx="224">
                  <c:v>-0.2</c:v>
                </c:pt>
                <c:pt idx="225">
                  <c:v>-0.1875</c:v>
                </c:pt>
                <c:pt idx="226">
                  <c:v>-0.17499999999999999</c:v>
                </c:pt>
                <c:pt idx="227">
                  <c:v>-0.16250000000000001</c:v>
                </c:pt>
                <c:pt idx="228">
                  <c:v>-0.15</c:v>
                </c:pt>
                <c:pt idx="229">
                  <c:v>-0.13750000000000001</c:v>
                </c:pt>
                <c:pt idx="230">
                  <c:v>-0.125</c:v>
                </c:pt>
                <c:pt idx="231">
                  <c:v>-0.1125</c:v>
                </c:pt>
                <c:pt idx="232">
                  <c:v>-0.1</c:v>
                </c:pt>
                <c:pt idx="233">
                  <c:v>-8.7499999999999994E-2</c:v>
                </c:pt>
                <c:pt idx="234">
                  <c:v>-7.4999999999999997E-2</c:v>
                </c:pt>
                <c:pt idx="235">
                  <c:v>-6.25E-2</c:v>
                </c:pt>
                <c:pt idx="236">
                  <c:v>-0.05</c:v>
                </c:pt>
                <c:pt idx="237">
                  <c:v>-3.7499999999999999E-2</c:v>
                </c:pt>
                <c:pt idx="238">
                  <c:v>-2.5000000000000001E-2</c:v>
                </c:pt>
                <c:pt idx="239">
                  <c:v>-1.2500000000000001E-2</c:v>
                </c:pt>
                <c:pt idx="240">
                  <c:v>0</c:v>
                </c:pt>
                <c:pt idx="241">
                  <c:v>1.2500000000000001E-2</c:v>
                </c:pt>
                <c:pt idx="242">
                  <c:v>2.5000000000000001E-2</c:v>
                </c:pt>
                <c:pt idx="243">
                  <c:v>3.7499999999999999E-2</c:v>
                </c:pt>
                <c:pt idx="244">
                  <c:v>0.05</c:v>
                </c:pt>
                <c:pt idx="245">
                  <c:v>6.25E-2</c:v>
                </c:pt>
                <c:pt idx="246">
                  <c:v>7.4999999999999997E-2</c:v>
                </c:pt>
                <c:pt idx="247">
                  <c:v>8.7499999999999994E-2</c:v>
                </c:pt>
                <c:pt idx="248">
                  <c:v>0.1</c:v>
                </c:pt>
                <c:pt idx="249">
                  <c:v>0.1125</c:v>
                </c:pt>
                <c:pt idx="250">
                  <c:v>0.125</c:v>
                </c:pt>
                <c:pt idx="251">
                  <c:v>0.13750000000000001</c:v>
                </c:pt>
                <c:pt idx="252">
                  <c:v>0.15</c:v>
                </c:pt>
                <c:pt idx="253">
                  <c:v>0.16250000000000001</c:v>
                </c:pt>
                <c:pt idx="254">
                  <c:v>0.17499999999999999</c:v>
                </c:pt>
                <c:pt idx="255">
                  <c:v>0.1875</c:v>
                </c:pt>
                <c:pt idx="256">
                  <c:v>0.2</c:v>
                </c:pt>
                <c:pt idx="257">
                  <c:v>0.21249999999999999</c:v>
                </c:pt>
                <c:pt idx="258">
                  <c:v>0.22500000000000001</c:v>
                </c:pt>
                <c:pt idx="259">
                  <c:v>0.23749999999999999</c:v>
                </c:pt>
                <c:pt idx="260">
                  <c:v>0.25</c:v>
                </c:pt>
                <c:pt idx="261">
                  <c:v>0.26250000000000001</c:v>
                </c:pt>
                <c:pt idx="262">
                  <c:v>0.27500000000000002</c:v>
                </c:pt>
                <c:pt idx="263">
                  <c:v>0.28749999999999998</c:v>
                </c:pt>
                <c:pt idx="264">
                  <c:v>0.3</c:v>
                </c:pt>
                <c:pt idx="265">
                  <c:v>0.3125</c:v>
                </c:pt>
                <c:pt idx="266">
                  <c:v>0.32500000000000001</c:v>
                </c:pt>
                <c:pt idx="267">
                  <c:v>0.33750000000000002</c:v>
                </c:pt>
                <c:pt idx="268">
                  <c:v>0.35</c:v>
                </c:pt>
                <c:pt idx="269">
                  <c:v>0.36249999999999999</c:v>
                </c:pt>
                <c:pt idx="270">
                  <c:v>0.375</c:v>
                </c:pt>
                <c:pt idx="271">
                  <c:v>0.38750000000000001</c:v>
                </c:pt>
                <c:pt idx="272">
                  <c:v>0.4</c:v>
                </c:pt>
                <c:pt idx="273">
                  <c:v>0.41249999999999998</c:v>
                </c:pt>
                <c:pt idx="274">
                  <c:v>0.42499999999999999</c:v>
                </c:pt>
                <c:pt idx="275">
                  <c:v>0.4375</c:v>
                </c:pt>
                <c:pt idx="276">
                  <c:v>0.45</c:v>
                </c:pt>
                <c:pt idx="277">
                  <c:v>0.46250000000000002</c:v>
                </c:pt>
                <c:pt idx="278">
                  <c:v>0.47499999999999998</c:v>
                </c:pt>
                <c:pt idx="279">
                  <c:v>0.48749999999999999</c:v>
                </c:pt>
                <c:pt idx="280">
                  <c:v>0.5</c:v>
                </c:pt>
                <c:pt idx="281">
                  <c:v>0.51249999999999996</c:v>
                </c:pt>
                <c:pt idx="282">
                  <c:v>0.52500000000000002</c:v>
                </c:pt>
                <c:pt idx="283">
                  <c:v>0.53749999999999998</c:v>
                </c:pt>
                <c:pt idx="284">
                  <c:v>0.55000000000000004</c:v>
                </c:pt>
                <c:pt idx="285">
                  <c:v>0.5625</c:v>
                </c:pt>
                <c:pt idx="286">
                  <c:v>0.57499999999999996</c:v>
                </c:pt>
                <c:pt idx="287">
                  <c:v>0.58750000000000002</c:v>
                </c:pt>
                <c:pt idx="288">
                  <c:v>0.6</c:v>
                </c:pt>
                <c:pt idx="289">
                  <c:v>0.61250000000000004</c:v>
                </c:pt>
                <c:pt idx="290">
                  <c:v>0.625</c:v>
                </c:pt>
                <c:pt idx="291">
                  <c:v>0.63749999999999996</c:v>
                </c:pt>
                <c:pt idx="292">
                  <c:v>0.65</c:v>
                </c:pt>
                <c:pt idx="293">
                  <c:v>0.66249999999999998</c:v>
                </c:pt>
                <c:pt idx="294">
                  <c:v>0.67500000000000004</c:v>
                </c:pt>
                <c:pt idx="295">
                  <c:v>0.6875</c:v>
                </c:pt>
                <c:pt idx="296">
                  <c:v>0.7</c:v>
                </c:pt>
                <c:pt idx="297">
                  <c:v>0.71250000000000002</c:v>
                </c:pt>
                <c:pt idx="298">
                  <c:v>0.72499999999999998</c:v>
                </c:pt>
                <c:pt idx="299">
                  <c:v>0.73750000000000004</c:v>
                </c:pt>
                <c:pt idx="300">
                  <c:v>0.75</c:v>
                </c:pt>
                <c:pt idx="301">
                  <c:v>0.76249999999999996</c:v>
                </c:pt>
                <c:pt idx="302">
                  <c:v>0.77500000000000002</c:v>
                </c:pt>
                <c:pt idx="303">
                  <c:v>0.78749999999999998</c:v>
                </c:pt>
                <c:pt idx="304">
                  <c:v>0.8</c:v>
                </c:pt>
                <c:pt idx="305">
                  <c:v>0.8125</c:v>
                </c:pt>
                <c:pt idx="306">
                  <c:v>0.82499999999999996</c:v>
                </c:pt>
                <c:pt idx="307">
                  <c:v>0.83750000000000002</c:v>
                </c:pt>
                <c:pt idx="308">
                  <c:v>0.85</c:v>
                </c:pt>
                <c:pt idx="309">
                  <c:v>0.86250000000000004</c:v>
                </c:pt>
                <c:pt idx="310">
                  <c:v>0.875</c:v>
                </c:pt>
                <c:pt idx="311">
                  <c:v>0.88749999999999996</c:v>
                </c:pt>
                <c:pt idx="312">
                  <c:v>0.9</c:v>
                </c:pt>
                <c:pt idx="313">
                  <c:v>0.91249999999999998</c:v>
                </c:pt>
                <c:pt idx="314">
                  <c:v>0.92500000000000004</c:v>
                </c:pt>
                <c:pt idx="315">
                  <c:v>0.9375</c:v>
                </c:pt>
                <c:pt idx="316">
                  <c:v>0.95</c:v>
                </c:pt>
                <c:pt idx="317">
                  <c:v>0.96250000000000002</c:v>
                </c:pt>
                <c:pt idx="318">
                  <c:v>0.97499999999999998</c:v>
                </c:pt>
                <c:pt idx="319">
                  <c:v>0.98750000000000004</c:v>
                </c:pt>
                <c:pt idx="320">
                  <c:v>1</c:v>
                </c:pt>
                <c:pt idx="321">
                  <c:v>1.0125</c:v>
                </c:pt>
                <c:pt idx="322">
                  <c:v>1.0249999999999999</c:v>
                </c:pt>
                <c:pt idx="323">
                  <c:v>1.0375000000000001</c:v>
                </c:pt>
                <c:pt idx="324">
                  <c:v>1.05</c:v>
                </c:pt>
                <c:pt idx="325">
                  <c:v>1.0625</c:v>
                </c:pt>
                <c:pt idx="326">
                  <c:v>1.075</c:v>
                </c:pt>
                <c:pt idx="327">
                  <c:v>1.0874999999999999</c:v>
                </c:pt>
                <c:pt idx="328">
                  <c:v>1.1000000000000001</c:v>
                </c:pt>
                <c:pt idx="329">
                  <c:v>1.1125</c:v>
                </c:pt>
                <c:pt idx="330">
                  <c:v>1.125</c:v>
                </c:pt>
                <c:pt idx="331">
                  <c:v>1.1375</c:v>
                </c:pt>
                <c:pt idx="332">
                  <c:v>1.1499999999999999</c:v>
                </c:pt>
                <c:pt idx="333">
                  <c:v>1.1625000000000001</c:v>
                </c:pt>
                <c:pt idx="334">
                  <c:v>1.175</c:v>
                </c:pt>
                <c:pt idx="335">
                  <c:v>1.1875</c:v>
                </c:pt>
                <c:pt idx="336">
                  <c:v>1.2</c:v>
                </c:pt>
                <c:pt idx="337">
                  <c:v>1.2124999999999999</c:v>
                </c:pt>
                <c:pt idx="338">
                  <c:v>1.2250000000000001</c:v>
                </c:pt>
                <c:pt idx="339">
                  <c:v>1.2375</c:v>
                </c:pt>
                <c:pt idx="340">
                  <c:v>1.25</c:v>
                </c:pt>
                <c:pt idx="341">
                  <c:v>1.2625</c:v>
                </c:pt>
                <c:pt idx="342">
                  <c:v>1.2749999999999999</c:v>
                </c:pt>
                <c:pt idx="343">
                  <c:v>1.2875000000000001</c:v>
                </c:pt>
                <c:pt idx="344">
                  <c:v>1.3</c:v>
                </c:pt>
                <c:pt idx="345">
                  <c:v>1.3125</c:v>
                </c:pt>
                <c:pt idx="346">
                  <c:v>1.325</c:v>
                </c:pt>
                <c:pt idx="347">
                  <c:v>1.3374999999999999</c:v>
                </c:pt>
                <c:pt idx="348">
                  <c:v>1.35</c:v>
                </c:pt>
                <c:pt idx="349">
                  <c:v>1.3625</c:v>
                </c:pt>
                <c:pt idx="350">
                  <c:v>1.375</c:v>
                </c:pt>
                <c:pt idx="351">
                  <c:v>1.3875</c:v>
                </c:pt>
                <c:pt idx="352">
                  <c:v>1.4</c:v>
                </c:pt>
                <c:pt idx="353">
                  <c:v>1.4125000000000001</c:v>
                </c:pt>
                <c:pt idx="354">
                  <c:v>1.425</c:v>
                </c:pt>
                <c:pt idx="355">
                  <c:v>1.4375</c:v>
                </c:pt>
                <c:pt idx="356">
                  <c:v>1.45</c:v>
                </c:pt>
                <c:pt idx="357">
                  <c:v>1.4624999999999999</c:v>
                </c:pt>
                <c:pt idx="358">
                  <c:v>1.4750000000000001</c:v>
                </c:pt>
                <c:pt idx="359">
                  <c:v>1.4875</c:v>
                </c:pt>
                <c:pt idx="360">
                  <c:v>1.5</c:v>
                </c:pt>
                <c:pt idx="361">
                  <c:v>1.5125</c:v>
                </c:pt>
                <c:pt idx="362">
                  <c:v>1.5249999999999999</c:v>
                </c:pt>
                <c:pt idx="363">
                  <c:v>1.5375000000000001</c:v>
                </c:pt>
                <c:pt idx="364">
                  <c:v>1.55</c:v>
                </c:pt>
                <c:pt idx="365">
                  <c:v>1.5625</c:v>
                </c:pt>
                <c:pt idx="366">
                  <c:v>1.575</c:v>
                </c:pt>
                <c:pt idx="367">
                  <c:v>1.5874999999999999</c:v>
                </c:pt>
                <c:pt idx="368">
                  <c:v>1.6</c:v>
                </c:pt>
                <c:pt idx="369">
                  <c:v>1.6125</c:v>
                </c:pt>
                <c:pt idx="370">
                  <c:v>1.625</c:v>
                </c:pt>
                <c:pt idx="371">
                  <c:v>1.6375</c:v>
                </c:pt>
                <c:pt idx="372">
                  <c:v>1.65</c:v>
                </c:pt>
                <c:pt idx="373">
                  <c:v>1.6625000000000001</c:v>
                </c:pt>
                <c:pt idx="374">
                  <c:v>1.675</c:v>
                </c:pt>
                <c:pt idx="375">
                  <c:v>1.6875</c:v>
                </c:pt>
                <c:pt idx="376">
                  <c:v>1.7</c:v>
                </c:pt>
                <c:pt idx="377">
                  <c:v>1.7124999999999999</c:v>
                </c:pt>
                <c:pt idx="378">
                  <c:v>1.7250000000000001</c:v>
                </c:pt>
                <c:pt idx="379">
                  <c:v>1.7375</c:v>
                </c:pt>
                <c:pt idx="380">
                  <c:v>1.75</c:v>
                </c:pt>
                <c:pt idx="381">
                  <c:v>1.7625</c:v>
                </c:pt>
                <c:pt idx="382">
                  <c:v>1.7749999999999999</c:v>
                </c:pt>
                <c:pt idx="383">
                  <c:v>1.7875000000000001</c:v>
                </c:pt>
                <c:pt idx="384">
                  <c:v>1.8</c:v>
                </c:pt>
                <c:pt idx="385">
                  <c:v>1.8125</c:v>
                </c:pt>
                <c:pt idx="386">
                  <c:v>1.825</c:v>
                </c:pt>
                <c:pt idx="387">
                  <c:v>1.8374999999999999</c:v>
                </c:pt>
                <c:pt idx="388">
                  <c:v>1.85</c:v>
                </c:pt>
                <c:pt idx="389">
                  <c:v>1.8625</c:v>
                </c:pt>
                <c:pt idx="390">
                  <c:v>1.875</c:v>
                </c:pt>
                <c:pt idx="391">
                  <c:v>1.8875</c:v>
                </c:pt>
                <c:pt idx="392">
                  <c:v>1.9</c:v>
                </c:pt>
                <c:pt idx="393">
                  <c:v>1.9125000000000001</c:v>
                </c:pt>
                <c:pt idx="394">
                  <c:v>1.925</c:v>
                </c:pt>
                <c:pt idx="395">
                  <c:v>1.9375</c:v>
                </c:pt>
                <c:pt idx="396">
                  <c:v>1.95</c:v>
                </c:pt>
                <c:pt idx="397">
                  <c:v>1.9624999999999999</c:v>
                </c:pt>
                <c:pt idx="398">
                  <c:v>1.9750000000000001</c:v>
                </c:pt>
                <c:pt idx="399">
                  <c:v>1.9875</c:v>
                </c:pt>
                <c:pt idx="400">
                  <c:v>2</c:v>
                </c:pt>
                <c:pt idx="401">
                  <c:v>2.0125000000000002</c:v>
                </c:pt>
                <c:pt idx="402">
                  <c:v>2.0249999999999999</c:v>
                </c:pt>
                <c:pt idx="403">
                  <c:v>2.0375000000000001</c:v>
                </c:pt>
                <c:pt idx="404">
                  <c:v>2.0499999999999998</c:v>
                </c:pt>
                <c:pt idx="405">
                  <c:v>2.0625</c:v>
                </c:pt>
                <c:pt idx="406">
                  <c:v>2.0750000000000002</c:v>
                </c:pt>
                <c:pt idx="407">
                  <c:v>2.0874999999999999</c:v>
                </c:pt>
                <c:pt idx="408">
                  <c:v>2.1</c:v>
                </c:pt>
                <c:pt idx="409">
                  <c:v>2.1124999999999998</c:v>
                </c:pt>
                <c:pt idx="410">
                  <c:v>2.125</c:v>
                </c:pt>
                <c:pt idx="411">
                  <c:v>2.1375000000000002</c:v>
                </c:pt>
                <c:pt idx="412">
                  <c:v>2.15</c:v>
                </c:pt>
                <c:pt idx="413">
                  <c:v>2.1625000000000001</c:v>
                </c:pt>
                <c:pt idx="414">
                  <c:v>2.1749999999999998</c:v>
                </c:pt>
                <c:pt idx="415">
                  <c:v>2.1875</c:v>
                </c:pt>
                <c:pt idx="416">
                  <c:v>2.2000000000000002</c:v>
                </c:pt>
                <c:pt idx="417">
                  <c:v>2.2124999999999999</c:v>
                </c:pt>
                <c:pt idx="418">
                  <c:v>2.2250000000000001</c:v>
                </c:pt>
                <c:pt idx="419">
                  <c:v>2.2374999999999998</c:v>
                </c:pt>
                <c:pt idx="420">
                  <c:v>2.25</c:v>
                </c:pt>
                <c:pt idx="421">
                  <c:v>2.2625000000000002</c:v>
                </c:pt>
                <c:pt idx="422">
                  <c:v>2.2749999999999999</c:v>
                </c:pt>
                <c:pt idx="423">
                  <c:v>2.2875000000000001</c:v>
                </c:pt>
                <c:pt idx="424">
                  <c:v>2.2999999999999998</c:v>
                </c:pt>
                <c:pt idx="425">
                  <c:v>2.3125</c:v>
                </c:pt>
                <c:pt idx="426">
                  <c:v>2.3250000000000002</c:v>
                </c:pt>
                <c:pt idx="427">
                  <c:v>2.3374999999999999</c:v>
                </c:pt>
                <c:pt idx="428">
                  <c:v>2.35</c:v>
                </c:pt>
                <c:pt idx="429">
                  <c:v>2.3624999999999998</c:v>
                </c:pt>
                <c:pt idx="430">
                  <c:v>2.375</c:v>
                </c:pt>
                <c:pt idx="431">
                  <c:v>2.3875000000000002</c:v>
                </c:pt>
                <c:pt idx="432">
                  <c:v>2.4</c:v>
                </c:pt>
                <c:pt idx="433">
                  <c:v>2.4125000000000001</c:v>
                </c:pt>
                <c:pt idx="434">
                  <c:v>2.4249999999999998</c:v>
                </c:pt>
                <c:pt idx="435">
                  <c:v>2.4375</c:v>
                </c:pt>
                <c:pt idx="436">
                  <c:v>2.4500000000000002</c:v>
                </c:pt>
                <c:pt idx="437">
                  <c:v>2.4624999999999999</c:v>
                </c:pt>
                <c:pt idx="438">
                  <c:v>2.4750000000000001</c:v>
                </c:pt>
                <c:pt idx="439">
                  <c:v>2.4874999999999998</c:v>
                </c:pt>
                <c:pt idx="440">
                  <c:v>2.5</c:v>
                </c:pt>
                <c:pt idx="441">
                  <c:v>2.5125000000000002</c:v>
                </c:pt>
                <c:pt idx="442">
                  <c:v>2.5249999999999999</c:v>
                </c:pt>
                <c:pt idx="443">
                  <c:v>2.5375000000000001</c:v>
                </c:pt>
                <c:pt idx="444">
                  <c:v>2.5499999999999998</c:v>
                </c:pt>
                <c:pt idx="445">
                  <c:v>2.5625</c:v>
                </c:pt>
                <c:pt idx="446">
                  <c:v>2.5750000000000002</c:v>
                </c:pt>
                <c:pt idx="447">
                  <c:v>2.5874999999999999</c:v>
                </c:pt>
                <c:pt idx="448">
                  <c:v>2.6</c:v>
                </c:pt>
                <c:pt idx="449">
                  <c:v>2.6124999999999998</c:v>
                </c:pt>
                <c:pt idx="450">
                  <c:v>2.625</c:v>
                </c:pt>
                <c:pt idx="451">
                  <c:v>2.6375000000000002</c:v>
                </c:pt>
                <c:pt idx="452">
                  <c:v>2.65</c:v>
                </c:pt>
                <c:pt idx="453">
                  <c:v>2.6625000000000001</c:v>
                </c:pt>
                <c:pt idx="454">
                  <c:v>2.6749999999999998</c:v>
                </c:pt>
                <c:pt idx="455">
                  <c:v>2.6875</c:v>
                </c:pt>
                <c:pt idx="456">
                  <c:v>2.7</c:v>
                </c:pt>
                <c:pt idx="457">
                  <c:v>2.7124999999999999</c:v>
                </c:pt>
                <c:pt idx="458">
                  <c:v>2.7250000000000001</c:v>
                </c:pt>
                <c:pt idx="459">
                  <c:v>2.7374999999999998</c:v>
                </c:pt>
                <c:pt idx="460">
                  <c:v>2.75</c:v>
                </c:pt>
                <c:pt idx="461">
                  <c:v>2.7625000000000002</c:v>
                </c:pt>
                <c:pt idx="462">
                  <c:v>2.7749999999999999</c:v>
                </c:pt>
                <c:pt idx="463">
                  <c:v>2.7875000000000001</c:v>
                </c:pt>
                <c:pt idx="464">
                  <c:v>2.8</c:v>
                </c:pt>
                <c:pt idx="465">
                  <c:v>2.8125</c:v>
                </c:pt>
                <c:pt idx="466">
                  <c:v>2.8250000000000002</c:v>
                </c:pt>
                <c:pt idx="467">
                  <c:v>2.8374999999999999</c:v>
                </c:pt>
                <c:pt idx="468">
                  <c:v>2.85</c:v>
                </c:pt>
                <c:pt idx="469">
                  <c:v>2.8624999999999998</c:v>
                </c:pt>
                <c:pt idx="470">
                  <c:v>2.875</c:v>
                </c:pt>
                <c:pt idx="471">
                  <c:v>2.8875000000000002</c:v>
                </c:pt>
                <c:pt idx="472">
                  <c:v>2.9</c:v>
                </c:pt>
                <c:pt idx="473">
                  <c:v>2.9125000000000001</c:v>
                </c:pt>
                <c:pt idx="474">
                  <c:v>2.9249999999999998</c:v>
                </c:pt>
                <c:pt idx="475">
                  <c:v>2.9375</c:v>
                </c:pt>
                <c:pt idx="476">
                  <c:v>2.95</c:v>
                </c:pt>
                <c:pt idx="477">
                  <c:v>2.9624999999999999</c:v>
                </c:pt>
                <c:pt idx="478">
                  <c:v>2.9750000000000001</c:v>
                </c:pt>
                <c:pt idx="479">
                  <c:v>2.9874999999999998</c:v>
                </c:pt>
                <c:pt idx="480">
                  <c:v>3</c:v>
                </c:pt>
              </c:numCache>
            </c:numRef>
          </c:cat>
          <c:val>
            <c:numRef>
              <c:f>'Cálculos DN'!$C$34:$C$514</c:f>
              <c:numCache>
                <c:formatCode>General</c:formatCode>
                <c:ptCount val="481"/>
                <c:pt idx="0">
                  <c:v>4.4318484119380075E-3</c:v>
                </c:pt>
                <c:pt idx="1">
                  <c:v>4.6008387359548191E-3</c:v>
                </c:pt>
                <c:pt idx="2">
                  <c:v>4.7755265770915581E-3</c:v>
                </c:pt>
                <c:pt idx="3">
                  <c:v>4.9560726406767249E-3</c:v>
                </c:pt>
                <c:pt idx="4">
                  <c:v>5.1426409230539392E-3</c:v>
                </c:pt>
                <c:pt idx="5">
                  <c:v>5.3353987315863148E-3</c:v>
                </c:pt>
                <c:pt idx="6">
                  <c:v>5.5345167027805019E-3</c:v>
                </c:pt>
                <c:pt idx="7">
                  <c:v>5.7401688184424799E-3</c:v>
                </c:pt>
                <c:pt idx="8">
                  <c:v>5.9525324197758538E-3</c:v>
                </c:pt>
                <c:pt idx="9">
                  <c:v>6.1717882193323779E-3</c:v>
                </c:pt>
                <c:pt idx="10">
                  <c:v>6.3981203107235565E-3</c:v>
                </c:pt>
                <c:pt idx="11">
                  <c:v>6.6317161760011886E-3</c:v>
                </c:pt>
                <c:pt idx="12">
                  <c:v>6.8727666906139712E-3</c:v>
                </c:pt>
                <c:pt idx="13">
                  <c:v>7.1214661258465614E-3</c:v>
                </c:pt>
                <c:pt idx="14">
                  <c:v>7.37801214864679E-3</c:v>
                </c:pt>
                <c:pt idx="15">
                  <c:v>7.6426058187464016E-3</c:v>
                </c:pt>
                <c:pt idx="16">
                  <c:v>7.9154515829799686E-3</c:v>
                </c:pt>
                <c:pt idx="17">
                  <c:v>8.196757266706595E-3</c:v>
                </c:pt>
                <c:pt idx="18">
                  <c:v>8.4867340622387204E-3</c:v>
                </c:pt>
                <c:pt idx="19">
                  <c:v>8.7855965141820421E-3</c:v>
                </c:pt>
                <c:pt idx="20">
                  <c:v>9.0935625015910529E-3</c:v>
                </c:pt>
                <c:pt idx="21">
                  <c:v>9.4108532168442581E-3</c:v>
                </c:pt>
                <c:pt idx="22">
                  <c:v>9.7376931411439997E-3</c:v>
                </c:pt>
                <c:pt idx="23">
                  <c:v>1.0074310016545768E-2</c:v>
                </c:pt>
                <c:pt idx="24">
                  <c:v>1.0420934814422592E-2</c:v>
                </c:pt>
                <c:pt idx="25">
                  <c:v>1.0777801700270904E-2</c:v>
                </c:pt>
                <c:pt idx="26">
                  <c:v>1.1145147994764813E-2</c:v>
                </c:pt>
                <c:pt idx="27">
                  <c:v>1.1523214130966958E-2</c:v>
                </c:pt>
                <c:pt idx="28">
                  <c:v>1.1912243607605179E-2</c:v>
                </c:pt>
                <c:pt idx="29">
                  <c:v>1.2312482938325171E-2</c:v>
                </c:pt>
                <c:pt idx="30">
                  <c:v>1.2724181596831433E-2</c:v>
                </c:pt>
                <c:pt idx="31">
                  <c:v>1.3147591957829599E-2</c:v>
                </c:pt>
                <c:pt idx="32">
                  <c:v>1.3582969233685613E-2</c:v>
                </c:pt>
                <c:pt idx="33">
                  <c:v>1.4030571406718892E-2</c:v>
                </c:pt>
                <c:pt idx="34">
                  <c:v>1.4490659157048438E-2</c:v>
                </c:pt>
                <c:pt idx="35">
                  <c:v>1.4963495785913947E-2</c:v>
                </c:pt>
                <c:pt idx="36">
                  <c:v>1.5449347134395174E-2</c:v>
                </c:pt>
                <c:pt idx="37">
                  <c:v>1.5948481497456722E-2</c:v>
                </c:pt>
                <c:pt idx="38">
                  <c:v>1.646116953324727E-2</c:v>
                </c:pt>
                <c:pt idx="39">
                  <c:v>1.6987684167585487E-2</c:v>
                </c:pt>
                <c:pt idx="40">
                  <c:v>1.752830049356854E-2</c:v>
                </c:pt>
                <c:pt idx="41">
                  <c:v>1.8083295666241415E-2</c:v>
                </c:pt>
                <c:pt idx="42">
                  <c:v>1.8652948792269905E-2</c:v>
                </c:pt>
                <c:pt idx="43">
                  <c:v>1.923754081456313E-2</c:v>
                </c:pt>
                <c:pt idx="44">
                  <c:v>1.9837354391795313E-2</c:v>
                </c:pt>
                <c:pt idx="45">
                  <c:v>2.0452673772781399E-2</c:v>
                </c:pt>
                <c:pt idx="46">
                  <c:v>2.1083784665664119E-2</c:v>
                </c:pt>
                <c:pt idx="47">
                  <c:v>2.1730974101875938E-2</c:v>
                </c:pt>
                <c:pt idx="48">
                  <c:v>2.2394530294842899E-2</c:v>
                </c:pt>
                <c:pt idx="49">
                  <c:v>2.3074742493402585E-2</c:v>
                </c:pt>
                <c:pt idx="50">
                  <c:v>2.3771900829913806E-2</c:v>
                </c:pt>
                <c:pt idx="51">
                  <c:v>2.4486296163039965E-2</c:v>
                </c:pt>
                <c:pt idx="52">
                  <c:v>2.5218219915194382E-2</c:v>
                </c:pt>
                <c:pt idx="53">
                  <c:v>2.5967963904640869E-2</c:v>
                </c:pt>
                <c:pt idx="54">
                  <c:v>2.6735820172248227E-2</c:v>
                </c:pt>
                <c:pt idx="55">
                  <c:v>2.7522080802904469E-2</c:v>
                </c:pt>
                <c:pt idx="56">
                  <c:v>2.8327037741601186E-2</c:v>
                </c:pt>
                <c:pt idx="57">
                  <c:v>2.9150982604205771E-2</c:v>
                </c:pt>
                <c:pt idx="58">
                  <c:v>2.9994206482945311E-2</c:v>
                </c:pt>
                <c:pt idx="59">
                  <c:v>3.0856999746631891E-2</c:v>
                </c:pt>
                <c:pt idx="60">
                  <c:v>3.1739651835667418E-2</c:v>
                </c:pt>
                <c:pt idx="61">
                  <c:v>3.264245105187049E-2</c:v>
                </c:pt>
                <c:pt idx="62">
                  <c:v>3.356568434317754E-2</c:v>
                </c:pt>
                <c:pt idx="63">
                  <c:v>3.4509637083275521E-2</c:v>
                </c:pt>
                <c:pt idx="64">
                  <c:v>3.5474592846231424E-2</c:v>
                </c:pt>
                <c:pt idx="65">
                  <c:v>3.6460833176192142E-2</c:v>
                </c:pt>
                <c:pt idx="66">
                  <c:v>3.7468637352233804E-2</c:v>
                </c:pt>
                <c:pt idx="67">
                  <c:v>3.8498282148449435E-2</c:v>
                </c:pt>
                <c:pt idx="68">
                  <c:v>3.955004158937022E-2</c:v>
                </c:pt>
                <c:pt idx="69">
                  <c:v>4.062418670082333E-2</c:v>
                </c:pt>
                <c:pt idx="70">
                  <c:v>4.1720985256338612E-2</c:v>
                </c:pt>
                <c:pt idx="71">
                  <c:v>4.2840701519222493E-2</c:v>
                </c:pt>
                <c:pt idx="72">
                  <c:v>4.3983595980427191E-2</c:v>
                </c:pt>
                <c:pt idx="73">
                  <c:v>4.5149925092350461E-2</c:v>
                </c:pt>
                <c:pt idx="74">
                  <c:v>4.6339940998709216E-2</c:v>
                </c:pt>
                <c:pt idx="75">
                  <c:v>4.7553891260639629E-2</c:v>
                </c:pt>
                <c:pt idx="76">
                  <c:v>4.8792018579182764E-2</c:v>
                </c:pt>
                <c:pt idx="77">
                  <c:v>5.0054560514325067E-2</c:v>
                </c:pt>
                <c:pt idx="78">
                  <c:v>5.1341749200769449E-2</c:v>
                </c:pt>
                <c:pt idx="79">
                  <c:v>5.2653811060622106E-2</c:v>
                </c:pt>
                <c:pt idx="80">
                  <c:v>5.3990966513188063E-2</c:v>
                </c:pt>
                <c:pt idx="81">
                  <c:v>5.5353429682076245E-2</c:v>
                </c:pt>
                <c:pt idx="82">
                  <c:v>5.6741408099824017E-2</c:v>
                </c:pt>
                <c:pt idx="83">
                  <c:v>5.8155102410257897E-2</c:v>
                </c:pt>
                <c:pt idx="84">
                  <c:v>5.9594706068816075E-2</c:v>
                </c:pt>
                <c:pt idx="85">
                  <c:v>6.1060405041066343E-2</c:v>
                </c:pt>
                <c:pt idx="86">
                  <c:v>6.2552377499659972E-2</c:v>
                </c:pt>
                <c:pt idx="87">
                  <c:v>6.4070793519970942E-2</c:v>
                </c:pt>
                <c:pt idx="88">
                  <c:v>6.5615814774676595E-2</c:v>
                </c:pt>
                <c:pt idx="89">
                  <c:v>6.7187594227543807E-2</c:v>
                </c:pt>
                <c:pt idx="90">
                  <c:v>6.8786275826691903E-2</c:v>
                </c:pt>
                <c:pt idx="91">
                  <c:v>7.0411994197610545E-2</c:v>
                </c:pt>
                <c:pt idx="92">
                  <c:v>7.2064874336217985E-2</c:v>
                </c:pt>
                <c:pt idx="93">
                  <c:v>7.374503130225174E-2</c:v>
                </c:pt>
                <c:pt idx="94">
                  <c:v>7.5452569913290204E-2</c:v>
                </c:pt>
                <c:pt idx="95">
                  <c:v>7.7187584439710716E-2</c:v>
                </c:pt>
                <c:pt idx="96">
                  <c:v>7.8950158300894149E-2</c:v>
                </c:pt>
                <c:pt idx="97">
                  <c:v>8.0740363762993969E-2</c:v>
                </c:pt>
                <c:pt idx="98">
                  <c:v>8.2558261638591632E-2</c:v>
                </c:pt>
                <c:pt idx="99">
                  <c:v>8.4403900988566205E-2</c:v>
                </c:pt>
                <c:pt idx="100">
                  <c:v>8.6277318826511532E-2</c:v>
                </c:pt>
                <c:pt idx="101">
                  <c:v>8.8178539826037433E-2</c:v>
                </c:pt>
                <c:pt idx="102">
                  <c:v>9.0107576031298098E-2</c:v>
                </c:pt>
                <c:pt idx="103">
                  <c:v>9.206442657109247E-2</c:v>
                </c:pt>
                <c:pt idx="104">
                  <c:v>9.4049077376886947E-2</c:v>
                </c:pt>
                <c:pt idx="105">
                  <c:v>9.6061500905113353E-2</c:v>
                </c:pt>
                <c:pt idx="106">
                  <c:v>9.8101655864097817E-2</c:v>
                </c:pt>
                <c:pt idx="107">
                  <c:v>0.10016948694597919</c:v>
                </c:pt>
                <c:pt idx="108">
                  <c:v>0.10226492456397804</c:v>
                </c:pt>
                <c:pt idx="109">
                  <c:v>0.10438788459537814</c:v>
                </c:pt>
                <c:pt idx="110">
                  <c:v>0.10653826813058508</c:v>
                </c:pt>
                <c:pt idx="111">
                  <c:v>0.10871596122862587</c:v>
                </c:pt>
                <c:pt idx="112">
                  <c:v>0.11092083467945554</c:v>
                </c:pt>
                <c:pt idx="113">
                  <c:v>0.11315274377343575</c:v>
                </c:pt>
                <c:pt idx="114">
                  <c:v>0.11541152807834999</c:v>
                </c:pt>
                <c:pt idx="115">
                  <c:v>0.11769701122432005</c:v>
                </c:pt>
                <c:pt idx="116">
                  <c:v>0.12000900069698558</c:v>
                </c:pt>
                <c:pt idx="117">
                  <c:v>0.12234728763930809</c:v>
                </c:pt>
                <c:pt idx="118">
                  <c:v>0.12471164666235722</c:v>
                </c:pt>
                <c:pt idx="119">
                  <c:v>0.12710183566543515</c:v>
                </c:pt>
                <c:pt idx="120">
                  <c:v>0.12951759566589174</c:v>
                </c:pt>
                <c:pt idx="121">
                  <c:v>0.13195865063897735</c:v>
                </c:pt>
                <c:pt idx="122">
                  <c:v>0.13442470736807907</c:v>
                </c:pt>
                <c:pt idx="123">
                  <c:v>0.13691545530567767</c:v>
                </c:pt>
                <c:pt idx="124">
                  <c:v>0.13943056644536028</c:v>
                </c:pt>
                <c:pt idx="125">
                  <c:v>0.14196969520521555</c:v>
                </c:pt>
                <c:pt idx="126">
                  <c:v>0.14453247832293287</c:v>
                </c:pt>
                <c:pt idx="127">
                  <c:v>0.14711853476291992</c:v>
                </c:pt>
                <c:pt idx="128">
                  <c:v>0.14972746563574488</c:v>
                </c:pt>
                <c:pt idx="129">
                  <c:v>0.15235885413020236</c:v>
                </c:pt>
                <c:pt idx="130">
                  <c:v>0.15501226545829322</c:v>
                </c:pt>
                <c:pt idx="131">
                  <c:v>0.15768724681339838</c:v>
                </c:pt>
                <c:pt idx="132">
                  <c:v>0.1603833273419196</c:v>
                </c:pt>
                <c:pt idx="133">
                  <c:v>0.16310001812864697</c:v>
                </c:pt>
                <c:pt idx="134">
                  <c:v>0.16583681219610472</c:v>
                </c:pt>
                <c:pt idx="135">
                  <c:v>0.16859318451811511</c:v>
                </c:pt>
                <c:pt idx="136">
                  <c:v>0.17136859204780736</c:v>
                </c:pt>
                <c:pt idx="137">
                  <c:v>0.17416247376028857</c:v>
                </c:pt>
                <c:pt idx="138">
                  <c:v>0.17697425071017972</c:v>
                </c:pt>
                <c:pt idx="139">
                  <c:v>0.1798033261042063</c:v>
                </c:pt>
                <c:pt idx="140">
                  <c:v>0.18264908538902191</c:v>
                </c:pt>
                <c:pt idx="141">
                  <c:v>0.18551089635442614</c:v>
                </c:pt>
                <c:pt idx="142">
                  <c:v>0.18838810925212632</c:v>
                </c:pt>
                <c:pt idx="143">
                  <c:v>0.19128005693017661</c:v>
                </c:pt>
                <c:pt idx="144">
                  <c:v>0.19418605498321295</c:v>
                </c:pt>
                <c:pt idx="145">
                  <c:v>0.1971054019185873</c:v>
                </c:pt>
                <c:pt idx="146">
                  <c:v>0.20003737933848775</c:v>
                </c:pt>
                <c:pt idx="147">
                  <c:v>0.20298125213811574</c:v>
                </c:pt>
                <c:pt idx="148">
                  <c:v>0.20593626871997478</c:v>
                </c:pt>
                <c:pt idx="149">
                  <c:v>0.20890166122430709</c:v>
                </c:pt>
                <c:pt idx="150">
                  <c:v>0.21187664577569948</c:v>
                </c:pt>
                <c:pt idx="151">
                  <c:v>0.21486042274586001</c:v>
                </c:pt>
                <c:pt idx="152">
                  <c:v>0.21785217703255053</c:v>
                </c:pt>
                <c:pt idx="153">
                  <c:v>0.22085107835464174</c:v>
                </c:pt>
                <c:pt idx="154">
                  <c:v>0.22385628156323947</c:v>
                </c:pt>
                <c:pt idx="155">
                  <c:v>0.22686692696881264</c:v>
                </c:pt>
                <c:pt idx="156">
                  <c:v>0.22988214068423302</c:v>
                </c:pt>
                <c:pt idx="157">
                  <c:v>0.2329010349836213</c:v>
                </c:pt>
                <c:pt idx="158">
                  <c:v>0.23592270867687257</c:v>
                </c:pt>
                <c:pt idx="159">
                  <c:v>0.23894624749971555</c:v>
                </c:pt>
                <c:pt idx="160">
                  <c:v>0.24197072451914337</c:v>
                </c:pt>
                <c:pt idx="161">
                  <c:v>0.24499520055403079</c:v>
                </c:pt>
                <c:pt idx="162">
                  <c:v>0.24801872461073712</c:v>
                </c:pt>
                <c:pt idx="163">
                  <c:v>0.25104033433347256</c:v>
                </c:pt>
                <c:pt idx="164">
                  <c:v>0.25405905646918903</c:v>
                </c:pt>
                <c:pt idx="165">
                  <c:v>0.25707390734673469</c:v>
                </c:pt>
                <c:pt idx="166">
                  <c:v>0.26008389336999566</c:v>
                </c:pt>
                <c:pt idx="167">
                  <c:v>0.26308801152472644</c:v>
                </c:pt>
                <c:pt idx="168">
                  <c:v>0.26608524989875482</c:v>
                </c:pt>
                <c:pt idx="169">
                  <c:v>0.26907458821522767</c:v>
                </c:pt>
                <c:pt idx="170">
                  <c:v>0.27205499837854352</c:v>
                </c:pt>
                <c:pt idx="171">
                  <c:v>0.27502544503260418</c:v>
                </c:pt>
                <c:pt idx="172">
                  <c:v>0.27798488613099648</c:v>
                </c:pt>
                <c:pt idx="173">
                  <c:v>0.28093227351869809</c:v>
                </c:pt>
                <c:pt idx="174">
                  <c:v>0.28386655352488727</c:v>
                </c:pt>
                <c:pt idx="175">
                  <c:v>0.28678666756641447</c:v>
                </c:pt>
                <c:pt idx="176">
                  <c:v>0.28969155276148273</c:v>
                </c:pt>
                <c:pt idx="177">
                  <c:v>0.2925801425530638</c:v>
                </c:pt>
                <c:pt idx="178">
                  <c:v>0.29545136734156291</c:v>
                </c:pt>
                <c:pt idx="179">
                  <c:v>0.29830415512623082</c:v>
                </c:pt>
                <c:pt idx="180">
                  <c:v>0.30113743215480443</c:v>
                </c:pt>
                <c:pt idx="181">
                  <c:v>0.30395012358084678</c:v>
                </c:pt>
                <c:pt idx="182">
                  <c:v>0.30674115412823999</c:v>
                </c:pt>
                <c:pt idx="183">
                  <c:v>0.30950944876227404</c:v>
                </c:pt>
                <c:pt idx="184">
                  <c:v>0.31225393336676127</c:v>
                </c:pt>
                <c:pt idx="185">
                  <c:v>0.31497353542659334</c:v>
                </c:pt>
                <c:pt idx="186">
                  <c:v>0.31766718471514827</c:v>
                </c:pt>
                <c:pt idx="187">
                  <c:v>0.32033381398594246</c:v>
                </c:pt>
                <c:pt idx="188">
                  <c:v>0.32297235966791427</c:v>
                </c:pt>
                <c:pt idx="189">
                  <c:v>0.3255817625637149</c:v>
                </c:pt>
                <c:pt idx="190">
                  <c:v>0.32816096855037508</c:v>
                </c:pt>
                <c:pt idx="191">
                  <c:v>0.33070892928170775</c:v>
                </c:pt>
                <c:pt idx="192">
                  <c:v>0.33322460289179967</c:v>
                </c:pt>
                <c:pt idx="193">
                  <c:v>0.33570695469893747</c:v>
                </c:pt>
                <c:pt idx="194">
                  <c:v>0.33815495790931144</c:v>
                </c:pt>
                <c:pt idx="195">
                  <c:v>0.34056759431983069</c:v>
                </c:pt>
                <c:pt idx="196">
                  <c:v>0.3429438550193839</c:v>
                </c:pt>
                <c:pt idx="197">
                  <c:v>0.3452827410878731</c:v>
                </c:pt>
                <c:pt idx="198">
                  <c:v>0.34758326429234809</c:v>
                </c:pt>
                <c:pt idx="199">
                  <c:v>0.3498444477795658</c:v>
                </c:pt>
                <c:pt idx="200">
                  <c:v>0.35206532676429952</c:v>
                </c:pt>
                <c:pt idx="201">
                  <c:v>0.35424494921272109</c:v>
                </c:pt>
                <c:pt idx="202">
                  <c:v>0.35638237652018329</c:v>
                </c:pt>
                <c:pt idx="203">
                  <c:v>0.35847668418272743</c:v>
                </c:pt>
                <c:pt idx="204">
                  <c:v>0.36052696246164795</c:v>
                </c:pt>
                <c:pt idx="205">
                  <c:v>0.36253231704044525</c:v>
                </c:pt>
                <c:pt idx="206">
                  <c:v>0.3644918696735065</c:v>
                </c:pt>
                <c:pt idx="207">
                  <c:v>0.36640475882585571</c:v>
                </c:pt>
                <c:pt idx="208">
                  <c:v>0.36827014030332333</c:v>
                </c:pt>
                <c:pt idx="209">
                  <c:v>0.37008718787248984</c:v>
                </c:pt>
                <c:pt idx="210">
                  <c:v>0.37185509386976895</c:v>
                </c:pt>
                <c:pt idx="211">
                  <c:v>0.37357306979900062</c:v>
                </c:pt>
                <c:pt idx="212">
                  <c:v>0.37524034691693792</c:v>
                </c:pt>
                <c:pt idx="213">
                  <c:v>0.37685617680601757</c:v>
                </c:pt>
                <c:pt idx="214">
                  <c:v>0.37841983193381945</c:v>
                </c:pt>
                <c:pt idx="215">
                  <c:v>0.37993060619862778</c:v>
                </c:pt>
                <c:pt idx="216">
                  <c:v>0.38138781546052414</c:v>
                </c:pt>
                <c:pt idx="217">
                  <c:v>0.38279079805745131</c:v>
                </c:pt>
                <c:pt idx="218">
                  <c:v>0.38413891530570476</c:v>
                </c:pt>
                <c:pt idx="219">
                  <c:v>0.38543155198432105</c:v>
                </c:pt>
                <c:pt idx="220">
                  <c:v>0.38666811680284924</c:v>
                </c:pt>
                <c:pt idx="221">
                  <c:v>0.38784804285200847</c:v>
                </c:pt>
                <c:pt idx="222">
                  <c:v>0.38897078803674945</c:v>
                </c:pt>
                <c:pt idx="223">
                  <c:v>0.39003583549125809</c:v>
                </c:pt>
                <c:pt idx="224">
                  <c:v>0.39104269397545588</c:v>
                </c:pt>
                <c:pt idx="225">
                  <c:v>0.39199089825257194</c:v>
                </c:pt>
                <c:pt idx="226">
                  <c:v>0.39288000944737927</c:v>
                </c:pt>
                <c:pt idx="227">
                  <c:v>0.39370961538471105</c:v>
                </c:pt>
                <c:pt idx="228">
                  <c:v>0.39447933090788895</c:v>
                </c:pt>
                <c:pt idx="229">
                  <c:v>0.39518879817672176</c:v>
                </c:pt>
                <c:pt idx="230">
                  <c:v>0.39583768694474952</c:v>
                </c:pt>
                <c:pt idx="231">
                  <c:v>0.39642569481543311</c:v>
                </c:pt>
                <c:pt idx="232">
                  <c:v>0.39695254747701181</c:v>
                </c:pt>
                <c:pt idx="233">
                  <c:v>0.39741799891577212</c:v>
                </c:pt>
                <c:pt idx="234">
                  <c:v>0.39782183160749712</c:v>
                </c:pt>
                <c:pt idx="235">
                  <c:v>0.39816385668688664</c:v>
                </c:pt>
                <c:pt idx="236">
                  <c:v>0.39844391409476404</c:v>
                </c:pt>
                <c:pt idx="237">
                  <c:v>0.39866187270290943</c:v>
                </c:pt>
                <c:pt idx="238">
                  <c:v>0.3988176304163818</c:v>
                </c:pt>
                <c:pt idx="239">
                  <c:v>0.39891111425321985</c:v>
                </c:pt>
                <c:pt idx="240">
                  <c:v>0.3989422804014327</c:v>
                </c:pt>
                <c:pt idx="241">
                  <c:v>0.39891111425321985</c:v>
                </c:pt>
                <c:pt idx="242">
                  <c:v>0.3988176304163818</c:v>
                </c:pt>
                <c:pt idx="243">
                  <c:v>0.39866187270290943</c:v>
                </c:pt>
                <c:pt idx="244">
                  <c:v>0.39844391409476404</c:v>
                </c:pt>
                <c:pt idx="245">
                  <c:v>0.39816385668688664</c:v>
                </c:pt>
                <c:pt idx="246">
                  <c:v>0.39782183160749712</c:v>
                </c:pt>
                <c:pt idx="247">
                  <c:v>0.39741799891577212</c:v>
                </c:pt>
                <c:pt idx="248">
                  <c:v>0.39695254747701181</c:v>
                </c:pt>
                <c:pt idx="249">
                  <c:v>0.39642569481543311</c:v>
                </c:pt>
                <c:pt idx="250">
                  <c:v>0.39583768694474952</c:v>
                </c:pt>
                <c:pt idx="251">
                  <c:v>0.39518879817672176</c:v>
                </c:pt>
                <c:pt idx="252">
                  <c:v>0.39447933090788895</c:v>
                </c:pt>
                <c:pt idx="253">
                  <c:v>0.39370961538471105</c:v>
                </c:pt>
                <c:pt idx="254">
                  <c:v>0.39288000944737927</c:v>
                </c:pt>
                <c:pt idx="255">
                  <c:v>0.39199089825257194</c:v>
                </c:pt>
                <c:pt idx="256">
                  <c:v>0.39104269397545588</c:v>
                </c:pt>
                <c:pt idx="257">
                  <c:v>0.39003583549125809</c:v>
                </c:pt>
                <c:pt idx="258">
                  <c:v>0.38897078803674945</c:v>
                </c:pt>
                <c:pt idx="259">
                  <c:v>0.38784804285200847</c:v>
                </c:pt>
                <c:pt idx="260">
                  <c:v>0.38666811680284924</c:v>
                </c:pt>
                <c:pt idx="261">
                  <c:v>0.38543155198432105</c:v>
                </c:pt>
                <c:pt idx="262">
                  <c:v>0.38413891530570476</c:v>
                </c:pt>
                <c:pt idx="263">
                  <c:v>0.38279079805745131</c:v>
                </c:pt>
                <c:pt idx="264">
                  <c:v>0.38138781546052414</c:v>
                </c:pt>
                <c:pt idx="265">
                  <c:v>0.37993060619862778</c:v>
                </c:pt>
                <c:pt idx="266">
                  <c:v>0.37841983193381945</c:v>
                </c:pt>
                <c:pt idx="267">
                  <c:v>0.37685617680601757</c:v>
                </c:pt>
                <c:pt idx="268">
                  <c:v>0.37524034691693792</c:v>
                </c:pt>
                <c:pt idx="269">
                  <c:v>0.37357306979900062</c:v>
                </c:pt>
                <c:pt idx="270">
                  <c:v>0.37185509386976895</c:v>
                </c:pt>
                <c:pt idx="271">
                  <c:v>0.37008718787248984</c:v>
                </c:pt>
                <c:pt idx="272">
                  <c:v>0.36827014030332333</c:v>
                </c:pt>
                <c:pt idx="273">
                  <c:v>0.36640475882585571</c:v>
                </c:pt>
                <c:pt idx="274">
                  <c:v>0.3644918696735065</c:v>
                </c:pt>
                <c:pt idx="275">
                  <c:v>0.36253231704044525</c:v>
                </c:pt>
                <c:pt idx="276">
                  <c:v>0.36052696246164795</c:v>
                </c:pt>
                <c:pt idx="277">
                  <c:v>0.35847668418272743</c:v>
                </c:pt>
                <c:pt idx="278">
                  <c:v>0.35638237652018329</c:v>
                </c:pt>
                <c:pt idx="279">
                  <c:v>0.35424494921272109</c:v>
                </c:pt>
                <c:pt idx="280">
                  <c:v>0.35206532676429952</c:v>
                </c:pt>
                <c:pt idx="281">
                  <c:v>0.3498444477795658</c:v>
                </c:pt>
                <c:pt idx="282">
                  <c:v>0.34758326429234809</c:v>
                </c:pt>
                <c:pt idx="283">
                  <c:v>0.3452827410878731</c:v>
                </c:pt>
                <c:pt idx="284">
                  <c:v>0.3429438550193839</c:v>
                </c:pt>
                <c:pt idx="285">
                  <c:v>0.34056759431983069</c:v>
                </c:pt>
                <c:pt idx="286">
                  <c:v>0.33815495790931144</c:v>
                </c:pt>
                <c:pt idx="287">
                  <c:v>0.33570695469893747</c:v>
                </c:pt>
                <c:pt idx="288">
                  <c:v>0.33322460289179967</c:v>
                </c:pt>
                <c:pt idx="289">
                  <c:v>0.33070892928170775</c:v>
                </c:pt>
                <c:pt idx="290">
                  <c:v>0.32816096855037508</c:v>
                </c:pt>
                <c:pt idx="291">
                  <c:v>0.3255817625637149</c:v>
                </c:pt>
                <c:pt idx="292">
                  <c:v>0.32297235966791427</c:v>
                </c:pt>
                <c:pt idx="293">
                  <c:v>0.32033381398594246</c:v>
                </c:pt>
                <c:pt idx="294">
                  <c:v>0.31766718471514827</c:v>
                </c:pt>
                <c:pt idx="295">
                  <c:v>0.31497353542659334</c:v>
                </c:pt>
                <c:pt idx="296">
                  <c:v>0.31225393336676127</c:v>
                </c:pt>
                <c:pt idx="297">
                  <c:v>0.30950944876227404</c:v>
                </c:pt>
                <c:pt idx="298">
                  <c:v>0.30674115412823999</c:v>
                </c:pt>
                <c:pt idx="299">
                  <c:v>0.30395012358084678</c:v>
                </c:pt>
                <c:pt idx="300">
                  <c:v>0.30113743215480443</c:v>
                </c:pt>
                <c:pt idx="301">
                  <c:v>0.29830415512623082</c:v>
                </c:pt>
                <c:pt idx="302">
                  <c:v>0.29545136734156291</c:v>
                </c:pt>
                <c:pt idx="303">
                  <c:v>0.2925801425530638</c:v>
                </c:pt>
                <c:pt idx="304">
                  <c:v>0.28969155276148273</c:v>
                </c:pt>
                <c:pt idx="305">
                  <c:v>0.28678666756641447</c:v>
                </c:pt>
                <c:pt idx="306">
                  <c:v>0.28386655352488727</c:v>
                </c:pt>
                <c:pt idx="307">
                  <c:v>0.28093227351869809</c:v>
                </c:pt>
                <c:pt idx="308">
                  <c:v>0.27798488613099648</c:v>
                </c:pt>
                <c:pt idx="309">
                  <c:v>0.27502544503260418</c:v>
                </c:pt>
                <c:pt idx="310">
                  <c:v>0.27205499837854352</c:v>
                </c:pt>
                <c:pt idx="311">
                  <c:v>0.26907458821522767</c:v>
                </c:pt>
                <c:pt idx="312">
                  <c:v>0.26608524989875482</c:v>
                </c:pt>
                <c:pt idx="313">
                  <c:v>0.26308801152472644</c:v>
                </c:pt>
                <c:pt idx="314">
                  <c:v>0.26008389336999566</c:v>
                </c:pt>
                <c:pt idx="315">
                  <c:v>0.25707390734673469</c:v>
                </c:pt>
                <c:pt idx="316">
                  <c:v>0.25405905646918903</c:v>
                </c:pt>
                <c:pt idx="317">
                  <c:v>0.25104033433347256</c:v>
                </c:pt>
                <c:pt idx="318">
                  <c:v>0.24801872461073712</c:v>
                </c:pt>
                <c:pt idx="319">
                  <c:v>0.24499520055403079</c:v>
                </c:pt>
                <c:pt idx="320">
                  <c:v>0.24197072451914337</c:v>
                </c:pt>
                <c:pt idx="321">
                  <c:v>0.23894624749971555</c:v>
                </c:pt>
                <c:pt idx="322">
                  <c:v>0.23592270867687257</c:v>
                </c:pt>
                <c:pt idx="323">
                  <c:v>0.2329010349836213</c:v>
                </c:pt>
                <c:pt idx="324">
                  <c:v>0.22988214068423302</c:v>
                </c:pt>
                <c:pt idx="325">
                  <c:v>0.22686692696881264</c:v>
                </c:pt>
                <c:pt idx="326">
                  <c:v>0.22385628156323947</c:v>
                </c:pt>
                <c:pt idx="327">
                  <c:v>0.22085107835464174</c:v>
                </c:pt>
                <c:pt idx="328">
                  <c:v>0.21785217703255053</c:v>
                </c:pt>
                <c:pt idx="329">
                  <c:v>0.21486042274586001</c:v>
                </c:pt>
                <c:pt idx="330">
                  <c:v>0.21187664577569948</c:v>
                </c:pt>
                <c:pt idx="331">
                  <c:v>0.20890166122430709</c:v>
                </c:pt>
                <c:pt idx="332">
                  <c:v>0.20593626871997478</c:v>
                </c:pt>
                <c:pt idx="333">
                  <c:v>0.20298125213811574</c:v>
                </c:pt>
                <c:pt idx="334">
                  <c:v>0.20003737933848775</c:v>
                </c:pt>
                <c:pt idx="335">
                  <c:v>0.1971054019185873</c:v>
                </c:pt>
                <c:pt idx="336">
                  <c:v>0.19418605498321295</c:v>
                </c:pt>
                <c:pt idx="337">
                  <c:v>0.19128005693017661</c:v>
                </c:pt>
                <c:pt idx="338">
                  <c:v>0.18838810925212632</c:v>
                </c:pt>
                <c:pt idx="339">
                  <c:v>0.18551089635442614</c:v>
                </c:pt>
                <c:pt idx="340">
                  <c:v>0.18264908538902191</c:v>
                </c:pt>
                <c:pt idx="341">
                  <c:v>0.1798033261042063</c:v>
                </c:pt>
                <c:pt idx="342">
                  <c:v>0.17697425071017972</c:v>
                </c:pt>
                <c:pt idx="343">
                  <c:v>0.17416247376028857</c:v>
                </c:pt>
                <c:pt idx="344">
                  <c:v>0.17136859204780736</c:v>
                </c:pt>
                <c:pt idx="345">
                  <c:v>0.16859318451811511</c:v>
                </c:pt>
                <c:pt idx="346">
                  <c:v>0.16583681219610472</c:v>
                </c:pt>
                <c:pt idx="347">
                  <c:v>0.16310001812864697</c:v>
                </c:pt>
                <c:pt idx="348">
                  <c:v>0.1603833273419196</c:v>
                </c:pt>
                <c:pt idx="349">
                  <c:v>0.15768724681339838</c:v>
                </c:pt>
                <c:pt idx="350">
                  <c:v>0.15501226545829322</c:v>
                </c:pt>
                <c:pt idx="351">
                  <c:v>0.15235885413020236</c:v>
                </c:pt>
                <c:pt idx="352">
                  <c:v>0.14972746563574488</c:v>
                </c:pt>
                <c:pt idx="353">
                  <c:v>0.14711853476291992</c:v>
                </c:pt>
                <c:pt idx="354">
                  <c:v>0.14453247832293287</c:v>
                </c:pt>
                <c:pt idx="355">
                  <c:v>0.14196969520521555</c:v>
                </c:pt>
                <c:pt idx="356">
                  <c:v>0.13943056644536028</c:v>
                </c:pt>
                <c:pt idx="357">
                  <c:v>0.13691545530567767</c:v>
                </c:pt>
                <c:pt idx="358">
                  <c:v>0.13442470736807907</c:v>
                </c:pt>
                <c:pt idx="359">
                  <c:v>0.13195865063897735</c:v>
                </c:pt>
                <c:pt idx="360">
                  <c:v>0.12951759566589174</c:v>
                </c:pt>
                <c:pt idx="361">
                  <c:v>0.12710183566543515</c:v>
                </c:pt>
                <c:pt idx="362">
                  <c:v>0.12471164666235722</c:v>
                </c:pt>
                <c:pt idx="363">
                  <c:v>0.12234728763930809</c:v>
                </c:pt>
                <c:pt idx="364">
                  <c:v>0.12000900069698558</c:v>
                </c:pt>
                <c:pt idx="365">
                  <c:v>0.11769701122432005</c:v>
                </c:pt>
                <c:pt idx="366">
                  <c:v>0.11541152807834999</c:v>
                </c:pt>
                <c:pt idx="367">
                  <c:v>0.11315274377343575</c:v>
                </c:pt>
                <c:pt idx="368">
                  <c:v>0.11092083467945554</c:v>
                </c:pt>
                <c:pt idx="369">
                  <c:v>0.10871596122862587</c:v>
                </c:pt>
                <c:pt idx="370">
                  <c:v>0.10653826813058508</c:v>
                </c:pt>
                <c:pt idx="371">
                  <c:v>0.10438788459537814</c:v>
                </c:pt>
                <c:pt idx="372">
                  <c:v>0.10226492456397804</c:v>
                </c:pt>
                <c:pt idx="373">
                  <c:v>0.10016948694597919</c:v>
                </c:pt>
                <c:pt idx="374">
                  <c:v>9.8101655864097817E-2</c:v>
                </c:pt>
                <c:pt idx="375">
                  <c:v>9.6061500905113353E-2</c:v>
                </c:pt>
                <c:pt idx="376">
                  <c:v>9.4049077376886947E-2</c:v>
                </c:pt>
                <c:pt idx="377">
                  <c:v>9.206442657109247E-2</c:v>
                </c:pt>
                <c:pt idx="378">
                  <c:v>9.0107576031298098E-2</c:v>
                </c:pt>
                <c:pt idx="379">
                  <c:v>8.8178539826037433E-2</c:v>
                </c:pt>
                <c:pt idx="380">
                  <c:v>8.6277318826511532E-2</c:v>
                </c:pt>
                <c:pt idx="381">
                  <c:v>8.4403900988566205E-2</c:v>
                </c:pt>
                <c:pt idx="382">
                  <c:v>8.2558261638591632E-2</c:v>
                </c:pt>
                <c:pt idx="383">
                  <c:v>8.0740363762993969E-2</c:v>
                </c:pt>
                <c:pt idx="384">
                  <c:v>7.8950158300894149E-2</c:v>
                </c:pt>
                <c:pt idx="385">
                  <c:v>7.7187584439710716E-2</c:v>
                </c:pt>
                <c:pt idx="386">
                  <c:v>7.5452569913290204E-2</c:v>
                </c:pt>
                <c:pt idx="387">
                  <c:v>7.374503130225174E-2</c:v>
                </c:pt>
                <c:pt idx="388">
                  <c:v>7.2064874336217985E-2</c:v>
                </c:pt>
                <c:pt idx="389">
                  <c:v>7.0411994197610545E-2</c:v>
                </c:pt>
                <c:pt idx="390">
                  <c:v>6.8786275826691903E-2</c:v>
                </c:pt>
                <c:pt idx="391">
                  <c:v>6.7187594227543807E-2</c:v>
                </c:pt>
                <c:pt idx="392">
                  <c:v>6.5615814774676595E-2</c:v>
                </c:pt>
                <c:pt idx="393">
                  <c:v>6.4070793519970942E-2</c:v>
                </c:pt>
                <c:pt idx="394">
                  <c:v>6.2552377499659972E-2</c:v>
                </c:pt>
                <c:pt idx="395">
                  <c:v>6.1060405041066343E-2</c:v>
                </c:pt>
                <c:pt idx="396">
                  <c:v>5.9594706068816075E-2</c:v>
                </c:pt>
                <c:pt idx="397">
                  <c:v>5.8155102410257897E-2</c:v>
                </c:pt>
                <c:pt idx="398">
                  <c:v>5.6741408099824017E-2</c:v>
                </c:pt>
                <c:pt idx="399">
                  <c:v>5.5353429682076245E-2</c:v>
                </c:pt>
                <c:pt idx="400">
                  <c:v>5.3990966513188063E-2</c:v>
                </c:pt>
                <c:pt idx="401">
                  <c:v>5.2653811060622106E-2</c:v>
                </c:pt>
                <c:pt idx="402">
                  <c:v>5.1341749200769449E-2</c:v>
                </c:pt>
                <c:pt idx="403">
                  <c:v>5.0054560514325067E-2</c:v>
                </c:pt>
                <c:pt idx="404">
                  <c:v>4.8792018579182764E-2</c:v>
                </c:pt>
                <c:pt idx="405">
                  <c:v>4.7553891260639629E-2</c:v>
                </c:pt>
                <c:pt idx="406">
                  <c:v>4.6339940998709216E-2</c:v>
                </c:pt>
                <c:pt idx="407">
                  <c:v>4.5149925092350461E-2</c:v>
                </c:pt>
                <c:pt idx="408">
                  <c:v>4.3983595980427191E-2</c:v>
                </c:pt>
                <c:pt idx="409">
                  <c:v>4.2840701519222493E-2</c:v>
                </c:pt>
                <c:pt idx="410">
                  <c:v>4.1720985256338612E-2</c:v>
                </c:pt>
                <c:pt idx="411">
                  <c:v>4.062418670082333E-2</c:v>
                </c:pt>
                <c:pt idx="412">
                  <c:v>3.955004158937022E-2</c:v>
                </c:pt>
                <c:pt idx="413">
                  <c:v>3.8498282148449435E-2</c:v>
                </c:pt>
                <c:pt idx="414">
                  <c:v>3.7468637352233804E-2</c:v>
                </c:pt>
                <c:pt idx="415">
                  <c:v>3.6460833176192142E-2</c:v>
                </c:pt>
                <c:pt idx="416">
                  <c:v>3.5474592846231424E-2</c:v>
                </c:pt>
                <c:pt idx="417">
                  <c:v>3.4509637083275521E-2</c:v>
                </c:pt>
                <c:pt idx="418">
                  <c:v>3.356568434317754E-2</c:v>
                </c:pt>
                <c:pt idx="419">
                  <c:v>3.264245105187049E-2</c:v>
                </c:pt>
                <c:pt idx="420">
                  <c:v>3.1739651835667418E-2</c:v>
                </c:pt>
                <c:pt idx="421">
                  <c:v>3.0856999746631891E-2</c:v>
                </c:pt>
                <c:pt idx="422">
                  <c:v>2.9994206482945311E-2</c:v>
                </c:pt>
                <c:pt idx="423">
                  <c:v>2.9150982604205771E-2</c:v>
                </c:pt>
                <c:pt idx="424">
                  <c:v>2.8327037741601186E-2</c:v>
                </c:pt>
                <c:pt idx="425">
                  <c:v>2.7522080802904469E-2</c:v>
                </c:pt>
                <c:pt idx="426">
                  <c:v>2.6735820172248227E-2</c:v>
                </c:pt>
                <c:pt idx="427">
                  <c:v>2.5967963904640869E-2</c:v>
                </c:pt>
                <c:pt idx="428">
                  <c:v>2.5218219915194382E-2</c:v>
                </c:pt>
                <c:pt idx="429">
                  <c:v>2.4486296163039965E-2</c:v>
                </c:pt>
                <c:pt idx="430">
                  <c:v>2.3771900829913806E-2</c:v>
                </c:pt>
                <c:pt idx="431">
                  <c:v>2.3074742493402585E-2</c:v>
                </c:pt>
                <c:pt idx="432">
                  <c:v>2.2394530294842899E-2</c:v>
                </c:pt>
                <c:pt idx="433">
                  <c:v>2.1730974101875938E-2</c:v>
                </c:pt>
                <c:pt idx="434">
                  <c:v>2.1083784665664119E-2</c:v>
                </c:pt>
                <c:pt idx="435">
                  <c:v>2.0452673772781399E-2</c:v>
                </c:pt>
                <c:pt idx="436">
                  <c:v>1.9837354391795313E-2</c:v>
                </c:pt>
                <c:pt idx="437">
                  <c:v>1.923754081456313E-2</c:v>
                </c:pt>
                <c:pt idx="438">
                  <c:v>1.8652948792269905E-2</c:v>
                </c:pt>
                <c:pt idx="439">
                  <c:v>1.8083295666241415E-2</c:v>
                </c:pt>
                <c:pt idx="440">
                  <c:v>1.752830049356854E-2</c:v>
                </c:pt>
                <c:pt idx="441">
                  <c:v>1.6987684167585487E-2</c:v>
                </c:pt>
                <c:pt idx="442">
                  <c:v>1.646116953324727E-2</c:v>
                </c:pt>
                <c:pt idx="443">
                  <c:v>1.5948481497456722E-2</c:v>
                </c:pt>
                <c:pt idx="444">
                  <c:v>1.5449347134395174E-2</c:v>
                </c:pt>
                <c:pt idx="445">
                  <c:v>1.4963495785913947E-2</c:v>
                </c:pt>
                <c:pt idx="446">
                  <c:v>1.4490659157048438E-2</c:v>
                </c:pt>
                <c:pt idx="447">
                  <c:v>1.4030571406718892E-2</c:v>
                </c:pt>
                <c:pt idx="448">
                  <c:v>1.3582969233685613E-2</c:v>
                </c:pt>
                <c:pt idx="449">
                  <c:v>1.3147591957829599E-2</c:v>
                </c:pt>
                <c:pt idx="450">
                  <c:v>1.2724181596831433E-2</c:v>
                </c:pt>
                <c:pt idx="451">
                  <c:v>1.2312482938325171E-2</c:v>
                </c:pt>
                <c:pt idx="452">
                  <c:v>1.1912243607605179E-2</c:v>
                </c:pt>
                <c:pt idx="453">
                  <c:v>1.1523214130966958E-2</c:v>
                </c:pt>
                <c:pt idx="454">
                  <c:v>1.1145147994764813E-2</c:v>
                </c:pt>
                <c:pt idx="455">
                  <c:v>1.0777801700270904E-2</c:v>
                </c:pt>
                <c:pt idx="456">
                  <c:v>1.0420934814422592E-2</c:v>
                </c:pt>
                <c:pt idx="457">
                  <c:v>1.0074310016545768E-2</c:v>
                </c:pt>
                <c:pt idx="458">
                  <c:v>9.7376931411439997E-3</c:v>
                </c:pt>
                <c:pt idx="459">
                  <c:v>9.4108532168442581E-3</c:v>
                </c:pt>
                <c:pt idx="460">
                  <c:v>9.0935625015910529E-3</c:v>
                </c:pt>
                <c:pt idx="461">
                  <c:v>8.7855965141820421E-3</c:v>
                </c:pt>
                <c:pt idx="462">
                  <c:v>8.4867340622387204E-3</c:v>
                </c:pt>
                <c:pt idx="463">
                  <c:v>8.196757266706595E-3</c:v>
                </c:pt>
                <c:pt idx="464">
                  <c:v>7.9154515829799686E-3</c:v>
                </c:pt>
                <c:pt idx="465">
                  <c:v>7.6426058187464016E-3</c:v>
                </c:pt>
                <c:pt idx="466">
                  <c:v>7.37801214864679E-3</c:v>
                </c:pt>
                <c:pt idx="467">
                  <c:v>7.1214661258465614E-3</c:v>
                </c:pt>
                <c:pt idx="468">
                  <c:v>6.8727666906139712E-3</c:v>
                </c:pt>
                <c:pt idx="469">
                  <c:v>6.6317161760011886E-3</c:v>
                </c:pt>
                <c:pt idx="470">
                  <c:v>6.3981203107235565E-3</c:v>
                </c:pt>
                <c:pt idx="471">
                  <c:v>6.1717882193323779E-3</c:v>
                </c:pt>
                <c:pt idx="472">
                  <c:v>5.9525324197758538E-3</c:v>
                </c:pt>
                <c:pt idx="473">
                  <c:v>5.7401688184424799E-3</c:v>
                </c:pt>
                <c:pt idx="474">
                  <c:v>5.5345167027805019E-3</c:v>
                </c:pt>
                <c:pt idx="475">
                  <c:v>5.3353987315863148E-3</c:v>
                </c:pt>
                <c:pt idx="476">
                  <c:v>5.1426409230539392E-3</c:v>
                </c:pt>
                <c:pt idx="477">
                  <c:v>4.9560726406767249E-3</c:v>
                </c:pt>
                <c:pt idx="478">
                  <c:v>4.7755265770915581E-3</c:v>
                </c:pt>
                <c:pt idx="479">
                  <c:v>4.6008387359548191E-3</c:v>
                </c:pt>
                <c:pt idx="480">
                  <c:v>4.4318484119380075E-3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7-1644-A6EC-47311416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35616"/>
        <c:axId val="224737152"/>
      </c:lineChart>
      <c:catAx>
        <c:axId val="2247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4737152"/>
        <c:crosses val="autoZero"/>
        <c:auto val="0"/>
        <c:lblAlgn val="ctr"/>
        <c:lblOffset val="100"/>
        <c:tickLblSkip val="40"/>
        <c:tickMarkSkip val="40"/>
        <c:noMultiLvlLbl val="0"/>
      </c:catAx>
      <c:valAx>
        <c:axId val="224737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4735616"/>
        <c:crosses val="autoZero"/>
        <c:crossBetween val="between"/>
      </c:valAx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99" mc:Ignorable="a14" a14:legacySpreadsheetColorIndex="43"/>
        </a:gs>
        <a:gs pos="100000">
          <a:srgbClr xmlns:mc="http://schemas.openxmlformats.org/markup-compatibility/2006" xmlns:a14="http://schemas.microsoft.com/office/drawing/2010/main" val="DCDC84" mc:Ignorable="a14" a14:legacySpreadsheetColorIndex="43">
            <a:gamma/>
            <a:shade val="8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66410077354664E-2"/>
          <c:y val="0.21276872050470236"/>
          <c:w val="0.90251389149932981"/>
          <c:h val="0.15957654037852678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'Cálculos DN'!$E$34:$E$514</c:f>
              <c:numCache>
                <c:formatCode>General</c:formatCode>
                <c:ptCount val="481"/>
                <c:pt idx="0">
                  <c:v>5</c:v>
                </c:pt>
                <c:pt idx="1">
                  <c:v>5.0625</c:v>
                </c:pt>
                <c:pt idx="2">
                  <c:v>5.125</c:v>
                </c:pt>
                <c:pt idx="3">
                  <c:v>5.1875</c:v>
                </c:pt>
                <c:pt idx="4">
                  <c:v>5.25</c:v>
                </c:pt>
                <c:pt idx="5">
                  <c:v>5.3125</c:v>
                </c:pt>
                <c:pt idx="6">
                  <c:v>5.375</c:v>
                </c:pt>
                <c:pt idx="7">
                  <c:v>5.4375</c:v>
                </c:pt>
                <c:pt idx="8">
                  <c:v>5.5</c:v>
                </c:pt>
                <c:pt idx="9">
                  <c:v>5.5625</c:v>
                </c:pt>
                <c:pt idx="10">
                  <c:v>5.625</c:v>
                </c:pt>
                <c:pt idx="11">
                  <c:v>5.6875</c:v>
                </c:pt>
                <c:pt idx="12">
                  <c:v>5.75</c:v>
                </c:pt>
                <c:pt idx="13">
                  <c:v>5.8125</c:v>
                </c:pt>
                <c:pt idx="14">
                  <c:v>5.875</c:v>
                </c:pt>
                <c:pt idx="15">
                  <c:v>5.9375</c:v>
                </c:pt>
                <c:pt idx="16">
                  <c:v>6</c:v>
                </c:pt>
                <c:pt idx="17">
                  <c:v>6.0625</c:v>
                </c:pt>
                <c:pt idx="18">
                  <c:v>6.125</c:v>
                </c:pt>
                <c:pt idx="19">
                  <c:v>6.1875</c:v>
                </c:pt>
                <c:pt idx="20">
                  <c:v>6.25</c:v>
                </c:pt>
                <c:pt idx="21">
                  <c:v>6.3125</c:v>
                </c:pt>
                <c:pt idx="22">
                  <c:v>6.375</c:v>
                </c:pt>
                <c:pt idx="23">
                  <c:v>6.4375</c:v>
                </c:pt>
                <c:pt idx="24">
                  <c:v>6.5</c:v>
                </c:pt>
                <c:pt idx="25">
                  <c:v>6.5625</c:v>
                </c:pt>
                <c:pt idx="26">
                  <c:v>6.625</c:v>
                </c:pt>
                <c:pt idx="27">
                  <c:v>6.6875</c:v>
                </c:pt>
                <c:pt idx="28">
                  <c:v>6.75</c:v>
                </c:pt>
                <c:pt idx="29">
                  <c:v>6.8125</c:v>
                </c:pt>
                <c:pt idx="30">
                  <c:v>6.875</c:v>
                </c:pt>
                <c:pt idx="31">
                  <c:v>6.9375</c:v>
                </c:pt>
                <c:pt idx="32">
                  <c:v>7</c:v>
                </c:pt>
                <c:pt idx="33">
                  <c:v>7.0625</c:v>
                </c:pt>
                <c:pt idx="34">
                  <c:v>7.125</c:v>
                </c:pt>
                <c:pt idx="35">
                  <c:v>7.1875</c:v>
                </c:pt>
                <c:pt idx="36">
                  <c:v>7.25</c:v>
                </c:pt>
                <c:pt idx="37">
                  <c:v>7.3125</c:v>
                </c:pt>
                <c:pt idx="38">
                  <c:v>7.375</c:v>
                </c:pt>
                <c:pt idx="39">
                  <c:v>7.4375</c:v>
                </c:pt>
                <c:pt idx="40">
                  <c:v>7.5</c:v>
                </c:pt>
                <c:pt idx="41">
                  <c:v>7.5625</c:v>
                </c:pt>
                <c:pt idx="42">
                  <c:v>7.625</c:v>
                </c:pt>
                <c:pt idx="43">
                  <c:v>7.6875</c:v>
                </c:pt>
                <c:pt idx="44">
                  <c:v>7.75</c:v>
                </c:pt>
                <c:pt idx="45">
                  <c:v>7.8125</c:v>
                </c:pt>
                <c:pt idx="46">
                  <c:v>7.875</c:v>
                </c:pt>
                <c:pt idx="47">
                  <c:v>7.9375</c:v>
                </c:pt>
                <c:pt idx="48">
                  <c:v>8</c:v>
                </c:pt>
                <c:pt idx="49">
                  <c:v>8.0625</c:v>
                </c:pt>
                <c:pt idx="50">
                  <c:v>8.125</c:v>
                </c:pt>
                <c:pt idx="51">
                  <c:v>8.1875</c:v>
                </c:pt>
                <c:pt idx="52">
                  <c:v>8.25</c:v>
                </c:pt>
                <c:pt idx="53">
                  <c:v>8.3125</c:v>
                </c:pt>
                <c:pt idx="54">
                  <c:v>8.375</c:v>
                </c:pt>
                <c:pt idx="55">
                  <c:v>8.4375</c:v>
                </c:pt>
                <c:pt idx="56">
                  <c:v>8.5</c:v>
                </c:pt>
                <c:pt idx="57">
                  <c:v>8.5625</c:v>
                </c:pt>
                <c:pt idx="58">
                  <c:v>8.625</c:v>
                </c:pt>
                <c:pt idx="59">
                  <c:v>8.6875</c:v>
                </c:pt>
                <c:pt idx="60">
                  <c:v>8.75</c:v>
                </c:pt>
                <c:pt idx="61">
                  <c:v>8.8125</c:v>
                </c:pt>
                <c:pt idx="62">
                  <c:v>8.875</c:v>
                </c:pt>
                <c:pt idx="63">
                  <c:v>8.9375</c:v>
                </c:pt>
                <c:pt idx="64">
                  <c:v>9</c:v>
                </c:pt>
                <c:pt idx="65">
                  <c:v>9.0625</c:v>
                </c:pt>
                <c:pt idx="66">
                  <c:v>9.125</c:v>
                </c:pt>
                <c:pt idx="67">
                  <c:v>9.1875</c:v>
                </c:pt>
                <c:pt idx="68">
                  <c:v>9.25</c:v>
                </c:pt>
                <c:pt idx="69">
                  <c:v>9.3125</c:v>
                </c:pt>
                <c:pt idx="70">
                  <c:v>9.375</c:v>
                </c:pt>
                <c:pt idx="71">
                  <c:v>9.4375</c:v>
                </c:pt>
                <c:pt idx="72">
                  <c:v>9.5</c:v>
                </c:pt>
                <c:pt idx="73">
                  <c:v>9.5625</c:v>
                </c:pt>
                <c:pt idx="74">
                  <c:v>9.625</c:v>
                </c:pt>
                <c:pt idx="75">
                  <c:v>9.6875</c:v>
                </c:pt>
                <c:pt idx="76">
                  <c:v>9.75</c:v>
                </c:pt>
                <c:pt idx="77">
                  <c:v>9.8125</c:v>
                </c:pt>
                <c:pt idx="78">
                  <c:v>9.875</c:v>
                </c:pt>
                <c:pt idx="79">
                  <c:v>9.9375</c:v>
                </c:pt>
                <c:pt idx="80">
                  <c:v>10</c:v>
                </c:pt>
                <c:pt idx="81">
                  <c:v>10.0625</c:v>
                </c:pt>
                <c:pt idx="82">
                  <c:v>10.125</c:v>
                </c:pt>
                <c:pt idx="83">
                  <c:v>10.1875</c:v>
                </c:pt>
                <c:pt idx="84">
                  <c:v>10.25</c:v>
                </c:pt>
                <c:pt idx="85">
                  <c:v>10.3125</c:v>
                </c:pt>
                <c:pt idx="86">
                  <c:v>10.375</c:v>
                </c:pt>
                <c:pt idx="87">
                  <c:v>10.4375</c:v>
                </c:pt>
                <c:pt idx="88">
                  <c:v>10.5</c:v>
                </c:pt>
                <c:pt idx="89">
                  <c:v>10.5625</c:v>
                </c:pt>
                <c:pt idx="90">
                  <c:v>10.625</c:v>
                </c:pt>
                <c:pt idx="91">
                  <c:v>10.6875</c:v>
                </c:pt>
                <c:pt idx="92">
                  <c:v>10.75</c:v>
                </c:pt>
                <c:pt idx="93">
                  <c:v>10.8125</c:v>
                </c:pt>
                <c:pt idx="94">
                  <c:v>10.875</c:v>
                </c:pt>
                <c:pt idx="95">
                  <c:v>10.9375</c:v>
                </c:pt>
                <c:pt idx="96">
                  <c:v>11</c:v>
                </c:pt>
                <c:pt idx="97">
                  <c:v>11.0625</c:v>
                </c:pt>
                <c:pt idx="98">
                  <c:v>11.125</c:v>
                </c:pt>
                <c:pt idx="99">
                  <c:v>11.1875</c:v>
                </c:pt>
                <c:pt idx="100">
                  <c:v>11.25</c:v>
                </c:pt>
                <c:pt idx="101">
                  <c:v>11.3125</c:v>
                </c:pt>
                <c:pt idx="102">
                  <c:v>11.375</c:v>
                </c:pt>
                <c:pt idx="103">
                  <c:v>11.4375</c:v>
                </c:pt>
                <c:pt idx="104">
                  <c:v>11.5</c:v>
                </c:pt>
                <c:pt idx="105">
                  <c:v>11.5625</c:v>
                </c:pt>
                <c:pt idx="106">
                  <c:v>11.625</c:v>
                </c:pt>
                <c:pt idx="107">
                  <c:v>11.6875</c:v>
                </c:pt>
                <c:pt idx="108">
                  <c:v>11.75</c:v>
                </c:pt>
                <c:pt idx="109">
                  <c:v>11.8125</c:v>
                </c:pt>
                <c:pt idx="110">
                  <c:v>11.875</c:v>
                </c:pt>
                <c:pt idx="111">
                  <c:v>11.9375</c:v>
                </c:pt>
                <c:pt idx="112">
                  <c:v>12</c:v>
                </c:pt>
                <c:pt idx="113">
                  <c:v>12.0625</c:v>
                </c:pt>
                <c:pt idx="114">
                  <c:v>12.125</c:v>
                </c:pt>
                <c:pt idx="115">
                  <c:v>12.1875</c:v>
                </c:pt>
                <c:pt idx="116">
                  <c:v>12.25</c:v>
                </c:pt>
                <c:pt idx="117">
                  <c:v>12.3125</c:v>
                </c:pt>
                <c:pt idx="118">
                  <c:v>12.375</c:v>
                </c:pt>
                <c:pt idx="119">
                  <c:v>12.4375</c:v>
                </c:pt>
                <c:pt idx="120">
                  <c:v>12.5</c:v>
                </c:pt>
                <c:pt idx="121">
                  <c:v>12.5625</c:v>
                </c:pt>
                <c:pt idx="122">
                  <c:v>12.625</c:v>
                </c:pt>
                <c:pt idx="123">
                  <c:v>12.6875</c:v>
                </c:pt>
                <c:pt idx="124">
                  <c:v>12.75</c:v>
                </c:pt>
                <c:pt idx="125">
                  <c:v>12.8125</c:v>
                </c:pt>
                <c:pt idx="126">
                  <c:v>12.875</c:v>
                </c:pt>
                <c:pt idx="127">
                  <c:v>12.9375</c:v>
                </c:pt>
                <c:pt idx="128">
                  <c:v>13</c:v>
                </c:pt>
                <c:pt idx="129">
                  <c:v>13.0625</c:v>
                </c:pt>
                <c:pt idx="130">
                  <c:v>13.125</c:v>
                </c:pt>
                <c:pt idx="131">
                  <c:v>13.1875</c:v>
                </c:pt>
                <c:pt idx="132">
                  <c:v>13.25</c:v>
                </c:pt>
                <c:pt idx="133">
                  <c:v>13.3125</c:v>
                </c:pt>
                <c:pt idx="134">
                  <c:v>13.375</c:v>
                </c:pt>
                <c:pt idx="135">
                  <c:v>13.4375</c:v>
                </c:pt>
                <c:pt idx="136">
                  <c:v>13.5</c:v>
                </c:pt>
                <c:pt idx="137">
                  <c:v>13.5625</c:v>
                </c:pt>
                <c:pt idx="138">
                  <c:v>13.625</c:v>
                </c:pt>
                <c:pt idx="139">
                  <c:v>13.6875</c:v>
                </c:pt>
                <c:pt idx="140">
                  <c:v>13.75</c:v>
                </c:pt>
                <c:pt idx="141">
                  <c:v>13.8125</c:v>
                </c:pt>
                <c:pt idx="142">
                  <c:v>13.875</c:v>
                </c:pt>
                <c:pt idx="143">
                  <c:v>13.9375</c:v>
                </c:pt>
                <c:pt idx="144">
                  <c:v>14</c:v>
                </c:pt>
                <c:pt idx="145">
                  <c:v>14.0625</c:v>
                </c:pt>
                <c:pt idx="146">
                  <c:v>14.125</c:v>
                </c:pt>
                <c:pt idx="147">
                  <c:v>14.1875</c:v>
                </c:pt>
                <c:pt idx="148">
                  <c:v>14.25</c:v>
                </c:pt>
                <c:pt idx="149">
                  <c:v>14.3125</c:v>
                </c:pt>
                <c:pt idx="150">
                  <c:v>14.375</c:v>
                </c:pt>
                <c:pt idx="151">
                  <c:v>14.4375</c:v>
                </c:pt>
                <c:pt idx="152">
                  <c:v>14.5</c:v>
                </c:pt>
                <c:pt idx="153">
                  <c:v>14.5625</c:v>
                </c:pt>
                <c:pt idx="154">
                  <c:v>14.625</c:v>
                </c:pt>
                <c:pt idx="155">
                  <c:v>14.6875</c:v>
                </c:pt>
                <c:pt idx="156">
                  <c:v>14.75</c:v>
                </c:pt>
                <c:pt idx="157">
                  <c:v>14.8125</c:v>
                </c:pt>
                <c:pt idx="158">
                  <c:v>14.875</c:v>
                </c:pt>
                <c:pt idx="159">
                  <c:v>14.9375</c:v>
                </c:pt>
                <c:pt idx="160">
                  <c:v>15</c:v>
                </c:pt>
                <c:pt idx="161">
                  <c:v>15.0625</c:v>
                </c:pt>
                <c:pt idx="162">
                  <c:v>15.125</c:v>
                </c:pt>
                <c:pt idx="163">
                  <c:v>15.1875</c:v>
                </c:pt>
                <c:pt idx="164">
                  <c:v>15.25</c:v>
                </c:pt>
                <c:pt idx="165">
                  <c:v>15.3125</c:v>
                </c:pt>
                <c:pt idx="166">
                  <c:v>15.375</c:v>
                </c:pt>
                <c:pt idx="167">
                  <c:v>15.4375</c:v>
                </c:pt>
                <c:pt idx="168">
                  <c:v>15.5</c:v>
                </c:pt>
                <c:pt idx="169">
                  <c:v>15.5625</c:v>
                </c:pt>
                <c:pt idx="170">
                  <c:v>15.625</c:v>
                </c:pt>
                <c:pt idx="171">
                  <c:v>15.6875</c:v>
                </c:pt>
                <c:pt idx="172">
                  <c:v>15.75</c:v>
                </c:pt>
                <c:pt idx="173">
                  <c:v>15.8125</c:v>
                </c:pt>
                <c:pt idx="174">
                  <c:v>15.875</c:v>
                </c:pt>
                <c:pt idx="175">
                  <c:v>15.9375</c:v>
                </c:pt>
                <c:pt idx="176">
                  <c:v>16</c:v>
                </c:pt>
                <c:pt idx="177">
                  <c:v>16.0625</c:v>
                </c:pt>
                <c:pt idx="178">
                  <c:v>16.125</c:v>
                </c:pt>
                <c:pt idx="179">
                  <c:v>16.1875</c:v>
                </c:pt>
                <c:pt idx="180">
                  <c:v>16.25</c:v>
                </c:pt>
                <c:pt idx="181">
                  <c:v>16.3125</c:v>
                </c:pt>
                <c:pt idx="182">
                  <c:v>16.375</c:v>
                </c:pt>
                <c:pt idx="183">
                  <c:v>16.4375</c:v>
                </c:pt>
                <c:pt idx="184">
                  <c:v>16.5</c:v>
                </c:pt>
                <c:pt idx="185">
                  <c:v>16.5625</c:v>
                </c:pt>
                <c:pt idx="186">
                  <c:v>16.625</c:v>
                </c:pt>
                <c:pt idx="187">
                  <c:v>16.6875</c:v>
                </c:pt>
                <c:pt idx="188">
                  <c:v>16.75</c:v>
                </c:pt>
                <c:pt idx="189">
                  <c:v>16.8125</c:v>
                </c:pt>
                <c:pt idx="190">
                  <c:v>16.875</c:v>
                </c:pt>
                <c:pt idx="191">
                  <c:v>16.9375</c:v>
                </c:pt>
                <c:pt idx="192">
                  <c:v>17</c:v>
                </c:pt>
                <c:pt idx="193">
                  <c:v>17.0625</c:v>
                </c:pt>
                <c:pt idx="194">
                  <c:v>17.125</c:v>
                </c:pt>
                <c:pt idx="195">
                  <c:v>17.1875</c:v>
                </c:pt>
                <c:pt idx="196">
                  <c:v>17.25</c:v>
                </c:pt>
                <c:pt idx="197">
                  <c:v>17.3125</c:v>
                </c:pt>
                <c:pt idx="198">
                  <c:v>17.375</c:v>
                </c:pt>
                <c:pt idx="199">
                  <c:v>17.4375</c:v>
                </c:pt>
                <c:pt idx="200">
                  <c:v>17.5</c:v>
                </c:pt>
                <c:pt idx="201">
                  <c:v>17.5625</c:v>
                </c:pt>
                <c:pt idx="202">
                  <c:v>17.625</c:v>
                </c:pt>
                <c:pt idx="203">
                  <c:v>17.6875</c:v>
                </c:pt>
                <c:pt idx="204">
                  <c:v>17.75</c:v>
                </c:pt>
                <c:pt idx="205">
                  <c:v>17.8125</c:v>
                </c:pt>
                <c:pt idx="206">
                  <c:v>17.875</c:v>
                </c:pt>
                <c:pt idx="207">
                  <c:v>17.9375</c:v>
                </c:pt>
                <c:pt idx="208">
                  <c:v>18</c:v>
                </c:pt>
                <c:pt idx="209">
                  <c:v>18.0625</c:v>
                </c:pt>
                <c:pt idx="210">
                  <c:v>18.125</c:v>
                </c:pt>
                <c:pt idx="211">
                  <c:v>18.1875</c:v>
                </c:pt>
                <c:pt idx="212">
                  <c:v>18.25</c:v>
                </c:pt>
                <c:pt idx="213">
                  <c:v>18.3125</c:v>
                </c:pt>
                <c:pt idx="214">
                  <c:v>18.375</c:v>
                </c:pt>
                <c:pt idx="215">
                  <c:v>18.4375</c:v>
                </c:pt>
                <c:pt idx="216">
                  <c:v>18.5</c:v>
                </c:pt>
                <c:pt idx="217">
                  <c:v>18.5625</c:v>
                </c:pt>
                <c:pt idx="218">
                  <c:v>18.625</c:v>
                </c:pt>
                <c:pt idx="219">
                  <c:v>18.6875</c:v>
                </c:pt>
                <c:pt idx="220">
                  <c:v>18.75</c:v>
                </c:pt>
                <c:pt idx="221">
                  <c:v>18.8125</c:v>
                </c:pt>
                <c:pt idx="222">
                  <c:v>18.875</c:v>
                </c:pt>
                <c:pt idx="223">
                  <c:v>18.9375</c:v>
                </c:pt>
                <c:pt idx="224">
                  <c:v>19</c:v>
                </c:pt>
                <c:pt idx="225">
                  <c:v>19.0625</c:v>
                </c:pt>
                <c:pt idx="226">
                  <c:v>19.125</c:v>
                </c:pt>
                <c:pt idx="227">
                  <c:v>19.1875</c:v>
                </c:pt>
                <c:pt idx="228">
                  <c:v>19.25</c:v>
                </c:pt>
                <c:pt idx="229">
                  <c:v>19.3125</c:v>
                </c:pt>
                <c:pt idx="230">
                  <c:v>19.375</c:v>
                </c:pt>
                <c:pt idx="231">
                  <c:v>19.4375</c:v>
                </c:pt>
                <c:pt idx="232">
                  <c:v>19.5</c:v>
                </c:pt>
                <c:pt idx="233">
                  <c:v>19.5625</c:v>
                </c:pt>
                <c:pt idx="234">
                  <c:v>19.625</c:v>
                </c:pt>
                <c:pt idx="235">
                  <c:v>19.6875</c:v>
                </c:pt>
                <c:pt idx="236">
                  <c:v>19.75</c:v>
                </c:pt>
                <c:pt idx="237">
                  <c:v>19.8125</c:v>
                </c:pt>
                <c:pt idx="238">
                  <c:v>19.875</c:v>
                </c:pt>
                <c:pt idx="239">
                  <c:v>19.9375</c:v>
                </c:pt>
                <c:pt idx="240">
                  <c:v>20</c:v>
                </c:pt>
                <c:pt idx="241">
                  <c:v>20.0625</c:v>
                </c:pt>
                <c:pt idx="242">
                  <c:v>20.125</c:v>
                </c:pt>
                <c:pt idx="243">
                  <c:v>20.1875</c:v>
                </c:pt>
                <c:pt idx="244">
                  <c:v>20.25</c:v>
                </c:pt>
                <c:pt idx="245">
                  <c:v>20.3125</c:v>
                </c:pt>
                <c:pt idx="246">
                  <c:v>20.375</c:v>
                </c:pt>
                <c:pt idx="247">
                  <c:v>20.4375</c:v>
                </c:pt>
                <c:pt idx="248">
                  <c:v>20.5</c:v>
                </c:pt>
                <c:pt idx="249">
                  <c:v>20.5625</c:v>
                </c:pt>
                <c:pt idx="250">
                  <c:v>20.625</c:v>
                </c:pt>
                <c:pt idx="251">
                  <c:v>20.6875</c:v>
                </c:pt>
                <c:pt idx="252">
                  <c:v>20.75</c:v>
                </c:pt>
                <c:pt idx="253">
                  <c:v>20.8125</c:v>
                </c:pt>
                <c:pt idx="254">
                  <c:v>20.875</c:v>
                </c:pt>
                <c:pt idx="255">
                  <c:v>20.9375</c:v>
                </c:pt>
                <c:pt idx="256">
                  <c:v>21</c:v>
                </c:pt>
                <c:pt idx="257">
                  <c:v>21.0625</c:v>
                </c:pt>
                <c:pt idx="258">
                  <c:v>21.125</c:v>
                </c:pt>
                <c:pt idx="259">
                  <c:v>21.1875</c:v>
                </c:pt>
                <c:pt idx="260">
                  <c:v>21.25</c:v>
                </c:pt>
                <c:pt idx="261">
                  <c:v>21.3125</c:v>
                </c:pt>
                <c:pt idx="262">
                  <c:v>21.375</c:v>
                </c:pt>
                <c:pt idx="263">
                  <c:v>21.4375</c:v>
                </c:pt>
                <c:pt idx="264">
                  <c:v>21.5</c:v>
                </c:pt>
                <c:pt idx="265">
                  <c:v>21.5625</c:v>
                </c:pt>
                <c:pt idx="266">
                  <c:v>21.625</c:v>
                </c:pt>
                <c:pt idx="267">
                  <c:v>21.6875</c:v>
                </c:pt>
                <c:pt idx="268">
                  <c:v>21.75</c:v>
                </c:pt>
                <c:pt idx="269">
                  <c:v>21.8125</c:v>
                </c:pt>
                <c:pt idx="270">
                  <c:v>21.875</c:v>
                </c:pt>
                <c:pt idx="271">
                  <c:v>21.9375</c:v>
                </c:pt>
                <c:pt idx="272">
                  <c:v>22</c:v>
                </c:pt>
                <c:pt idx="273">
                  <c:v>22.0625</c:v>
                </c:pt>
                <c:pt idx="274">
                  <c:v>22.125</c:v>
                </c:pt>
                <c:pt idx="275">
                  <c:v>22.1875</c:v>
                </c:pt>
                <c:pt idx="276">
                  <c:v>22.25</c:v>
                </c:pt>
                <c:pt idx="277">
                  <c:v>22.3125</c:v>
                </c:pt>
                <c:pt idx="278">
                  <c:v>22.375</c:v>
                </c:pt>
                <c:pt idx="279">
                  <c:v>22.4375</c:v>
                </c:pt>
                <c:pt idx="280">
                  <c:v>22.5</c:v>
                </c:pt>
                <c:pt idx="281">
                  <c:v>22.5625</c:v>
                </c:pt>
                <c:pt idx="282">
                  <c:v>22.625</c:v>
                </c:pt>
                <c:pt idx="283">
                  <c:v>22.6875</c:v>
                </c:pt>
                <c:pt idx="284">
                  <c:v>22.75</c:v>
                </c:pt>
                <c:pt idx="285">
                  <c:v>22.8125</c:v>
                </c:pt>
                <c:pt idx="286">
                  <c:v>22.875</c:v>
                </c:pt>
                <c:pt idx="287">
                  <c:v>22.9375</c:v>
                </c:pt>
                <c:pt idx="288">
                  <c:v>23</c:v>
                </c:pt>
                <c:pt idx="289">
                  <c:v>23.0625</c:v>
                </c:pt>
                <c:pt idx="290">
                  <c:v>23.125</c:v>
                </c:pt>
                <c:pt idx="291">
                  <c:v>23.1875</c:v>
                </c:pt>
                <c:pt idx="292">
                  <c:v>23.25</c:v>
                </c:pt>
                <c:pt idx="293">
                  <c:v>23.3125</c:v>
                </c:pt>
                <c:pt idx="294">
                  <c:v>23.375</c:v>
                </c:pt>
                <c:pt idx="295">
                  <c:v>23.4375</c:v>
                </c:pt>
                <c:pt idx="296">
                  <c:v>23.5</c:v>
                </c:pt>
                <c:pt idx="297">
                  <c:v>23.5625</c:v>
                </c:pt>
                <c:pt idx="298">
                  <c:v>23.625</c:v>
                </c:pt>
                <c:pt idx="299">
                  <c:v>23.6875</c:v>
                </c:pt>
                <c:pt idx="300">
                  <c:v>23.75</c:v>
                </c:pt>
                <c:pt idx="301">
                  <c:v>23.8125</c:v>
                </c:pt>
                <c:pt idx="302">
                  <c:v>23.875</c:v>
                </c:pt>
                <c:pt idx="303">
                  <c:v>23.9375</c:v>
                </c:pt>
                <c:pt idx="304">
                  <c:v>24</c:v>
                </c:pt>
                <c:pt idx="305">
                  <c:v>24.0625</c:v>
                </c:pt>
                <c:pt idx="306">
                  <c:v>24.125</c:v>
                </c:pt>
                <c:pt idx="307">
                  <c:v>24.1875</c:v>
                </c:pt>
                <c:pt idx="308">
                  <c:v>24.25</c:v>
                </c:pt>
                <c:pt idx="309">
                  <c:v>24.3125</c:v>
                </c:pt>
                <c:pt idx="310">
                  <c:v>24.375</c:v>
                </c:pt>
                <c:pt idx="311">
                  <c:v>24.4375</c:v>
                </c:pt>
                <c:pt idx="312">
                  <c:v>24.5</c:v>
                </c:pt>
                <c:pt idx="313">
                  <c:v>24.5625</c:v>
                </c:pt>
                <c:pt idx="314">
                  <c:v>24.625</c:v>
                </c:pt>
                <c:pt idx="315">
                  <c:v>24.6875</c:v>
                </c:pt>
                <c:pt idx="316">
                  <c:v>24.75</c:v>
                </c:pt>
                <c:pt idx="317">
                  <c:v>24.8125</c:v>
                </c:pt>
                <c:pt idx="318">
                  <c:v>24.875</c:v>
                </c:pt>
                <c:pt idx="319">
                  <c:v>24.9375</c:v>
                </c:pt>
                <c:pt idx="320">
                  <c:v>25</c:v>
                </c:pt>
                <c:pt idx="321">
                  <c:v>25.0625</c:v>
                </c:pt>
                <c:pt idx="322">
                  <c:v>25.125</c:v>
                </c:pt>
                <c:pt idx="323">
                  <c:v>25.1875</c:v>
                </c:pt>
                <c:pt idx="324">
                  <c:v>25.25</c:v>
                </c:pt>
                <c:pt idx="325">
                  <c:v>25.3125</c:v>
                </c:pt>
                <c:pt idx="326">
                  <c:v>25.375</c:v>
                </c:pt>
                <c:pt idx="327">
                  <c:v>25.4375</c:v>
                </c:pt>
                <c:pt idx="328">
                  <c:v>25.5</c:v>
                </c:pt>
                <c:pt idx="329">
                  <c:v>25.5625</c:v>
                </c:pt>
                <c:pt idx="330">
                  <c:v>25.625</c:v>
                </c:pt>
                <c:pt idx="331">
                  <c:v>25.6875</c:v>
                </c:pt>
                <c:pt idx="332">
                  <c:v>25.75</c:v>
                </c:pt>
                <c:pt idx="333">
                  <c:v>25.8125</c:v>
                </c:pt>
                <c:pt idx="334">
                  <c:v>25.875</c:v>
                </c:pt>
                <c:pt idx="335">
                  <c:v>25.9375</c:v>
                </c:pt>
                <c:pt idx="336">
                  <c:v>26</c:v>
                </c:pt>
                <c:pt idx="337">
                  <c:v>26.0625</c:v>
                </c:pt>
                <c:pt idx="338">
                  <c:v>26.125</c:v>
                </c:pt>
                <c:pt idx="339">
                  <c:v>26.1875</c:v>
                </c:pt>
                <c:pt idx="340">
                  <c:v>26.25</c:v>
                </c:pt>
                <c:pt idx="341">
                  <c:v>26.3125</c:v>
                </c:pt>
                <c:pt idx="342">
                  <c:v>26.375</c:v>
                </c:pt>
                <c:pt idx="343">
                  <c:v>26.4375</c:v>
                </c:pt>
                <c:pt idx="344">
                  <c:v>26.5</c:v>
                </c:pt>
                <c:pt idx="345">
                  <c:v>26.5625</c:v>
                </c:pt>
                <c:pt idx="346">
                  <c:v>26.625</c:v>
                </c:pt>
                <c:pt idx="347">
                  <c:v>26.6875</c:v>
                </c:pt>
                <c:pt idx="348">
                  <c:v>26.75</c:v>
                </c:pt>
                <c:pt idx="349">
                  <c:v>26.8125</c:v>
                </c:pt>
                <c:pt idx="350">
                  <c:v>26.875</c:v>
                </c:pt>
                <c:pt idx="351">
                  <c:v>26.9375</c:v>
                </c:pt>
                <c:pt idx="352">
                  <c:v>27</c:v>
                </c:pt>
                <c:pt idx="353">
                  <c:v>27.0625</c:v>
                </c:pt>
                <c:pt idx="354">
                  <c:v>27.125</c:v>
                </c:pt>
                <c:pt idx="355">
                  <c:v>27.1875</c:v>
                </c:pt>
                <c:pt idx="356">
                  <c:v>27.25</c:v>
                </c:pt>
                <c:pt idx="357">
                  <c:v>27.3125</c:v>
                </c:pt>
                <c:pt idx="358">
                  <c:v>27.375</c:v>
                </c:pt>
                <c:pt idx="359">
                  <c:v>27.4375</c:v>
                </c:pt>
                <c:pt idx="360">
                  <c:v>27.5</c:v>
                </c:pt>
                <c:pt idx="361">
                  <c:v>27.5625</c:v>
                </c:pt>
                <c:pt idx="362">
                  <c:v>27.625</c:v>
                </c:pt>
                <c:pt idx="363">
                  <c:v>27.6875</c:v>
                </c:pt>
                <c:pt idx="364">
                  <c:v>27.75</c:v>
                </c:pt>
                <c:pt idx="365">
                  <c:v>27.8125</c:v>
                </c:pt>
                <c:pt idx="366">
                  <c:v>27.875</c:v>
                </c:pt>
                <c:pt idx="367">
                  <c:v>27.9375</c:v>
                </c:pt>
                <c:pt idx="368">
                  <c:v>28</c:v>
                </c:pt>
                <c:pt idx="369">
                  <c:v>28.0625</c:v>
                </c:pt>
                <c:pt idx="370">
                  <c:v>28.125</c:v>
                </c:pt>
                <c:pt idx="371">
                  <c:v>28.1875</c:v>
                </c:pt>
                <c:pt idx="372">
                  <c:v>28.25</c:v>
                </c:pt>
                <c:pt idx="373">
                  <c:v>28.3125</c:v>
                </c:pt>
                <c:pt idx="374">
                  <c:v>28.375</c:v>
                </c:pt>
                <c:pt idx="375">
                  <c:v>28.4375</c:v>
                </c:pt>
                <c:pt idx="376">
                  <c:v>28.5</c:v>
                </c:pt>
                <c:pt idx="377">
                  <c:v>28.5625</c:v>
                </c:pt>
                <c:pt idx="378">
                  <c:v>28.625</c:v>
                </c:pt>
                <c:pt idx="379">
                  <c:v>28.6875</c:v>
                </c:pt>
                <c:pt idx="380">
                  <c:v>28.75</c:v>
                </c:pt>
                <c:pt idx="381">
                  <c:v>28.8125</c:v>
                </c:pt>
                <c:pt idx="382">
                  <c:v>28.875</c:v>
                </c:pt>
                <c:pt idx="383">
                  <c:v>28.9375</c:v>
                </c:pt>
                <c:pt idx="384">
                  <c:v>29</c:v>
                </c:pt>
                <c:pt idx="385">
                  <c:v>29.0625</c:v>
                </c:pt>
                <c:pt idx="386">
                  <c:v>29.125</c:v>
                </c:pt>
                <c:pt idx="387">
                  <c:v>29.1875</c:v>
                </c:pt>
                <c:pt idx="388">
                  <c:v>29.25</c:v>
                </c:pt>
                <c:pt idx="389">
                  <c:v>29.3125</c:v>
                </c:pt>
                <c:pt idx="390">
                  <c:v>29.375</c:v>
                </c:pt>
                <c:pt idx="391">
                  <c:v>29.4375</c:v>
                </c:pt>
                <c:pt idx="392">
                  <c:v>29.5</c:v>
                </c:pt>
                <c:pt idx="393">
                  <c:v>29.5625</c:v>
                </c:pt>
                <c:pt idx="394">
                  <c:v>29.625</c:v>
                </c:pt>
                <c:pt idx="395">
                  <c:v>29.6875</c:v>
                </c:pt>
                <c:pt idx="396">
                  <c:v>29.75</c:v>
                </c:pt>
                <c:pt idx="397">
                  <c:v>29.8125</c:v>
                </c:pt>
                <c:pt idx="398">
                  <c:v>29.875</c:v>
                </c:pt>
                <c:pt idx="399">
                  <c:v>29.9375</c:v>
                </c:pt>
                <c:pt idx="400">
                  <c:v>30</c:v>
                </c:pt>
                <c:pt idx="401">
                  <c:v>30.0625</c:v>
                </c:pt>
                <c:pt idx="402">
                  <c:v>30.125</c:v>
                </c:pt>
                <c:pt idx="403">
                  <c:v>30.1875</c:v>
                </c:pt>
                <c:pt idx="404">
                  <c:v>30.25</c:v>
                </c:pt>
                <c:pt idx="405">
                  <c:v>30.3125</c:v>
                </c:pt>
                <c:pt idx="406">
                  <c:v>30.375</c:v>
                </c:pt>
                <c:pt idx="407">
                  <c:v>30.4375</c:v>
                </c:pt>
                <c:pt idx="408">
                  <c:v>30.5</c:v>
                </c:pt>
                <c:pt idx="409">
                  <c:v>30.5625</c:v>
                </c:pt>
                <c:pt idx="410">
                  <c:v>30.625</c:v>
                </c:pt>
                <c:pt idx="411">
                  <c:v>30.6875</c:v>
                </c:pt>
                <c:pt idx="412">
                  <c:v>30.75</c:v>
                </c:pt>
                <c:pt idx="413">
                  <c:v>30.8125</c:v>
                </c:pt>
                <c:pt idx="414">
                  <c:v>30.875</c:v>
                </c:pt>
                <c:pt idx="415">
                  <c:v>30.9375</c:v>
                </c:pt>
                <c:pt idx="416">
                  <c:v>31</c:v>
                </c:pt>
                <c:pt idx="417">
                  <c:v>31.0625</c:v>
                </c:pt>
                <c:pt idx="418">
                  <c:v>31.125</c:v>
                </c:pt>
                <c:pt idx="419">
                  <c:v>31.1875</c:v>
                </c:pt>
                <c:pt idx="420">
                  <c:v>31.25</c:v>
                </c:pt>
                <c:pt idx="421">
                  <c:v>31.3125</c:v>
                </c:pt>
                <c:pt idx="422">
                  <c:v>31.375</c:v>
                </c:pt>
                <c:pt idx="423">
                  <c:v>31.4375</c:v>
                </c:pt>
                <c:pt idx="424">
                  <c:v>31.5</c:v>
                </c:pt>
                <c:pt idx="425">
                  <c:v>31.5625</c:v>
                </c:pt>
                <c:pt idx="426">
                  <c:v>31.625</c:v>
                </c:pt>
                <c:pt idx="427">
                  <c:v>31.6875</c:v>
                </c:pt>
                <c:pt idx="428">
                  <c:v>31.75</c:v>
                </c:pt>
                <c:pt idx="429">
                  <c:v>31.8125</c:v>
                </c:pt>
                <c:pt idx="430">
                  <c:v>31.875</c:v>
                </c:pt>
                <c:pt idx="431">
                  <c:v>31.9375</c:v>
                </c:pt>
                <c:pt idx="432">
                  <c:v>32</c:v>
                </c:pt>
                <c:pt idx="433">
                  <c:v>32.0625</c:v>
                </c:pt>
                <c:pt idx="434">
                  <c:v>32.125</c:v>
                </c:pt>
                <c:pt idx="435">
                  <c:v>32.1875</c:v>
                </c:pt>
                <c:pt idx="436">
                  <c:v>32.25</c:v>
                </c:pt>
                <c:pt idx="437">
                  <c:v>32.3125</c:v>
                </c:pt>
                <c:pt idx="438">
                  <c:v>32.375</c:v>
                </c:pt>
                <c:pt idx="439">
                  <c:v>32.4375</c:v>
                </c:pt>
                <c:pt idx="440">
                  <c:v>32.5</c:v>
                </c:pt>
                <c:pt idx="441">
                  <c:v>32.5625</c:v>
                </c:pt>
                <c:pt idx="442">
                  <c:v>32.625</c:v>
                </c:pt>
                <c:pt idx="443">
                  <c:v>32.6875</c:v>
                </c:pt>
                <c:pt idx="444">
                  <c:v>32.75</c:v>
                </c:pt>
                <c:pt idx="445">
                  <c:v>32.8125</c:v>
                </c:pt>
                <c:pt idx="446">
                  <c:v>32.875</c:v>
                </c:pt>
                <c:pt idx="447">
                  <c:v>32.9375</c:v>
                </c:pt>
                <c:pt idx="448">
                  <c:v>33</c:v>
                </c:pt>
                <c:pt idx="449">
                  <c:v>33.0625</c:v>
                </c:pt>
                <c:pt idx="450">
                  <c:v>33.125</c:v>
                </c:pt>
                <c:pt idx="451">
                  <c:v>33.1875</c:v>
                </c:pt>
                <c:pt idx="452">
                  <c:v>33.25</c:v>
                </c:pt>
                <c:pt idx="453">
                  <c:v>33.3125</c:v>
                </c:pt>
                <c:pt idx="454">
                  <c:v>33.375</c:v>
                </c:pt>
                <c:pt idx="455">
                  <c:v>33.4375</c:v>
                </c:pt>
                <c:pt idx="456">
                  <c:v>33.5</c:v>
                </c:pt>
                <c:pt idx="457">
                  <c:v>33.5625</c:v>
                </c:pt>
                <c:pt idx="458">
                  <c:v>33.625</c:v>
                </c:pt>
                <c:pt idx="459">
                  <c:v>33.6875</c:v>
                </c:pt>
                <c:pt idx="460">
                  <c:v>33.75</c:v>
                </c:pt>
                <c:pt idx="461">
                  <c:v>33.8125</c:v>
                </c:pt>
                <c:pt idx="462">
                  <c:v>33.875</c:v>
                </c:pt>
                <c:pt idx="463">
                  <c:v>33.9375</c:v>
                </c:pt>
                <c:pt idx="464">
                  <c:v>34</c:v>
                </c:pt>
                <c:pt idx="465">
                  <c:v>34.0625</c:v>
                </c:pt>
                <c:pt idx="466">
                  <c:v>34.125</c:v>
                </c:pt>
                <c:pt idx="467">
                  <c:v>34.1875</c:v>
                </c:pt>
                <c:pt idx="468">
                  <c:v>34.25</c:v>
                </c:pt>
                <c:pt idx="469">
                  <c:v>34.3125</c:v>
                </c:pt>
                <c:pt idx="470">
                  <c:v>34.375</c:v>
                </c:pt>
                <c:pt idx="471">
                  <c:v>34.4375</c:v>
                </c:pt>
                <c:pt idx="472">
                  <c:v>34.5</c:v>
                </c:pt>
                <c:pt idx="473">
                  <c:v>34.5625</c:v>
                </c:pt>
                <c:pt idx="474">
                  <c:v>34.625</c:v>
                </c:pt>
                <c:pt idx="475">
                  <c:v>34.6875</c:v>
                </c:pt>
                <c:pt idx="476">
                  <c:v>34.75</c:v>
                </c:pt>
                <c:pt idx="477">
                  <c:v>34.8125</c:v>
                </c:pt>
                <c:pt idx="478">
                  <c:v>34.875</c:v>
                </c:pt>
                <c:pt idx="479">
                  <c:v>34.9375</c:v>
                </c:pt>
                <c:pt idx="480">
                  <c:v>35</c:v>
                </c:pt>
              </c:numCache>
            </c:numRef>
          </c:cat>
          <c:val>
            <c:numRef>
              <c:f>'Cálculos DN'!$C$34:$C$514</c:f>
              <c:numCache>
                <c:formatCode>General</c:formatCode>
                <c:ptCount val="481"/>
                <c:pt idx="0">
                  <c:v>4.4318484119380075E-3</c:v>
                </c:pt>
                <c:pt idx="1">
                  <c:v>4.6008387359548191E-3</c:v>
                </c:pt>
                <c:pt idx="2">
                  <c:v>4.7755265770915581E-3</c:v>
                </c:pt>
                <c:pt idx="3">
                  <c:v>4.9560726406767249E-3</c:v>
                </c:pt>
                <c:pt idx="4">
                  <c:v>5.1426409230539392E-3</c:v>
                </c:pt>
                <c:pt idx="5">
                  <c:v>5.3353987315863148E-3</c:v>
                </c:pt>
                <c:pt idx="6">
                  <c:v>5.5345167027805019E-3</c:v>
                </c:pt>
                <c:pt idx="7">
                  <c:v>5.7401688184424799E-3</c:v>
                </c:pt>
                <c:pt idx="8">
                  <c:v>5.9525324197758538E-3</c:v>
                </c:pt>
                <c:pt idx="9">
                  <c:v>6.1717882193323779E-3</c:v>
                </c:pt>
                <c:pt idx="10">
                  <c:v>6.3981203107235565E-3</c:v>
                </c:pt>
                <c:pt idx="11">
                  <c:v>6.6317161760011886E-3</c:v>
                </c:pt>
                <c:pt idx="12">
                  <c:v>6.8727666906139712E-3</c:v>
                </c:pt>
                <c:pt idx="13">
                  <c:v>7.1214661258465614E-3</c:v>
                </c:pt>
                <c:pt idx="14">
                  <c:v>7.37801214864679E-3</c:v>
                </c:pt>
                <c:pt idx="15">
                  <c:v>7.6426058187464016E-3</c:v>
                </c:pt>
                <c:pt idx="16">
                  <c:v>7.9154515829799686E-3</c:v>
                </c:pt>
                <c:pt idx="17">
                  <c:v>8.196757266706595E-3</c:v>
                </c:pt>
                <c:pt idx="18">
                  <c:v>8.4867340622387204E-3</c:v>
                </c:pt>
                <c:pt idx="19">
                  <c:v>8.7855965141820421E-3</c:v>
                </c:pt>
                <c:pt idx="20">
                  <c:v>9.0935625015910529E-3</c:v>
                </c:pt>
                <c:pt idx="21">
                  <c:v>9.4108532168442581E-3</c:v>
                </c:pt>
                <c:pt idx="22">
                  <c:v>9.7376931411439997E-3</c:v>
                </c:pt>
                <c:pt idx="23">
                  <c:v>1.0074310016545768E-2</c:v>
                </c:pt>
                <c:pt idx="24">
                  <c:v>1.0420934814422592E-2</c:v>
                </c:pt>
                <c:pt idx="25">
                  <c:v>1.0777801700270904E-2</c:v>
                </c:pt>
                <c:pt idx="26">
                  <c:v>1.1145147994764813E-2</c:v>
                </c:pt>
                <c:pt idx="27">
                  <c:v>1.1523214130966958E-2</c:v>
                </c:pt>
                <c:pt idx="28">
                  <c:v>1.1912243607605179E-2</c:v>
                </c:pt>
                <c:pt idx="29">
                  <c:v>1.2312482938325171E-2</c:v>
                </c:pt>
                <c:pt idx="30">
                  <c:v>1.2724181596831433E-2</c:v>
                </c:pt>
                <c:pt idx="31">
                  <c:v>1.3147591957829599E-2</c:v>
                </c:pt>
                <c:pt idx="32">
                  <c:v>1.3582969233685613E-2</c:v>
                </c:pt>
                <c:pt idx="33">
                  <c:v>1.4030571406718892E-2</c:v>
                </c:pt>
                <c:pt idx="34">
                  <c:v>1.4490659157048438E-2</c:v>
                </c:pt>
                <c:pt idx="35">
                  <c:v>1.4963495785913947E-2</c:v>
                </c:pt>
                <c:pt idx="36">
                  <c:v>1.5449347134395174E-2</c:v>
                </c:pt>
                <c:pt idx="37">
                  <c:v>1.5948481497456722E-2</c:v>
                </c:pt>
                <c:pt idx="38">
                  <c:v>1.646116953324727E-2</c:v>
                </c:pt>
                <c:pt idx="39">
                  <c:v>1.6987684167585487E-2</c:v>
                </c:pt>
                <c:pt idx="40">
                  <c:v>1.752830049356854E-2</c:v>
                </c:pt>
                <c:pt idx="41">
                  <c:v>1.8083295666241415E-2</c:v>
                </c:pt>
                <c:pt idx="42">
                  <c:v>1.8652948792269905E-2</c:v>
                </c:pt>
                <c:pt idx="43">
                  <c:v>1.923754081456313E-2</c:v>
                </c:pt>
                <c:pt idx="44">
                  <c:v>1.9837354391795313E-2</c:v>
                </c:pt>
                <c:pt idx="45">
                  <c:v>2.0452673772781399E-2</c:v>
                </c:pt>
                <c:pt idx="46">
                  <c:v>2.1083784665664119E-2</c:v>
                </c:pt>
                <c:pt idx="47">
                  <c:v>2.1730974101875938E-2</c:v>
                </c:pt>
                <c:pt idx="48">
                  <c:v>2.2394530294842899E-2</c:v>
                </c:pt>
                <c:pt idx="49">
                  <c:v>2.3074742493402585E-2</c:v>
                </c:pt>
                <c:pt idx="50">
                  <c:v>2.3771900829913806E-2</c:v>
                </c:pt>
                <c:pt idx="51">
                  <c:v>2.4486296163039965E-2</c:v>
                </c:pt>
                <c:pt idx="52">
                  <c:v>2.5218219915194382E-2</c:v>
                </c:pt>
                <c:pt idx="53">
                  <c:v>2.5967963904640869E-2</c:v>
                </c:pt>
                <c:pt idx="54">
                  <c:v>2.6735820172248227E-2</c:v>
                </c:pt>
                <c:pt idx="55">
                  <c:v>2.7522080802904469E-2</c:v>
                </c:pt>
                <c:pt idx="56">
                  <c:v>2.8327037741601186E-2</c:v>
                </c:pt>
                <c:pt idx="57">
                  <c:v>2.9150982604205771E-2</c:v>
                </c:pt>
                <c:pt idx="58">
                  <c:v>2.9994206482945311E-2</c:v>
                </c:pt>
                <c:pt idx="59">
                  <c:v>3.0856999746631891E-2</c:v>
                </c:pt>
                <c:pt idx="60">
                  <c:v>3.1739651835667418E-2</c:v>
                </c:pt>
                <c:pt idx="61">
                  <c:v>3.264245105187049E-2</c:v>
                </c:pt>
                <c:pt idx="62">
                  <c:v>3.356568434317754E-2</c:v>
                </c:pt>
                <c:pt idx="63">
                  <c:v>3.4509637083275521E-2</c:v>
                </c:pt>
                <c:pt idx="64">
                  <c:v>3.5474592846231424E-2</c:v>
                </c:pt>
                <c:pt idx="65">
                  <c:v>3.6460833176192142E-2</c:v>
                </c:pt>
                <c:pt idx="66">
                  <c:v>3.7468637352233804E-2</c:v>
                </c:pt>
                <c:pt idx="67">
                  <c:v>3.8498282148449435E-2</c:v>
                </c:pt>
                <c:pt idx="68">
                  <c:v>3.955004158937022E-2</c:v>
                </c:pt>
                <c:pt idx="69">
                  <c:v>4.062418670082333E-2</c:v>
                </c:pt>
                <c:pt idx="70">
                  <c:v>4.1720985256338612E-2</c:v>
                </c:pt>
                <c:pt idx="71">
                  <c:v>4.2840701519222493E-2</c:v>
                </c:pt>
                <c:pt idx="72">
                  <c:v>4.3983595980427191E-2</c:v>
                </c:pt>
                <c:pt idx="73">
                  <c:v>4.5149925092350461E-2</c:v>
                </c:pt>
                <c:pt idx="74">
                  <c:v>4.6339940998709216E-2</c:v>
                </c:pt>
                <c:pt idx="75">
                  <c:v>4.7553891260639629E-2</c:v>
                </c:pt>
                <c:pt idx="76">
                  <c:v>4.8792018579182764E-2</c:v>
                </c:pt>
                <c:pt idx="77">
                  <c:v>5.0054560514325067E-2</c:v>
                </c:pt>
                <c:pt idx="78">
                  <c:v>5.1341749200769449E-2</c:v>
                </c:pt>
                <c:pt idx="79">
                  <c:v>5.2653811060622106E-2</c:v>
                </c:pt>
                <c:pt idx="80">
                  <c:v>5.3990966513188063E-2</c:v>
                </c:pt>
                <c:pt idx="81">
                  <c:v>5.5353429682076245E-2</c:v>
                </c:pt>
                <c:pt idx="82">
                  <c:v>5.6741408099824017E-2</c:v>
                </c:pt>
                <c:pt idx="83">
                  <c:v>5.8155102410257897E-2</c:v>
                </c:pt>
                <c:pt idx="84">
                  <c:v>5.9594706068816075E-2</c:v>
                </c:pt>
                <c:pt idx="85">
                  <c:v>6.1060405041066343E-2</c:v>
                </c:pt>
                <c:pt idx="86">
                  <c:v>6.2552377499659972E-2</c:v>
                </c:pt>
                <c:pt idx="87">
                  <c:v>6.4070793519970942E-2</c:v>
                </c:pt>
                <c:pt idx="88">
                  <c:v>6.5615814774676595E-2</c:v>
                </c:pt>
                <c:pt idx="89">
                  <c:v>6.7187594227543807E-2</c:v>
                </c:pt>
                <c:pt idx="90">
                  <c:v>6.8786275826691903E-2</c:v>
                </c:pt>
                <c:pt idx="91">
                  <c:v>7.0411994197610545E-2</c:v>
                </c:pt>
                <c:pt idx="92">
                  <c:v>7.2064874336217985E-2</c:v>
                </c:pt>
                <c:pt idx="93">
                  <c:v>7.374503130225174E-2</c:v>
                </c:pt>
                <c:pt idx="94">
                  <c:v>7.5452569913290204E-2</c:v>
                </c:pt>
                <c:pt idx="95">
                  <c:v>7.7187584439710716E-2</c:v>
                </c:pt>
                <c:pt idx="96">
                  <c:v>7.8950158300894149E-2</c:v>
                </c:pt>
                <c:pt idx="97">
                  <c:v>8.0740363762993969E-2</c:v>
                </c:pt>
                <c:pt idx="98">
                  <c:v>8.2558261638591632E-2</c:v>
                </c:pt>
                <c:pt idx="99">
                  <c:v>8.4403900988566205E-2</c:v>
                </c:pt>
                <c:pt idx="100">
                  <c:v>8.6277318826511532E-2</c:v>
                </c:pt>
                <c:pt idx="101">
                  <c:v>8.8178539826037433E-2</c:v>
                </c:pt>
                <c:pt idx="102">
                  <c:v>9.0107576031298098E-2</c:v>
                </c:pt>
                <c:pt idx="103">
                  <c:v>9.206442657109247E-2</c:v>
                </c:pt>
                <c:pt idx="104">
                  <c:v>9.4049077376886947E-2</c:v>
                </c:pt>
                <c:pt idx="105">
                  <c:v>9.6061500905113353E-2</c:v>
                </c:pt>
                <c:pt idx="106">
                  <c:v>9.8101655864097817E-2</c:v>
                </c:pt>
                <c:pt idx="107">
                  <c:v>0.10016948694597919</c:v>
                </c:pt>
                <c:pt idx="108">
                  <c:v>0.10226492456397804</c:v>
                </c:pt>
                <c:pt idx="109">
                  <c:v>0.10438788459537814</c:v>
                </c:pt>
                <c:pt idx="110">
                  <c:v>0.10653826813058508</c:v>
                </c:pt>
                <c:pt idx="111">
                  <c:v>0.10871596122862587</c:v>
                </c:pt>
                <c:pt idx="112">
                  <c:v>0.11092083467945554</c:v>
                </c:pt>
                <c:pt idx="113">
                  <c:v>0.11315274377343575</c:v>
                </c:pt>
                <c:pt idx="114">
                  <c:v>0.11541152807834999</c:v>
                </c:pt>
                <c:pt idx="115">
                  <c:v>0.11769701122432005</c:v>
                </c:pt>
                <c:pt idx="116">
                  <c:v>0.12000900069698558</c:v>
                </c:pt>
                <c:pt idx="117">
                  <c:v>0.12234728763930809</c:v>
                </c:pt>
                <c:pt idx="118">
                  <c:v>0.12471164666235722</c:v>
                </c:pt>
                <c:pt idx="119">
                  <c:v>0.12710183566543515</c:v>
                </c:pt>
                <c:pt idx="120">
                  <c:v>0.12951759566589174</c:v>
                </c:pt>
                <c:pt idx="121">
                  <c:v>0.13195865063897735</c:v>
                </c:pt>
                <c:pt idx="122">
                  <c:v>0.13442470736807907</c:v>
                </c:pt>
                <c:pt idx="123">
                  <c:v>0.13691545530567767</c:v>
                </c:pt>
                <c:pt idx="124">
                  <c:v>0.13943056644536028</c:v>
                </c:pt>
                <c:pt idx="125">
                  <c:v>0.14196969520521555</c:v>
                </c:pt>
                <c:pt idx="126">
                  <c:v>0.14453247832293287</c:v>
                </c:pt>
                <c:pt idx="127">
                  <c:v>0.14711853476291992</c:v>
                </c:pt>
                <c:pt idx="128">
                  <c:v>0.14972746563574488</c:v>
                </c:pt>
                <c:pt idx="129">
                  <c:v>0.15235885413020236</c:v>
                </c:pt>
                <c:pt idx="130">
                  <c:v>0.15501226545829322</c:v>
                </c:pt>
                <c:pt idx="131">
                  <c:v>0.15768724681339838</c:v>
                </c:pt>
                <c:pt idx="132">
                  <c:v>0.1603833273419196</c:v>
                </c:pt>
                <c:pt idx="133">
                  <c:v>0.16310001812864697</c:v>
                </c:pt>
                <c:pt idx="134">
                  <c:v>0.16583681219610472</c:v>
                </c:pt>
                <c:pt idx="135">
                  <c:v>0.16859318451811511</c:v>
                </c:pt>
                <c:pt idx="136">
                  <c:v>0.17136859204780736</c:v>
                </c:pt>
                <c:pt idx="137">
                  <c:v>0.17416247376028857</c:v>
                </c:pt>
                <c:pt idx="138">
                  <c:v>0.17697425071017972</c:v>
                </c:pt>
                <c:pt idx="139">
                  <c:v>0.1798033261042063</c:v>
                </c:pt>
                <c:pt idx="140">
                  <c:v>0.18264908538902191</c:v>
                </c:pt>
                <c:pt idx="141">
                  <c:v>0.18551089635442614</c:v>
                </c:pt>
                <c:pt idx="142">
                  <c:v>0.18838810925212632</c:v>
                </c:pt>
                <c:pt idx="143">
                  <c:v>0.19128005693017661</c:v>
                </c:pt>
                <c:pt idx="144">
                  <c:v>0.19418605498321295</c:v>
                </c:pt>
                <c:pt idx="145">
                  <c:v>0.1971054019185873</c:v>
                </c:pt>
                <c:pt idx="146">
                  <c:v>0.20003737933848775</c:v>
                </c:pt>
                <c:pt idx="147">
                  <c:v>0.20298125213811574</c:v>
                </c:pt>
                <c:pt idx="148">
                  <c:v>0.20593626871997478</c:v>
                </c:pt>
                <c:pt idx="149">
                  <c:v>0.20890166122430709</c:v>
                </c:pt>
                <c:pt idx="150">
                  <c:v>0.21187664577569948</c:v>
                </c:pt>
                <c:pt idx="151">
                  <c:v>0.21486042274586001</c:v>
                </c:pt>
                <c:pt idx="152">
                  <c:v>0.21785217703255053</c:v>
                </c:pt>
                <c:pt idx="153">
                  <c:v>0.22085107835464174</c:v>
                </c:pt>
                <c:pt idx="154">
                  <c:v>0.22385628156323947</c:v>
                </c:pt>
                <c:pt idx="155">
                  <c:v>0.22686692696881264</c:v>
                </c:pt>
                <c:pt idx="156">
                  <c:v>0.22988214068423302</c:v>
                </c:pt>
                <c:pt idx="157">
                  <c:v>0.2329010349836213</c:v>
                </c:pt>
                <c:pt idx="158">
                  <c:v>0.23592270867687257</c:v>
                </c:pt>
                <c:pt idx="159">
                  <c:v>0.23894624749971555</c:v>
                </c:pt>
                <c:pt idx="160">
                  <c:v>0.24197072451914337</c:v>
                </c:pt>
                <c:pt idx="161">
                  <c:v>0.24499520055403079</c:v>
                </c:pt>
                <c:pt idx="162">
                  <c:v>0.24801872461073712</c:v>
                </c:pt>
                <c:pt idx="163">
                  <c:v>0.25104033433347256</c:v>
                </c:pt>
                <c:pt idx="164">
                  <c:v>0.25405905646918903</c:v>
                </c:pt>
                <c:pt idx="165">
                  <c:v>0.25707390734673469</c:v>
                </c:pt>
                <c:pt idx="166">
                  <c:v>0.26008389336999566</c:v>
                </c:pt>
                <c:pt idx="167">
                  <c:v>0.26308801152472644</c:v>
                </c:pt>
                <c:pt idx="168">
                  <c:v>0.26608524989875482</c:v>
                </c:pt>
                <c:pt idx="169">
                  <c:v>0.26907458821522767</c:v>
                </c:pt>
                <c:pt idx="170">
                  <c:v>0.27205499837854352</c:v>
                </c:pt>
                <c:pt idx="171">
                  <c:v>0.27502544503260418</c:v>
                </c:pt>
                <c:pt idx="172">
                  <c:v>0.27798488613099648</c:v>
                </c:pt>
                <c:pt idx="173">
                  <c:v>0.28093227351869809</c:v>
                </c:pt>
                <c:pt idx="174">
                  <c:v>0.28386655352488727</c:v>
                </c:pt>
                <c:pt idx="175">
                  <c:v>0.28678666756641447</c:v>
                </c:pt>
                <c:pt idx="176">
                  <c:v>0.28969155276148273</c:v>
                </c:pt>
                <c:pt idx="177">
                  <c:v>0.2925801425530638</c:v>
                </c:pt>
                <c:pt idx="178">
                  <c:v>0.29545136734156291</c:v>
                </c:pt>
                <c:pt idx="179">
                  <c:v>0.29830415512623082</c:v>
                </c:pt>
                <c:pt idx="180">
                  <c:v>0.30113743215480443</c:v>
                </c:pt>
                <c:pt idx="181">
                  <c:v>0.30395012358084678</c:v>
                </c:pt>
                <c:pt idx="182">
                  <c:v>0.30674115412823999</c:v>
                </c:pt>
                <c:pt idx="183">
                  <c:v>0.30950944876227404</c:v>
                </c:pt>
                <c:pt idx="184">
                  <c:v>0.31225393336676127</c:v>
                </c:pt>
                <c:pt idx="185">
                  <c:v>0.31497353542659334</c:v>
                </c:pt>
                <c:pt idx="186">
                  <c:v>0.31766718471514827</c:v>
                </c:pt>
                <c:pt idx="187">
                  <c:v>0.32033381398594246</c:v>
                </c:pt>
                <c:pt idx="188">
                  <c:v>0.32297235966791427</c:v>
                </c:pt>
                <c:pt idx="189">
                  <c:v>0.3255817625637149</c:v>
                </c:pt>
                <c:pt idx="190">
                  <c:v>0.32816096855037508</c:v>
                </c:pt>
                <c:pt idx="191">
                  <c:v>0.33070892928170775</c:v>
                </c:pt>
                <c:pt idx="192">
                  <c:v>0.33322460289179967</c:v>
                </c:pt>
                <c:pt idx="193">
                  <c:v>0.33570695469893747</c:v>
                </c:pt>
                <c:pt idx="194">
                  <c:v>0.33815495790931144</c:v>
                </c:pt>
                <c:pt idx="195">
                  <c:v>0.34056759431983069</c:v>
                </c:pt>
                <c:pt idx="196">
                  <c:v>0.3429438550193839</c:v>
                </c:pt>
                <c:pt idx="197">
                  <c:v>0.3452827410878731</c:v>
                </c:pt>
                <c:pt idx="198">
                  <c:v>0.34758326429234809</c:v>
                </c:pt>
                <c:pt idx="199">
                  <c:v>0.3498444477795658</c:v>
                </c:pt>
                <c:pt idx="200">
                  <c:v>0.35206532676429952</c:v>
                </c:pt>
                <c:pt idx="201">
                  <c:v>0.35424494921272109</c:v>
                </c:pt>
                <c:pt idx="202">
                  <c:v>0.35638237652018329</c:v>
                </c:pt>
                <c:pt idx="203">
                  <c:v>0.35847668418272743</c:v>
                </c:pt>
                <c:pt idx="204">
                  <c:v>0.36052696246164795</c:v>
                </c:pt>
                <c:pt idx="205">
                  <c:v>0.36253231704044525</c:v>
                </c:pt>
                <c:pt idx="206">
                  <c:v>0.3644918696735065</c:v>
                </c:pt>
                <c:pt idx="207">
                  <c:v>0.36640475882585571</c:v>
                </c:pt>
                <c:pt idx="208">
                  <c:v>0.36827014030332333</c:v>
                </c:pt>
                <c:pt idx="209">
                  <c:v>0.37008718787248984</c:v>
                </c:pt>
                <c:pt idx="210">
                  <c:v>0.37185509386976895</c:v>
                </c:pt>
                <c:pt idx="211">
                  <c:v>0.37357306979900062</c:v>
                </c:pt>
                <c:pt idx="212">
                  <c:v>0.37524034691693792</c:v>
                </c:pt>
                <c:pt idx="213">
                  <c:v>0.37685617680601757</c:v>
                </c:pt>
                <c:pt idx="214">
                  <c:v>0.37841983193381945</c:v>
                </c:pt>
                <c:pt idx="215">
                  <c:v>0.37993060619862778</c:v>
                </c:pt>
                <c:pt idx="216">
                  <c:v>0.38138781546052414</c:v>
                </c:pt>
                <c:pt idx="217">
                  <c:v>0.38279079805745131</c:v>
                </c:pt>
                <c:pt idx="218">
                  <c:v>0.38413891530570476</c:v>
                </c:pt>
                <c:pt idx="219">
                  <c:v>0.38543155198432105</c:v>
                </c:pt>
                <c:pt idx="220">
                  <c:v>0.38666811680284924</c:v>
                </c:pt>
                <c:pt idx="221">
                  <c:v>0.38784804285200847</c:v>
                </c:pt>
                <c:pt idx="222">
                  <c:v>0.38897078803674945</c:v>
                </c:pt>
                <c:pt idx="223">
                  <c:v>0.39003583549125809</c:v>
                </c:pt>
                <c:pt idx="224">
                  <c:v>0.39104269397545588</c:v>
                </c:pt>
                <c:pt idx="225">
                  <c:v>0.39199089825257194</c:v>
                </c:pt>
                <c:pt idx="226">
                  <c:v>0.39288000944737927</c:v>
                </c:pt>
                <c:pt idx="227">
                  <c:v>0.39370961538471105</c:v>
                </c:pt>
                <c:pt idx="228">
                  <c:v>0.39447933090788895</c:v>
                </c:pt>
                <c:pt idx="229">
                  <c:v>0.39518879817672176</c:v>
                </c:pt>
                <c:pt idx="230">
                  <c:v>0.39583768694474952</c:v>
                </c:pt>
                <c:pt idx="231">
                  <c:v>0.39642569481543311</c:v>
                </c:pt>
                <c:pt idx="232">
                  <c:v>0.39695254747701181</c:v>
                </c:pt>
                <c:pt idx="233">
                  <c:v>0.39741799891577212</c:v>
                </c:pt>
                <c:pt idx="234">
                  <c:v>0.39782183160749712</c:v>
                </c:pt>
                <c:pt idx="235">
                  <c:v>0.39816385668688664</c:v>
                </c:pt>
                <c:pt idx="236">
                  <c:v>0.39844391409476404</c:v>
                </c:pt>
                <c:pt idx="237">
                  <c:v>0.39866187270290943</c:v>
                </c:pt>
                <c:pt idx="238">
                  <c:v>0.3988176304163818</c:v>
                </c:pt>
                <c:pt idx="239">
                  <c:v>0.39891111425321985</c:v>
                </c:pt>
                <c:pt idx="240">
                  <c:v>0.3989422804014327</c:v>
                </c:pt>
                <c:pt idx="241">
                  <c:v>0.39891111425321985</c:v>
                </c:pt>
                <c:pt idx="242">
                  <c:v>0.3988176304163818</c:v>
                </c:pt>
                <c:pt idx="243">
                  <c:v>0.39866187270290943</c:v>
                </c:pt>
                <c:pt idx="244">
                  <c:v>0.39844391409476404</c:v>
                </c:pt>
                <c:pt idx="245">
                  <c:v>0.39816385668688664</c:v>
                </c:pt>
                <c:pt idx="246">
                  <c:v>0.39782183160749712</c:v>
                </c:pt>
                <c:pt idx="247">
                  <c:v>0.39741799891577212</c:v>
                </c:pt>
                <c:pt idx="248">
                  <c:v>0.39695254747701181</c:v>
                </c:pt>
                <c:pt idx="249">
                  <c:v>0.39642569481543311</c:v>
                </c:pt>
                <c:pt idx="250">
                  <c:v>0.39583768694474952</c:v>
                </c:pt>
                <c:pt idx="251">
                  <c:v>0.39518879817672176</c:v>
                </c:pt>
                <c:pt idx="252">
                  <c:v>0.39447933090788895</c:v>
                </c:pt>
                <c:pt idx="253">
                  <c:v>0.39370961538471105</c:v>
                </c:pt>
                <c:pt idx="254">
                  <c:v>0.39288000944737927</c:v>
                </c:pt>
                <c:pt idx="255">
                  <c:v>0.39199089825257194</c:v>
                </c:pt>
                <c:pt idx="256">
                  <c:v>0.39104269397545588</c:v>
                </c:pt>
                <c:pt idx="257">
                  <c:v>0.39003583549125809</c:v>
                </c:pt>
                <c:pt idx="258">
                  <c:v>0.38897078803674945</c:v>
                </c:pt>
                <c:pt idx="259">
                  <c:v>0.38784804285200847</c:v>
                </c:pt>
                <c:pt idx="260">
                  <c:v>0.38666811680284924</c:v>
                </c:pt>
                <c:pt idx="261">
                  <c:v>0.38543155198432105</c:v>
                </c:pt>
                <c:pt idx="262">
                  <c:v>0.38413891530570476</c:v>
                </c:pt>
                <c:pt idx="263">
                  <c:v>0.38279079805745131</c:v>
                </c:pt>
                <c:pt idx="264">
                  <c:v>0.38138781546052414</c:v>
                </c:pt>
                <c:pt idx="265">
                  <c:v>0.37993060619862778</c:v>
                </c:pt>
                <c:pt idx="266">
                  <c:v>0.37841983193381945</c:v>
                </c:pt>
                <c:pt idx="267">
                  <c:v>0.37685617680601757</c:v>
                </c:pt>
                <c:pt idx="268">
                  <c:v>0.37524034691693792</c:v>
                </c:pt>
                <c:pt idx="269">
                  <c:v>0.37357306979900062</c:v>
                </c:pt>
                <c:pt idx="270">
                  <c:v>0.37185509386976895</c:v>
                </c:pt>
                <c:pt idx="271">
                  <c:v>0.37008718787248984</c:v>
                </c:pt>
                <c:pt idx="272">
                  <c:v>0.36827014030332333</c:v>
                </c:pt>
                <c:pt idx="273">
                  <c:v>0.36640475882585571</c:v>
                </c:pt>
                <c:pt idx="274">
                  <c:v>0.3644918696735065</c:v>
                </c:pt>
                <c:pt idx="275">
                  <c:v>0.36253231704044525</c:v>
                </c:pt>
                <c:pt idx="276">
                  <c:v>0.36052696246164795</c:v>
                </c:pt>
                <c:pt idx="277">
                  <c:v>0.35847668418272743</c:v>
                </c:pt>
                <c:pt idx="278">
                  <c:v>0.35638237652018329</c:v>
                </c:pt>
                <c:pt idx="279">
                  <c:v>0.35424494921272109</c:v>
                </c:pt>
                <c:pt idx="280">
                  <c:v>0.35206532676429952</c:v>
                </c:pt>
                <c:pt idx="281">
                  <c:v>0.3498444477795658</c:v>
                </c:pt>
                <c:pt idx="282">
                  <c:v>0.34758326429234809</c:v>
                </c:pt>
                <c:pt idx="283">
                  <c:v>0.3452827410878731</c:v>
                </c:pt>
                <c:pt idx="284">
                  <c:v>0.3429438550193839</c:v>
                </c:pt>
                <c:pt idx="285">
                  <c:v>0.34056759431983069</c:v>
                </c:pt>
                <c:pt idx="286">
                  <c:v>0.33815495790931144</c:v>
                </c:pt>
                <c:pt idx="287">
                  <c:v>0.33570695469893747</c:v>
                </c:pt>
                <c:pt idx="288">
                  <c:v>0.33322460289179967</c:v>
                </c:pt>
                <c:pt idx="289">
                  <c:v>0.33070892928170775</c:v>
                </c:pt>
                <c:pt idx="290">
                  <c:v>0.32816096855037508</c:v>
                </c:pt>
                <c:pt idx="291">
                  <c:v>0.3255817625637149</c:v>
                </c:pt>
                <c:pt idx="292">
                  <c:v>0.32297235966791427</c:v>
                </c:pt>
                <c:pt idx="293">
                  <c:v>0.32033381398594246</c:v>
                </c:pt>
                <c:pt idx="294">
                  <c:v>0.31766718471514827</c:v>
                </c:pt>
                <c:pt idx="295">
                  <c:v>0.31497353542659334</c:v>
                </c:pt>
                <c:pt idx="296">
                  <c:v>0.31225393336676127</c:v>
                </c:pt>
                <c:pt idx="297">
                  <c:v>0.30950944876227404</c:v>
                </c:pt>
                <c:pt idx="298">
                  <c:v>0.30674115412823999</c:v>
                </c:pt>
                <c:pt idx="299">
                  <c:v>0.30395012358084678</c:v>
                </c:pt>
                <c:pt idx="300">
                  <c:v>0.30113743215480443</c:v>
                </c:pt>
                <c:pt idx="301">
                  <c:v>0.29830415512623082</c:v>
                </c:pt>
                <c:pt idx="302">
                  <c:v>0.29545136734156291</c:v>
                </c:pt>
                <c:pt idx="303">
                  <c:v>0.2925801425530638</c:v>
                </c:pt>
                <c:pt idx="304">
                  <c:v>0.28969155276148273</c:v>
                </c:pt>
                <c:pt idx="305">
                  <c:v>0.28678666756641447</c:v>
                </c:pt>
                <c:pt idx="306">
                  <c:v>0.28386655352488727</c:v>
                </c:pt>
                <c:pt idx="307">
                  <c:v>0.28093227351869809</c:v>
                </c:pt>
                <c:pt idx="308">
                  <c:v>0.27798488613099648</c:v>
                </c:pt>
                <c:pt idx="309">
                  <c:v>0.27502544503260418</c:v>
                </c:pt>
                <c:pt idx="310">
                  <c:v>0.27205499837854352</c:v>
                </c:pt>
                <c:pt idx="311">
                  <c:v>0.26907458821522767</c:v>
                </c:pt>
                <c:pt idx="312">
                  <c:v>0.26608524989875482</c:v>
                </c:pt>
                <c:pt idx="313">
                  <c:v>0.26308801152472644</c:v>
                </c:pt>
                <c:pt idx="314">
                  <c:v>0.26008389336999566</c:v>
                </c:pt>
                <c:pt idx="315">
                  <c:v>0.25707390734673469</c:v>
                </c:pt>
                <c:pt idx="316">
                  <c:v>0.25405905646918903</c:v>
                </c:pt>
                <c:pt idx="317">
                  <c:v>0.25104033433347256</c:v>
                </c:pt>
                <c:pt idx="318">
                  <c:v>0.24801872461073712</c:v>
                </c:pt>
                <c:pt idx="319">
                  <c:v>0.24499520055403079</c:v>
                </c:pt>
                <c:pt idx="320">
                  <c:v>0.24197072451914337</c:v>
                </c:pt>
                <c:pt idx="321">
                  <c:v>0.23894624749971555</c:v>
                </c:pt>
                <c:pt idx="322">
                  <c:v>0.23592270867687257</c:v>
                </c:pt>
                <c:pt idx="323">
                  <c:v>0.2329010349836213</c:v>
                </c:pt>
                <c:pt idx="324">
                  <c:v>0.22988214068423302</c:v>
                </c:pt>
                <c:pt idx="325">
                  <c:v>0.22686692696881264</c:v>
                </c:pt>
                <c:pt idx="326">
                  <c:v>0.22385628156323947</c:v>
                </c:pt>
                <c:pt idx="327">
                  <c:v>0.22085107835464174</c:v>
                </c:pt>
                <c:pt idx="328">
                  <c:v>0.21785217703255053</c:v>
                </c:pt>
                <c:pt idx="329">
                  <c:v>0.21486042274586001</c:v>
                </c:pt>
                <c:pt idx="330">
                  <c:v>0.21187664577569948</c:v>
                </c:pt>
                <c:pt idx="331">
                  <c:v>0.20890166122430709</c:v>
                </c:pt>
                <c:pt idx="332">
                  <c:v>0.20593626871997478</c:v>
                </c:pt>
                <c:pt idx="333">
                  <c:v>0.20298125213811574</c:v>
                </c:pt>
                <c:pt idx="334">
                  <c:v>0.20003737933848775</c:v>
                </c:pt>
                <c:pt idx="335">
                  <c:v>0.1971054019185873</c:v>
                </c:pt>
                <c:pt idx="336">
                  <c:v>0.19418605498321295</c:v>
                </c:pt>
                <c:pt idx="337">
                  <c:v>0.19128005693017661</c:v>
                </c:pt>
                <c:pt idx="338">
                  <c:v>0.18838810925212632</c:v>
                </c:pt>
                <c:pt idx="339">
                  <c:v>0.18551089635442614</c:v>
                </c:pt>
                <c:pt idx="340">
                  <c:v>0.18264908538902191</c:v>
                </c:pt>
                <c:pt idx="341">
                  <c:v>0.1798033261042063</c:v>
                </c:pt>
                <c:pt idx="342">
                  <c:v>0.17697425071017972</c:v>
                </c:pt>
                <c:pt idx="343">
                  <c:v>0.17416247376028857</c:v>
                </c:pt>
                <c:pt idx="344">
                  <c:v>0.17136859204780736</c:v>
                </c:pt>
                <c:pt idx="345">
                  <c:v>0.16859318451811511</c:v>
                </c:pt>
                <c:pt idx="346">
                  <c:v>0.16583681219610472</c:v>
                </c:pt>
                <c:pt idx="347">
                  <c:v>0.16310001812864697</c:v>
                </c:pt>
                <c:pt idx="348">
                  <c:v>0.1603833273419196</c:v>
                </c:pt>
                <c:pt idx="349">
                  <c:v>0.15768724681339838</c:v>
                </c:pt>
                <c:pt idx="350">
                  <c:v>0.15501226545829322</c:v>
                </c:pt>
                <c:pt idx="351">
                  <c:v>0.15235885413020236</c:v>
                </c:pt>
                <c:pt idx="352">
                  <c:v>0.14972746563574488</c:v>
                </c:pt>
                <c:pt idx="353">
                  <c:v>0.14711853476291992</c:v>
                </c:pt>
                <c:pt idx="354">
                  <c:v>0.14453247832293287</c:v>
                </c:pt>
                <c:pt idx="355">
                  <c:v>0.14196969520521555</c:v>
                </c:pt>
                <c:pt idx="356">
                  <c:v>0.13943056644536028</c:v>
                </c:pt>
                <c:pt idx="357">
                  <c:v>0.13691545530567767</c:v>
                </c:pt>
                <c:pt idx="358">
                  <c:v>0.13442470736807907</c:v>
                </c:pt>
                <c:pt idx="359">
                  <c:v>0.13195865063897735</c:v>
                </c:pt>
                <c:pt idx="360">
                  <c:v>0.12951759566589174</c:v>
                </c:pt>
                <c:pt idx="361">
                  <c:v>0.12710183566543515</c:v>
                </c:pt>
                <c:pt idx="362">
                  <c:v>0.12471164666235722</c:v>
                </c:pt>
                <c:pt idx="363">
                  <c:v>0.12234728763930809</c:v>
                </c:pt>
                <c:pt idx="364">
                  <c:v>0.12000900069698558</c:v>
                </c:pt>
                <c:pt idx="365">
                  <c:v>0.11769701122432005</c:v>
                </c:pt>
                <c:pt idx="366">
                  <c:v>0.11541152807834999</c:v>
                </c:pt>
                <c:pt idx="367">
                  <c:v>0.11315274377343575</c:v>
                </c:pt>
                <c:pt idx="368">
                  <c:v>0.11092083467945554</c:v>
                </c:pt>
                <c:pt idx="369">
                  <c:v>0.10871596122862587</c:v>
                </c:pt>
                <c:pt idx="370">
                  <c:v>0.10653826813058508</c:v>
                </c:pt>
                <c:pt idx="371">
                  <c:v>0.10438788459537814</c:v>
                </c:pt>
                <c:pt idx="372">
                  <c:v>0.10226492456397804</c:v>
                </c:pt>
                <c:pt idx="373">
                  <c:v>0.10016948694597919</c:v>
                </c:pt>
                <c:pt idx="374">
                  <c:v>9.8101655864097817E-2</c:v>
                </c:pt>
                <c:pt idx="375">
                  <c:v>9.6061500905113353E-2</c:v>
                </c:pt>
                <c:pt idx="376">
                  <c:v>9.4049077376886947E-2</c:v>
                </c:pt>
                <c:pt idx="377">
                  <c:v>9.206442657109247E-2</c:v>
                </c:pt>
                <c:pt idx="378">
                  <c:v>9.0107576031298098E-2</c:v>
                </c:pt>
                <c:pt idx="379">
                  <c:v>8.8178539826037433E-2</c:v>
                </c:pt>
                <c:pt idx="380">
                  <c:v>8.6277318826511532E-2</c:v>
                </c:pt>
                <c:pt idx="381">
                  <c:v>8.4403900988566205E-2</c:v>
                </c:pt>
                <c:pt idx="382">
                  <c:v>8.2558261638591632E-2</c:v>
                </c:pt>
                <c:pt idx="383">
                  <c:v>8.0740363762993969E-2</c:v>
                </c:pt>
                <c:pt idx="384">
                  <c:v>7.8950158300894149E-2</c:v>
                </c:pt>
                <c:pt idx="385">
                  <c:v>7.7187584439710716E-2</c:v>
                </c:pt>
                <c:pt idx="386">
                  <c:v>7.5452569913290204E-2</c:v>
                </c:pt>
                <c:pt idx="387">
                  <c:v>7.374503130225174E-2</c:v>
                </c:pt>
                <c:pt idx="388">
                  <c:v>7.2064874336217985E-2</c:v>
                </c:pt>
                <c:pt idx="389">
                  <c:v>7.0411994197610545E-2</c:v>
                </c:pt>
                <c:pt idx="390">
                  <c:v>6.8786275826691903E-2</c:v>
                </c:pt>
                <c:pt idx="391">
                  <c:v>6.7187594227543807E-2</c:v>
                </c:pt>
                <c:pt idx="392">
                  <c:v>6.5615814774676595E-2</c:v>
                </c:pt>
                <c:pt idx="393">
                  <c:v>6.4070793519970942E-2</c:v>
                </c:pt>
                <c:pt idx="394">
                  <c:v>6.2552377499659972E-2</c:v>
                </c:pt>
                <c:pt idx="395">
                  <c:v>6.1060405041066343E-2</c:v>
                </c:pt>
                <c:pt idx="396">
                  <c:v>5.9594706068816075E-2</c:v>
                </c:pt>
                <c:pt idx="397">
                  <c:v>5.8155102410257897E-2</c:v>
                </c:pt>
                <c:pt idx="398">
                  <c:v>5.6741408099824017E-2</c:v>
                </c:pt>
                <c:pt idx="399">
                  <c:v>5.5353429682076245E-2</c:v>
                </c:pt>
                <c:pt idx="400">
                  <c:v>5.3990966513188063E-2</c:v>
                </c:pt>
                <c:pt idx="401">
                  <c:v>5.2653811060622106E-2</c:v>
                </c:pt>
                <c:pt idx="402">
                  <c:v>5.1341749200769449E-2</c:v>
                </c:pt>
                <c:pt idx="403">
                  <c:v>5.0054560514325067E-2</c:v>
                </c:pt>
                <c:pt idx="404">
                  <c:v>4.8792018579182764E-2</c:v>
                </c:pt>
                <c:pt idx="405">
                  <c:v>4.7553891260639629E-2</c:v>
                </c:pt>
                <c:pt idx="406">
                  <c:v>4.6339940998709216E-2</c:v>
                </c:pt>
                <c:pt idx="407">
                  <c:v>4.5149925092350461E-2</c:v>
                </c:pt>
                <c:pt idx="408">
                  <c:v>4.3983595980427191E-2</c:v>
                </c:pt>
                <c:pt idx="409">
                  <c:v>4.2840701519222493E-2</c:v>
                </c:pt>
                <c:pt idx="410">
                  <c:v>4.1720985256338612E-2</c:v>
                </c:pt>
                <c:pt idx="411">
                  <c:v>4.062418670082333E-2</c:v>
                </c:pt>
                <c:pt idx="412">
                  <c:v>3.955004158937022E-2</c:v>
                </c:pt>
                <c:pt idx="413">
                  <c:v>3.8498282148449435E-2</c:v>
                </c:pt>
                <c:pt idx="414">
                  <c:v>3.7468637352233804E-2</c:v>
                </c:pt>
                <c:pt idx="415">
                  <c:v>3.6460833176192142E-2</c:v>
                </c:pt>
                <c:pt idx="416">
                  <c:v>3.5474592846231424E-2</c:v>
                </c:pt>
                <c:pt idx="417">
                  <c:v>3.4509637083275521E-2</c:v>
                </c:pt>
                <c:pt idx="418">
                  <c:v>3.356568434317754E-2</c:v>
                </c:pt>
                <c:pt idx="419">
                  <c:v>3.264245105187049E-2</c:v>
                </c:pt>
                <c:pt idx="420">
                  <c:v>3.1739651835667418E-2</c:v>
                </c:pt>
                <c:pt idx="421">
                  <c:v>3.0856999746631891E-2</c:v>
                </c:pt>
                <c:pt idx="422">
                  <c:v>2.9994206482945311E-2</c:v>
                </c:pt>
                <c:pt idx="423">
                  <c:v>2.9150982604205771E-2</c:v>
                </c:pt>
                <c:pt idx="424">
                  <c:v>2.8327037741601186E-2</c:v>
                </c:pt>
                <c:pt idx="425">
                  <c:v>2.7522080802904469E-2</c:v>
                </c:pt>
                <c:pt idx="426">
                  <c:v>2.6735820172248227E-2</c:v>
                </c:pt>
                <c:pt idx="427">
                  <c:v>2.5967963904640869E-2</c:v>
                </c:pt>
                <c:pt idx="428">
                  <c:v>2.5218219915194382E-2</c:v>
                </c:pt>
                <c:pt idx="429">
                  <c:v>2.4486296163039965E-2</c:v>
                </c:pt>
                <c:pt idx="430">
                  <c:v>2.3771900829913806E-2</c:v>
                </c:pt>
                <c:pt idx="431">
                  <c:v>2.3074742493402585E-2</c:v>
                </c:pt>
                <c:pt idx="432">
                  <c:v>2.2394530294842899E-2</c:v>
                </c:pt>
                <c:pt idx="433">
                  <c:v>2.1730974101875938E-2</c:v>
                </c:pt>
                <c:pt idx="434">
                  <c:v>2.1083784665664119E-2</c:v>
                </c:pt>
                <c:pt idx="435">
                  <c:v>2.0452673772781399E-2</c:v>
                </c:pt>
                <c:pt idx="436">
                  <c:v>1.9837354391795313E-2</c:v>
                </c:pt>
                <c:pt idx="437">
                  <c:v>1.923754081456313E-2</c:v>
                </c:pt>
                <c:pt idx="438">
                  <c:v>1.8652948792269905E-2</c:v>
                </c:pt>
                <c:pt idx="439">
                  <c:v>1.8083295666241415E-2</c:v>
                </c:pt>
                <c:pt idx="440">
                  <c:v>1.752830049356854E-2</c:v>
                </c:pt>
                <c:pt idx="441">
                  <c:v>1.6987684167585487E-2</c:v>
                </c:pt>
                <c:pt idx="442">
                  <c:v>1.646116953324727E-2</c:v>
                </c:pt>
                <c:pt idx="443">
                  <c:v>1.5948481497456722E-2</c:v>
                </c:pt>
                <c:pt idx="444">
                  <c:v>1.5449347134395174E-2</c:v>
                </c:pt>
                <c:pt idx="445">
                  <c:v>1.4963495785913947E-2</c:v>
                </c:pt>
                <c:pt idx="446">
                  <c:v>1.4490659157048438E-2</c:v>
                </c:pt>
                <c:pt idx="447">
                  <c:v>1.4030571406718892E-2</c:v>
                </c:pt>
                <c:pt idx="448">
                  <c:v>1.3582969233685613E-2</c:v>
                </c:pt>
                <c:pt idx="449">
                  <c:v>1.3147591957829599E-2</c:v>
                </c:pt>
                <c:pt idx="450">
                  <c:v>1.2724181596831433E-2</c:v>
                </c:pt>
                <c:pt idx="451">
                  <c:v>1.2312482938325171E-2</c:v>
                </c:pt>
                <c:pt idx="452">
                  <c:v>1.1912243607605179E-2</c:v>
                </c:pt>
                <c:pt idx="453">
                  <c:v>1.1523214130966958E-2</c:v>
                </c:pt>
                <c:pt idx="454">
                  <c:v>1.1145147994764813E-2</c:v>
                </c:pt>
                <c:pt idx="455">
                  <c:v>1.0777801700270904E-2</c:v>
                </c:pt>
                <c:pt idx="456">
                  <c:v>1.0420934814422592E-2</c:v>
                </c:pt>
                <c:pt idx="457">
                  <c:v>1.0074310016545768E-2</c:v>
                </c:pt>
                <c:pt idx="458">
                  <c:v>9.7376931411439997E-3</c:v>
                </c:pt>
                <c:pt idx="459">
                  <c:v>9.4108532168442581E-3</c:v>
                </c:pt>
                <c:pt idx="460">
                  <c:v>9.0935625015910529E-3</c:v>
                </c:pt>
                <c:pt idx="461">
                  <c:v>8.7855965141820421E-3</c:v>
                </c:pt>
                <c:pt idx="462">
                  <c:v>8.4867340622387204E-3</c:v>
                </c:pt>
                <c:pt idx="463">
                  <c:v>8.196757266706595E-3</c:v>
                </c:pt>
                <c:pt idx="464">
                  <c:v>7.9154515829799686E-3</c:v>
                </c:pt>
                <c:pt idx="465">
                  <c:v>7.6426058187464016E-3</c:v>
                </c:pt>
                <c:pt idx="466">
                  <c:v>7.37801214864679E-3</c:v>
                </c:pt>
                <c:pt idx="467">
                  <c:v>7.1214661258465614E-3</c:v>
                </c:pt>
                <c:pt idx="468">
                  <c:v>6.8727666906139712E-3</c:v>
                </c:pt>
                <c:pt idx="469">
                  <c:v>6.6317161760011886E-3</c:v>
                </c:pt>
                <c:pt idx="470">
                  <c:v>6.3981203107235565E-3</c:v>
                </c:pt>
                <c:pt idx="471">
                  <c:v>6.1717882193323779E-3</c:v>
                </c:pt>
                <c:pt idx="472">
                  <c:v>5.9525324197758538E-3</c:v>
                </c:pt>
                <c:pt idx="473">
                  <c:v>5.7401688184424799E-3</c:v>
                </c:pt>
                <c:pt idx="474">
                  <c:v>5.5345167027805019E-3</c:v>
                </c:pt>
                <c:pt idx="475">
                  <c:v>5.3353987315863148E-3</c:v>
                </c:pt>
                <c:pt idx="476">
                  <c:v>5.1426409230539392E-3</c:v>
                </c:pt>
                <c:pt idx="477">
                  <c:v>4.9560726406767249E-3</c:v>
                </c:pt>
                <c:pt idx="478">
                  <c:v>4.7755265770915581E-3</c:v>
                </c:pt>
                <c:pt idx="479">
                  <c:v>4.6008387359548191E-3</c:v>
                </c:pt>
                <c:pt idx="480">
                  <c:v>4.4318484119380075E-3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5-8649-A532-A50401F99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777344"/>
        <c:axId val="224778880"/>
      </c:lineChart>
      <c:catAx>
        <c:axId val="2247773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4778880"/>
        <c:crosses val="autoZero"/>
        <c:auto val="0"/>
        <c:lblAlgn val="ctr"/>
        <c:lblOffset val="100"/>
        <c:tickLblSkip val="40"/>
        <c:tickMarkSkip val="40"/>
        <c:noMultiLvlLbl val="0"/>
      </c:catAx>
      <c:valAx>
        <c:axId val="22477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477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G$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3" dropStyle="combo" dx="20" fmlaLink="$Q$9" fmlaRange="$P$8:$P$10" noThreeD="1" sel="1" val="0"/>
</file>

<file path=xl/ctrlProps/ctrlProp5.xml><?xml version="1.0" encoding="utf-8"?>
<formControlPr xmlns="http://schemas.microsoft.com/office/spreadsheetml/2009/9/main" objectType="Drop" dropLines="2" dropStyle="combo" dx="20" fmlaLink="$Q$8" fmlaRange="$O$8:$O$9" noThreeD="1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2</xdr:row>
      <xdr:rowOff>106680</xdr:rowOff>
    </xdr:from>
    <xdr:to>
      <xdr:col>8</xdr:col>
      <xdr:colOff>144780</xdr:colOff>
      <xdr:row>11</xdr:row>
      <xdr:rowOff>76200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2960" y="472440"/>
          <a:ext cx="4198620" cy="16154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Você encontrará várias planilhas diferentes neste arquivo, com atividades relacionadas aos últimos blocos de conteúdo vistos em aula. São elas:</a:t>
          </a:r>
        </a:p>
        <a:p>
          <a:r>
            <a:rPr lang="pt-BR" sz="1100"/>
            <a:t>- Modelo de distribuição</a:t>
          </a:r>
          <a:r>
            <a:rPr lang="pt-BR" sz="1100" baseline="0"/>
            <a:t> binomial originário de Lapponi (2007)</a:t>
          </a:r>
        </a:p>
        <a:p>
          <a:r>
            <a:rPr lang="pt-BR" sz="1100" baseline="0"/>
            <a:t>- Um exerício analítico em que você vai 'jogar' com o modelo de distribuição binomial</a:t>
          </a:r>
        </a:p>
        <a:p>
          <a:r>
            <a:rPr lang="pt-BR" sz="1100" baseline="0"/>
            <a:t>- Modelo de distribuição normal padronizada e exercícios simples de utilização das fórmulas</a:t>
          </a:r>
        </a:p>
        <a:p>
          <a:r>
            <a:rPr lang="pt-BR" sz="1100" baseline="0"/>
            <a:t>- Por último, um exercício de correlação.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99060</xdr:rowOff>
    </xdr:from>
    <xdr:to>
      <xdr:col>8</xdr:col>
      <xdr:colOff>335280</xdr:colOff>
      <xdr:row>19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8</xdr:col>
          <xdr:colOff>355600</xdr:colOff>
          <xdr:row>8</xdr:row>
          <xdr:rowOff>38100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Seleção da tabela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6</xdr:row>
          <xdr:rowOff>88900</xdr:rowOff>
        </xdr:from>
        <xdr:to>
          <xdr:col>6</xdr:col>
          <xdr:colOff>368300</xdr:colOff>
          <xdr:row>8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Probabilidade P(x)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6</xdr:row>
          <xdr:rowOff>88900</xdr:rowOff>
        </xdr:from>
        <xdr:to>
          <xdr:col>8</xdr:col>
          <xdr:colOff>254000</xdr:colOff>
          <xdr:row>8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Probabilidade acumulada até x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2</xdr:row>
      <xdr:rowOff>76199</xdr:rowOff>
    </xdr:from>
    <xdr:to>
      <xdr:col>12</xdr:col>
      <xdr:colOff>80682</xdr:colOff>
      <xdr:row>17</xdr:row>
      <xdr:rowOff>134471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0160" y="434787"/>
          <a:ext cx="6115722" cy="27476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 planilha precedente traz um modelo de DB extraído de Lapponi (2007).</a:t>
          </a:r>
        </a:p>
        <a:p>
          <a:r>
            <a:rPr lang="pt-BR" sz="1100"/>
            <a:t>Como compreende-la?</a:t>
          </a:r>
        </a:p>
        <a:p>
          <a:r>
            <a:rPr lang="pt-BR" sz="1100"/>
            <a:t>Os valores da probabilidade de sucesso ( </a:t>
          </a:r>
          <a:r>
            <a:rPr lang="pt-BR" sz="1100">
              <a:sym typeface="Symbol"/>
            </a:rPr>
            <a:t>) </a:t>
          </a:r>
          <a:r>
            <a:rPr lang="pt-BR" sz="1100"/>
            <a:t>estão na célula C4 e o número de experimentos ou tentativas na célula C5</a:t>
          </a:r>
          <a:r>
            <a:rPr lang="pt-BR" sz="1100" baseline="0"/>
            <a:t> (n) - limitadas a 50.</a:t>
          </a:r>
        </a:p>
        <a:p>
          <a:r>
            <a:rPr lang="pt-BR" sz="1100" baseline="0"/>
            <a:t>A planilha calcula a média e a variância nas células F4 e F5 respectivamente e a probabilidade escolhida na caixa de grupo a partir da célula C8 da tabela.</a:t>
          </a:r>
        </a:p>
        <a:p>
          <a:r>
            <a:rPr lang="pt-BR" sz="1100" baseline="0"/>
            <a:t>Probabilidade P(x): Fornecerá a probabilidade de ocorrerem x sucesso, de 0 a n, em n tentativas com a probabilidade de sucesso digitada em C4.</a:t>
          </a:r>
        </a:p>
        <a:p>
          <a:r>
            <a:rPr lang="pt-BR" sz="1100" baseline="0"/>
            <a:t>Probabilidade acumulada até x. Fornecerá a probabilidade acumulada de ocorrerem até x sucessos em n tentativas com a probabilidade de sucesso informada em C4.</a:t>
          </a:r>
        </a:p>
        <a:p>
          <a:endParaRPr lang="pt-BR" sz="1100" baseline="0"/>
        </a:p>
        <a:p>
          <a:r>
            <a:rPr lang="pt-BR" sz="1100"/>
            <a:t>O exercício </a:t>
          </a:r>
          <a:r>
            <a:rPr lang="pt-BR" sz="1100" baseline="0"/>
            <a:t> é:</a:t>
          </a:r>
        </a:p>
        <a:p>
          <a:r>
            <a:rPr lang="pt-BR" sz="1100" baseline="0"/>
            <a:t>- Faça algumas variações de </a:t>
          </a:r>
          <a:r>
            <a:rPr lang="pt-BR" sz="1100" baseline="0">
              <a:sym typeface="Symbol"/>
            </a:rPr>
            <a:t> e n e veja o que acontece com a distribuição (com relação a sua média, variância e ao formato do gráfico)</a:t>
          </a:r>
        </a:p>
        <a:p>
          <a:r>
            <a:rPr lang="pt-BR" sz="1100" baseline="0">
              <a:sym typeface="Symbol"/>
            </a:rPr>
            <a:t>- O que você concluiu?</a:t>
          </a:r>
        </a:p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198120</xdr:colOff>
      <xdr:row>78</xdr:row>
      <xdr:rowOff>15240</xdr:rowOff>
    </xdr:from>
    <xdr:to>
      <xdr:col>21</xdr:col>
      <xdr:colOff>510540</xdr:colOff>
      <xdr:row>94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12700</xdr:colOff>
          <xdr:row>6</xdr:row>
          <xdr:rowOff>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7</xdr:row>
      <xdr:rowOff>60960</xdr:rowOff>
    </xdr:from>
    <xdr:to>
      <xdr:col>6</xdr:col>
      <xdr:colOff>365760</xdr:colOff>
      <xdr:row>18</xdr:row>
      <xdr:rowOff>45720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12700</xdr:colOff>
          <xdr:row>5</xdr:row>
          <xdr:rowOff>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281940</xdr:colOff>
      <xdr:row>42</xdr:row>
      <xdr:rowOff>7620</xdr:rowOff>
    </xdr:from>
    <xdr:to>
      <xdr:col>20</xdr:col>
      <xdr:colOff>76200</xdr:colOff>
      <xdr:row>47</xdr:row>
      <xdr:rowOff>0</xdr:rowOff>
    </xdr:to>
    <xdr:graphicFrame macro="">
      <xdr:nvGraphicFramePr>
        <xdr:cNvPr id="6" name="Gráfico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594360</xdr:colOff>
      <xdr:row>0</xdr:row>
      <xdr:rowOff>175260</xdr:rowOff>
    </xdr:from>
    <xdr:to>
      <xdr:col>13</xdr:col>
      <xdr:colOff>15240</xdr:colOff>
      <xdr:row>17</xdr:row>
      <xdr:rowOff>15240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1203960" y="175260"/>
              <a:ext cx="6736080" cy="294894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100"/>
                <a:t>A planilha precedente traz um modelo de DN extraído de Lapponi (2007).</a:t>
              </a:r>
            </a:p>
            <a:p>
              <a:r>
                <a:rPr lang="pt-BR" sz="1100"/>
                <a:t>Como compreende-la?</a:t>
              </a:r>
            </a:p>
            <a:p>
              <a:r>
                <a:rPr lang="pt-BR" sz="1100"/>
                <a:t>Sabemos que, para cada par de parâmetros</a:t>
              </a:r>
              <a:r>
                <a:rPr lang="pt-BR" sz="1100" baseline="0"/>
                <a:t> </a:t>
              </a:r>
              <a:r>
                <a:rPr lang="pt-BR" sz="1100" baseline="0">
                  <a:sym typeface="Symbol"/>
                </a:rPr>
                <a:t> e  podemos ter uma curva diferente de f(x) representando uma distribuição normal N (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,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).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Sabemos, também, que essa função pode ser reduzida de forma a termos uma nova distribuição Z (0,1), tal que </a:t>
              </a:r>
              <a14:m>
                <m:oMath xmlns:m="http://schemas.openxmlformats.org/officeDocument/2006/math">
                  <m:r>
                    <a:rPr lang="pt-BR" sz="1100" b="0" i="1" baseline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𝑍</m:t>
                  </m:r>
                  <m:r>
                    <a:rPr lang="pt-BR" sz="1100" b="0" i="1" baseline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pt-BR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/>
                          <a:cs typeface="+mn-cs"/>
                        </a:rPr>
                      </m:ctrlPr>
                    </m:fPr>
                    <m:num>
                      <m:r>
                        <a:rPr lang="pt-BR" sz="11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𝑋</m:t>
                      </m:r>
                      <m:r>
                        <a:rPr lang="pt-BR" sz="11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−</m:t>
                      </m:r>
                      <m:r>
                        <a:rPr lang="pt-BR" sz="11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𝜇</m:t>
                      </m:r>
                    </m:num>
                    <m:den>
                      <m:r>
                        <a:rPr lang="pt-BR" sz="11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𝜎</m:t>
                      </m:r>
                    </m:den>
                  </m:f>
                </m:oMath>
              </a14:m>
              <a:endParaRPr lang="pt-BR" sz="1100" baseline="0"/>
            </a:p>
            <a:p>
              <a:r>
                <a:rPr lang="pt-BR" sz="1100" baseline="0"/>
                <a:t>A planilha calcula a probabilidade de que um valor de X se encontre no intervalo que determinarmos ali.</a:t>
              </a:r>
            </a:p>
            <a:p>
              <a:endParaRPr lang="pt-BR" sz="1100" baseline="0"/>
            </a:p>
            <a:p>
              <a:r>
                <a:rPr lang="pt-BR" sz="1100"/>
                <a:t>Os exercícios </a:t>
              </a:r>
              <a:r>
                <a:rPr lang="pt-BR" sz="1100" baseline="0"/>
                <a:t> são:</a:t>
              </a:r>
            </a:p>
            <a:p>
              <a:r>
                <a:rPr lang="pt-BR" sz="1100" baseline="0"/>
                <a:t>A-Calcular as probabilidades de P(a≤ x ≤b) para uma distribuição normal X~N(40,10) para os seguintes intervalos:</a:t>
              </a:r>
            </a:p>
            <a:p>
              <a:r>
                <a:rPr lang="pt-BR" sz="1100" baseline="0">
                  <a:sym typeface="Symbol"/>
                </a:rPr>
                <a:t>1. a=60 e b=80;</a:t>
              </a:r>
            </a:p>
            <a:p>
              <a:r>
                <a:rPr lang="pt-BR" sz="1100" baseline="0">
                  <a:sym typeface="Symbol"/>
                </a:rPr>
                <a:t>2. 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a=30 e b=50;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B - Agora, vamos usar as fórmulas do próximo excel, com a função DIST.NORM.N(x;média;desv_pad;cumulativo) para 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1.  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P(x ≤35) (nesse caso, usamos cumulativo=verdadeiro)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2. 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P(25≤ x ≤60) (aqui, é preciso fazer uma subtração: P(x ≤60) - P(x ≤25) </a:t>
              </a:r>
              <a:endParaRPr lang="pt-BR" sz="1100" baseline="0">
                <a:sym typeface="Symbol"/>
              </a:endParaRPr>
            </a:p>
            <a:p>
              <a:endParaRPr lang="pt-BR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1203960" y="175260"/>
              <a:ext cx="6736080" cy="294894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100"/>
                <a:t>A planilha precedente traz um modelo de DN extraído de Lapponi (2007).</a:t>
              </a:r>
            </a:p>
            <a:p>
              <a:r>
                <a:rPr lang="pt-BR" sz="1100"/>
                <a:t>Como compreende-la?</a:t>
              </a:r>
            </a:p>
            <a:p>
              <a:r>
                <a:rPr lang="pt-BR" sz="1100"/>
                <a:t>Sabemos que, para cada par de parâmetros</a:t>
              </a:r>
              <a:r>
                <a:rPr lang="pt-BR" sz="1100" baseline="0"/>
                <a:t> </a:t>
              </a:r>
              <a:r>
                <a:rPr lang="pt-BR" sz="1100" baseline="0">
                  <a:sym typeface="Symbol"/>
                </a:rPr>
                <a:t> e  podemos ter uma curva diferente de f(x) representando uma distribuição normal N (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,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).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Sabemos, também, que essa função pode ser reduzida de forma a termos uma nova distribuição Z (0,1), tal que </a:t>
              </a:r>
              <a:r>
                <a:rPr lang="pt-BR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𝑍=</a:t>
              </a:r>
              <a:r>
                <a:rPr lang="pt-BR" sz="1100" b="0" i="0" baseline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(𝑋−𝜇)/𝜎</a:t>
              </a:r>
              <a:endParaRPr lang="pt-BR" sz="1100" baseline="0"/>
            </a:p>
            <a:p>
              <a:r>
                <a:rPr lang="pt-BR" sz="1100" baseline="0"/>
                <a:t>A planilha calcula a probabilidade de que um valor de X se encontre no intervalo que determinarmos ali.</a:t>
              </a:r>
            </a:p>
            <a:p>
              <a:endParaRPr lang="pt-BR" sz="1100" baseline="0"/>
            </a:p>
            <a:p>
              <a:r>
                <a:rPr lang="pt-BR" sz="1100"/>
                <a:t>Os exercícios </a:t>
              </a:r>
              <a:r>
                <a:rPr lang="pt-BR" sz="1100" baseline="0"/>
                <a:t> são:</a:t>
              </a:r>
            </a:p>
            <a:p>
              <a:r>
                <a:rPr lang="pt-BR" sz="1100" baseline="0"/>
                <a:t>A-Calcular as probabilidades de P(a≤ x ≤b) para uma distribuição normal X~N(40,10) para os seguintes intervalos:</a:t>
              </a:r>
            </a:p>
            <a:p>
              <a:r>
                <a:rPr lang="pt-BR" sz="1100" baseline="0">
                  <a:sym typeface="Symbol"/>
                </a:rPr>
                <a:t>1. a=60 e b=80;</a:t>
              </a:r>
            </a:p>
            <a:p>
              <a:r>
                <a:rPr lang="pt-BR" sz="1100" baseline="0">
                  <a:sym typeface="Symbol"/>
                </a:rPr>
                <a:t>2. 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a=30 e b=50;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B - Agora, vamos usar as fórmulas do próximo excel, com a função DIST.NORM.N(x;média;desv_pad;cumulativo) para 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1.  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P(x ≤35) (nesse caso, usamos cumulativo=verdadeiro)</a:t>
              </a:r>
            </a:p>
            <a:p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  <a:sym typeface="Symbol"/>
                </a:rPr>
                <a:t>2. </a:t>
              </a:r>
              <a:r>
                <a:rPr lang="pt-B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P(25≤ x ≤60) (aqui, é preciso fazer uma subtração: P(x ≤60) - P(x ≤25) </a:t>
              </a:r>
              <a:endParaRPr lang="pt-BR" sz="1100" baseline="0">
                <a:sym typeface="Symbol"/>
              </a:endParaRPr>
            </a:p>
            <a:p>
              <a:endParaRPr lang="pt-BR" sz="1100"/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152400</xdr:rowOff>
    </xdr:from>
    <xdr:to>
      <xdr:col>6</xdr:col>
      <xdr:colOff>99060</xdr:colOff>
      <xdr:row>7</xdr:row>
      <xdr:rowOff>68580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7220" y="152400"/>
          <a:ext cx="5387340" cy="11963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Vamos treinar um pouco a associação entre variáveis</a:t>
          </a:r>
        </a:p>
        <a:p>
          <a:r>
            <a:rPr lang="pt-BR" sz="1100"/>
            <a:t>1- Fazer a análise de correlação passo a passo como fizemos em aula para as duas primeiras variáveis (número de cinemas e número de entradas)</a:t>
          </a:r>
        </a:p>
        <a:p>
          <a:r>
            <a:rPr lang="pt-BR" sz="1100"/>
            <a:t>2 - Fazer os gráficos de dispersão e ver o que se conclui</a:t>
          </a:r>
        </a:p>
        <a:p>
          <a:r>
            <a:rPr lang="pt-BR" sz="1100"/>
            <a:t>3 - Fazer o mesmo procedimento para entradas no cinema e número de formados</a:t>
          </a:r>
        </a:p>
        <a:p>
          <a:r>
            <a:rPr lang="pt-BR" sz="1100"/>
            <a:t>4 - Há alguma relação?</a:t>
          </a:r>
        </a:p>
        <a:p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TLins/Documents/Pedag&#243;gico/Metodos%20Empiricos/Material%20de%20apoio%20-%20aulas%20de%203os/Lapponi/Cap&#237;tulo%207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lo 7.1"/>
      <sheetName val="Exemplo 7.2"/>
      <sheetName val="Exemplo 7.3"/>
      <sheetName val="Simulação"/>
      <sheetName val="Exemplo 7.5"/>
      <sheetName val="Modelo Distribuição Binomial"/>
      <sheetName val="Exemplo 7.8"/>
      <sheetName val="Exemplo 7.9"/>
      <sheetName val="Modelo probabilidade"/>
      <sheetName val="Cálculo Prob. Binomial"/>
      <sheetName val="Outras funções"/>
      <sheetName val="Modelo Distribuição de Poisson"/>
      <sheetName val="Cálculo Prob. Poisson"/>
      <sheetName val="Problemas"/>
      <sheetName val="Apêndice 1"/>
    </sheetNames>
    <sheetDataSet>
      <sheetData sheetId="0"/>
      <sheetData sheetId="1"/>
      <sheetData sheetId="2"/>
      <sheetData sheetId="3">
        <row r="7">
          <cell r="R7">
            <v>3</v>
          </cell>
        </row>
      </sheetData>
      <sheetData sheetId="4"/>
      <sheetData sheetId="5">
        <row r="8">
          <cell r="B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14" sqref="K14"/>
    </sheetView>
  </sheetViews>
  <sheetFormatPr baseColWidth="10" defaultColWidth="8.83203125"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7"/>
  <dimension ref="A1:G58"/>
  <sheetViews>
    <sheetView showGridLines="0" topLeftCell="A28" workbookViewId="0">
      <selection activeCell="C6" sqref="C6"/>
    </sheetView>
  </sheetViews>
  <sheetFormatPr baseColWidth="10" defaultColWidth="10.1640625" defaultRowHeight="12"/>
  <cols>
    <col min="1" max="1" width="2.33203125" style="6" customWidth="1"/>
    <col min="2" max="2" width="6" style="6" customWidth="1"/>
    <col min="3" max="3" width="8.33203125" style="6" customWidth="1"/>
    <col min="4" max="4" width="1.83203125" style="6" customWidth="1"/>
    <col min="5" max="5" width="6" style="6" customWidth="1"/>
    <col min="6" max="6" width="8.33203125" style="6" customWidth="1"/>
    <col min="7" max="10" width="10.1640625" style="6" customWidth="1"/>
    <col min="11" max="11" width="18.5" style="6" customWidth="1"/>
    <col min="12" max="16384" width="10.1640625" style="6"/>
  </cols>
  <sheetData>
    <row r="1" spans="1:7" ht="13">
      <c r="A1" s="3" t="s">
        <v>23</v>
      </c>
      <c r="B1" s="4"/>
      <c r="C1" s="5"/>
    </row>
    <row r="2" spans="1:7" ht="13">
      <c r="A2" s="7"/>
      <c r="B2" s="4"/>
      <c r="C2" s="5"/>
    </row>
    <row r="3" spans="1:7" ht="12" customHeight="1">
      <c r="A3" s="5"/>
      <c r="B3" s="39" t="s">
        <v>24</v>
      </c>
      <c r="C3" s="40"/>
      <c r="E3" s="39" t="s">
        <v>25</v>
      </c>
      <c r="F3" s="40"/>
    </row>
    <row r="4" spans="1:7" ht="12.75" customHeight="1">
      <c r="A4" s="5"/>
      <c r="B4" s="8" t="s">
        <v>26</v>
      </c>
      <c r="C4" s="9">
        <v>0.3</v>
      </c>
      <c r="E4" s="10" t="s">
        <v>27</v>
      </c>
      <c r="F4" s="11">
        <f>C5*C4</f>
        <v>9</v>
      </c>
    </row>
    <row r="5" spans="1:7" ht="12" customHeight="1">
      <c r="A5" s="5"/>
      <c r="B5" s="12" t="s">
        <v>28</v>
      </c>
      <c r="C5" s="9">
        <v>30</v>
      </c>
      <c r="E5" s="10" t="s">
        <v>29</v>
      </c>
      <c r="F5" s="11">
        <f>SQRT(C5*C4*(1-C4))</f>
        <v>2.5099800796022267</v>
      </c>
      <c r="G5" s="13">
        <v>1</v>
      </c>
    </row>
    <row r="6" spans="1:7" ht="12" customHeight="1">
      <c r="A6" s="5"/>
    </row>
    <row r="7" spans="1:7">
      <c r="A7" s="5"/>
      <c r="B7" s="14" t="s">
        <v>30</v>
      </c>
      <c r="C7" s="14" t="str">
        <f>IF(G5=1,"P( x )","P( &lt;= x )")</f>
        <v>P( x )</v>
      </c>
    </row>
    <row r="8" spans="1:7">
      <c r="A8" s="5"/>
      <c r="B8" s="15">
        <v>0</v>
      </c>
      <c r="C8" s="16">
        <f>BINOMDIST(B8,$C$5,$C$4,IF($G$5=1,0,1))</f>
        <v>2.2539340290692254E-5</v>
      </c>
    </row>
    <row r="9" spans="1:7">
      <c r="A9" s="5"/>
      <c r="B9" s="15">
        <v>1</v>
      </c>
      <c r="C9" s="16">
        <f>BINOMDIST(B9,$C$5,$C$4,IF($G$5=1,0,1))</f>
        <v>2.8979151802318589E-4</v>
      </c>
    </row>
    <row r="10" spans="1:7">
      <c r="A10" s="5"/>
      <c r="B10" s="15">
        <f t="shared" ref="B10:B58" si="0">IF(OR(B9=$C$5,B9=""),"",1+B9)</f>
        <v>2</v>
      </c>
      <c r="C10" s="16">
        <f t="shared" ref="C10:C58" si="1">IF(B10="","",BINOMDIST(B10,$C$5,$C$4,IF($G$5=1,0,1)))</f>
        <v>1.8008472905726581E-3</v>
      </c>
    </row>
    <row r="11" spans="1:7">
      <c r="A11" s="5"/>
      <c r="B11" s="15">
        <f t="shared" si="0"/>
        <v>3</v>
      </c>
      <c r="C11" s="16">
        <f t="shared" si="1"/>
        <v>7.2033891622906316E-3</v>
      </c>
    </row>
    <row r="12" spans="1:7">
      <c r="A12" s="5"/>
      <c r="B12" s="15">
        <f t="shared" si="0"/>
        <v>4</v>
      </c>
      <c r="C12" s="16">
        <f t="shared" si="1"/>
        <v>2.0838375790912179E-2</v>
      </c>
    </row>
    <row r="13" spans="1:7">
      <c r="A13" s="5"/>
      <c r="B13" s="15">
        <f t="shared" si="0"/>
        <v>5</v>
      </c>
      <c r="C13" s="16">
        <f t="shared" si="1"/>
        <v>4.6439808905461434E-2</v>
      </c>
    </row>
    <row r="14" spans="1:7">
      <c r="A14" s="5"/>
      <c r="B14" s="15">
        <f t="shared" si="0"/>
        <v>6</v>
      </c>
      <c r="C14" s="16">
        <f t="shared" si="1"/>
        <v>8.2928230188323931E-2</v>
      </c>
    </row>
    <row r="15" spans="1:7">
      <c r="A15" s="5"/>
      <c r="B15" s="15">
        <f t="shared" si="0"/>
        <v>7</v>
      </c>
      <c r="C15" s="16">
        <f t="shared" si="1"/>
        <v>0.12185372599100659</v>
      </c>
    </row>
    <row r="16" spans="1:7">
      <c r="A16" s="5"/>
      <c r="B16" s="15">
        <f t="shared" si="0"/>
        <v>8</v>
      </c>
      <c r="C16" s="16">
        <f t="shared" si="1"/>
        <v>0.15014119809606172</v>
      </c>
    </row>
    <row r="17" spans="1:3">
      <c r="A17" s="5"/>
      <c r="B17" s="15">
        <f t="shared" si="0"/>
        <v>9</v>
      </c>
      <c r="C17" s="16">
        <f t="shared" si="1"/>
        <v>0.15729077895777893</v>
      </c>
    </row>
    <row r="18" spans="1:3">
      <c r="A18" s="5"/>
      <c r="B18" s="15">
        <f t="shared" si="0"/>
        <v>10</v>
      </c>
      <c r="C18" s="16">
        <f t="shared" si="1"/>
        <v>0.14156170106200108</v>
      </c>
    </row>
    <row r="19" spans="1:3">
      <c r="A19" s="5"/>
      <c r="B19" s="15">
        <f t="shared" si="0"/>
        <v>11</v>
      </c>
      <c r="C19" s="16">
        <f t="shared" si="1"/>
        <v>0.11030781900935152</v>
      </c>
    </row>
    <row r="20" spans="1:3">
      <c r="B20" s="15">
        <f t="shared" si="0"/>
        <v>12</v>
      </c>
      <c r="C20" s="16">
        <f t="shared" si="1"/>
        <v>7.4851734327774228E-2</v>
      </c>
    </row>
    <row r="21" spans="1:3">
      <c r="B21" s="15">
        <f t="shared" si="0"/>
        <v>13</v>
      </c>
      <c r="C21" s="16">
        <f t="shared" si="1"/>
        <v>4.4417512678019903E-2</v>
      </c>
    </row>
    <row r="22" spans="1:3">
      <c r="B22" s="15">
        <f t="shared" si="0"/>
        <v>14</v>
      </c>
      <c r="C22" s="16">
        <f t="shared" si="1"/>
        <v>2.3115236189581764E-2</v>
      </c>
    </row>
    <row r="23" spans="1:3">
      <c r="B23" s="15">
        <f t="shared" si="0"/>
        <v>15</v>
      </c>
      <c r="C23" s="16">
        <f t="shared" si="1"/>
        <v>1.0566965115237368E-2</v>
      </c>
    </row>
    <row r="24" spans="1:3">
      <c r="B24" s="15">
        <f t="shared" si="0"/>
        <v>16</v>
      </c>
      <c r="C24" s="16">
        <f t="shared" si="1"/>
        <v>4.245655626657875E-3</v>
      </c>
    </row>
    <row r="25" spans="1:3">
      <c r="B25" s="15">
        <f t="shared" si="0"/>
        <v>17</v>
      </c>
      <c r="C25" s="16">
        <f t="shared" si="1"/>
        <v>1.4984666917616009E-3</v>
      </c>
    </row>
    <row r="26" spans="1:3">
      <c r="B26" s="15">
        <f t="shared" si="0"/>
        <v>18</v>
      </c>
      <c r="C26" s="16">
        <f t="shared" si="1"/>
        <v>4.6381111887859231E-4</v>
      </c>
    </row>
    <row r="27" spans="1:3">
      <c r="B27" s="15">
        <f t="shared" si="0"/>
        <v>19</v>
      </c>
      <c r="C27" s="16">
        <f t="shared" si="1"/>
        <v>1.2554285924533276E-4</v>
      </c>
    </row>
    <row r="28" spans="1:3">
      <c r="B28" s="15">
        <f t="shared" si="0"/>
        <v>20</v>
      </c>
      <c r="C28" s="16">
        <f t="shared" si="1"/>
        <v>2.9592245393542791E-5</v>
      </c>
    </row>
    <row r="29" spans="1:3">
      <c r="B29" s="15">
        <f t="shared" si="0"/>
        <v>21</v>
      </c>
      <c r="C29" s="16">
        <f t="shared" si="1"/>
        <v>6.0392337537842395E-6</v>
      </c>
    </row>
    <row r="30" spans="1:3">
      <c r="B30" s="15">
        <f t="shared" si="0"/>
        <v>22</v>
      </c>
      <c r="C30" s="16">
        <f t="shared" si="1"/>
        <v>1.0588266970920419E-6</v>
      </c>
    </row>
    <row r="31" spans="1:3">
      <c r="B31" s="15">
        <f t="shared" si="0"/>
        <v>23</v>
      </c>
      <c r="C31" s="16">
        <f t="shared" si="1"/>
        <v>1.5783752006341047E-7</v>
      </c>
    </row>
    <row r="32" spans="1:3">
      <c r="B32" s="15">
        <f t="shared" si="0"/>
        <v>24</v>
      </c>
      <c r="C32" s="16">
        <f t="shared" si="1"/>
        <v>1.9729690007926272E-8</v>
      </c>
    </row>
    <row r="33" spans="2:3">
      <c r="B33" s="15">
        <f t="shared" si="0"/>
        <v>25</v>
      </c>
      <c r="C33" s="16">
        <f t="shared" si="1"/>
        <v>2.0293395436724234E-9</v>
      </c>
    </row>
    <row r="34" spans="2:3">
      <c r="B34" s="15">
        <f t="shared" si="0"/>
        <v>26</v>
      </c>
      <c r="C34" s="16">
        <f t="shared" si="1"/>
        <v>1.6725325909388145E-10</v>
      </c>
    </row>
    <row r="35" spans="2:3">
      <c r="B35" s="15">
        <f t="shared" si="0"/>
        <v>27</v>
      </c>
      <c r="C35" s="16">
        <f t="shared" si="1"/>
        <v>1.0619254545643184E-11</v>
      </c>
    </row>
    <row r="36" spans="2:3">
      <c r="B36" s="15">
        <f t="shared" si="0"/>
        <v>28</v>
      </c>
      <c r="C36" s="16">
        <f t="shared" si="1"/>
        <v>4.8761883117749308E-13</v>
      </c>
    </row>
    <row r="37" spans="2:3">
      <c r="B37" s="15">
        <f t="shared" si="0"/>
        <v>29</v>
      </c>
      <c r="C37" s="16">
        <f t="shared" si="1"/>
        <v>1.4412379246625469E-14</v>
      </c>
    </row>
    <row r="38" spans="2:3">
      <c r="B38" s="15">
        <f t="shared" si="0"/>
        <v>30</v>
      </c>
      <c r="C38" s="16">
        <f t="shared" si="1"/>
        <v>2.0589113209464814E-16</v>
      </c>
    </row>
    <row r="39" spans="2:3">
      <c r="B39" s="15" t="str">
        <f t="shared" si="0"/>
        <v/>
      </c>
      <c r="C39" s="16" t="str">
        <f t="shared" si="1"/>
        <v/>
      </c>
    </row>
    <row r="40" spans="2:3">
      <c r="B40" s="15" t="str">
        <f t="shared" si="0"/>
        <v/>
      </c>
      <c r="C40" s="16" t="str">
        <f t="shared" si="1"/>
        <v/>
      </c>
    </row>
    <row r="41" spans="2:3">
      <c r="B41" s="15" t="str">
        <f t="shared" si="0"/>
        <v/>
      </c>
      <c r="C41" s="16" t="str">
        <f t="shared" si="1"/>
        <v/>
      </c>
    </row>
    <row r="42" spans="2:3">
      <c r="B42" s="15" t="str">
        <f t="shared" si="0"/>
        <v/>
      </c>
      <c r="C42" s="16" t="str">
        <f t="shared" si="1"/>
        <v/>
      </c>
    </row>
    <row r="43" spans="2:3">
      <c r="B43" s="15" t="str">
        <f t="shared" si="0"/>
        <v/>
      </c>
      <c r="C43" s="16" t="str">
        <f t="shared" si="1"/>
        <v/>
      </c>
    </row>
    <row r="44" spans="2:3">
      <c r="B44" s="15" t="str">
        <f t="shared" si="0"/>
        <v/>
      </c>
      <c r="C44" s="16" t="str">
        <f t="shared" si="1"/>
        <v/>
      </c>
    </row>
    <row r="45" spans="2:3">
      <c r="B45" s="15" t="str">
        <f t="shared" si="0"/>
        <v/>
      </c>
      <c r="C45" s="16" t="str">
        <f t="shared" si="1"/>
        <v/>
      </c>
    </row>
    <row r="46" spans="2:3">
      <c r="B46" s="15" t="str">
        <f t="shared" si="0"/>
        <v/>
      </c>
      <c r="C46" s="16" t="str">
        <f t="shared" si="1"/>
        <v/>
      </c>
    </row>
    <row r="47" spans="2:3">
      <c r="B47" s="15" t="str">
        <f t="shared" si="0"/>
        <v/>
      </c>
      <c r="C47" s="16" t="str">
        <f t="shared" si="1"/>
        <v/>
      </c>
    </row>
    <row r="48" spans="2:3">
      <c r="B48" s="15" t="str">
        <f t="shared" si="0"/>
        <v/>
      </c>
      <c r="C48" s="16" t="str">
        <f t="shared" si="1"/>
        <v/>
      </c>
    </row>
    <row r="49" spans="2:3">
      <c r="B49" s="15" t="str">
        <f t="shared" si="0"/>
        <v/>
      </c>
      <c r="C49" s="16" t="str">
        <f t="shared" si="1"/>
        <v/>
      </c>
    </row>
    <row r="50" spans="2:3">
      <c r="B50" s="15" t="str">
        <f t="shared" si="0"/>
        <v/>
      </c>
      <c r="C50" s="16" t="str">
        <f t="shared" si="1"/>
        <v/>
      </c>
    </row>
    <row r="51" spans="2:3">
      <c r="B51" s="15" t="str">
        <f t="shared" si="0"/>
        <v/>
      </c>
      <c r="C51" s="16" t="str">
        <f t="shared" si="1"/>
        <v/>
      </c>
    </row>
    <row r="52" spans="2:3">
      <c r="B52" s="15" t="str">
        <f t="shared" si="0"/>
        <v/>
      </c>
      <c r="C52" s="16" t="str">
        <f t="shared" si="1"/>
        <v/>
      </c>
    </row>
    <row r="53" spans="2:3">
      <c r="B53" s="15" t="str">
        <f t="shared" si="0"/>
        <v/>
      </c>
      <c r="C53" s="16" t="str">
        <f t="shared" si="1"/>
        <v/>
      </c>
    </row>
    <row r="54" spans="2:3">
      <c r="B54" s="15" t="str">
        <f t="shared" si="0"/>
        <v/>
      </c>
      <c r="C54" s="16" t="str">
        <f t="shared" si="1"/>
        <v/>
      </c>
    </row>
    <row r="55" spans="2:3">
      <c r="B55" s="15" t="str">
        <f t="shared" si="0"/>
        <v/>
      </c>
      <c r="C55" s="16" t="str">
        <f t="shared" si="1"/>
        <v/>
      </c>
    </row>
    <row r="56" spans="2:3">
      <c r="B56" s="15" t="str">
        <f t="shared" si="0"/>
        <v/>
      </c>
      <c r="C56" s="16" t="str">
        <f t="shared" si="1"/>
        <v/>
      </c>
    </row>
    <row r="57" spans="2:3">
      <c r="B57" s="15" t="str">
        <f t="shared" si="0"/>
        <v/>
      </c>
      <c r="C57" s="16" t="str">
        <f t="shared" si="1"/>
        <v/>
      </c>
    </row>
    <row r="58" spans="2:3">
      <c r="B58" s="15" t="str">
        <f t="shared" si="0"/>
        <v/>
      </c>
      <c r="C58" s="16" t="str">
        <f t="shared" si="1"/>
        <v/>
      </c>
    </row>
  </sheetData>
  <sheetProtection sheet="1" objects="1" scenarios="1"/>
  <mergeCells count="2">
    <mergeCell ref="B3:C3"/>
    <mergeCell ref="E3:F3"/>
  </mergeCells>
  <dataValidations count="1">
    <dataValidation type="whole" allowBlank="1" showInputMessage="1" showErrorMessage="1" promptTitle="Limites" prompt="O número máximo de experiências é 50." sqref="C5" xr:uid="{00000000-0002-0000-0100-000000000000}">
      <formula1>1</formula1>
      <formula2>50</formula2>
    </dataValidation>
  </dataValidations>
  <pageMargins left="0.78740157499999996" right="0.78740157499999996" top="0.984251969" bottom="0.984251969" header="0.49212598499999999" footer="0.49212598499999999"/>
  <pageSetup orientation="portrait" r:id="rId1"/>
  <headerFooter alignWithMargins="0">
    <oddHeader>&amp;A</oddHeader>
    <oddFooter>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8</xdr:col>
                    <xdr:colOff>355600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63500</xdr:colOff>
                    <xdr:row>6</xdr:row>
                    <xdr:rowOff>88900</xdr:rowOff>
                  </from>
                  <to>
                    <xdr:col>6</xdr:col>
                    <xdr:colOff>368300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6</xdr:col>
                    <xdr:colOff>127000</xdr:colOff>
                    <xdr:row>6</xdr:row>
                    <xdr:rowOff>88900</xdr:rowOff>
                  </from>
                  <to>
                    <xdr:col>8</xdr:col>
                    <xdr:colOff>254000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zoomScaleNormal="100" workbookViewId="0">
      <selection activeCell="M16" sqref="M16"/>
    </sheetView>
  </sheetViews>
  <sheetFormatPr baseColWidth="10" defaultColWidth="8.83203125"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Y514"/>
  <sheetViews>
    <sheetView showGridLines="0" workbookViewId="0">
      <selection activeCell="C5" sqref="C5"/>
    </sheetView>
  </sheetViews>
  <sheetFormatPr baseColWidth="10" defaultColWidth="8.1640625" defaultRowHeight="12"/>
  <cols>
    <col min="1" max="1" width="2.5" style="19" customWidth="1"/>
    <col min="2" max="2" width="6" style="19" customWidth="1"/>
    <col min="3" max="3" width="10.1640625" style="19" customWidth="1"/>
    <col min="4" max="4" width="12.5" style="19" customWidth="1"/>
    <col min="5" max="5" width="4.33203125" style="19" customWidth="1"/>
    <col min="6" max="6" width="7.1640625" style="19" customWidth="1"/>
    <col min="7" max="23" width="8.1640625" style="19"/>
    <col min="24" max="24" width="9.83203125" style="19" customWidth="1"/>
    <col min="25" max="16384" width="8.1640625" style="19"/>
  </cols>
  <sheetData>
    <row r="1" spans="1:18" ht="16.5" customHeight="1">
      <c r="A1" s="18" t="s">
        <v>32</v>
      </c>
    </row>
    <row r="2" spans="1:18" ht="16.5" customHeight="1"/>
    <row r="3" spans="1:18" ht="16.5" customHeight="1">
      <c r="B3" s="20" t="s">
        <v>27</v>
      </c>
      <c r="C3" s="21">
        <v>20</v>
      </c>
      <c r="O3" s="19" t="s">
        <v>33</v>
      </c>
    </row>
    <row r="4" spans="1:18" ht="16.5" customHeight="1">
      <c r="B4" s="20" t="s">
        <v>31</v>
      </c>
      <c r="C4" s="21">
        <v>5</v>
      </c>
      <c r="O4" s="22" t="s">
        <v>34</v>
      </c>
      <c r="P4" s="22">
        <f>(C5-$C$3)/$C$4</f>
        <v>-2</v>
      </c>
      <c r="Q4" s="23">
        <f>NORMSDIST(P4)</f>
        <v>2.2750131948179191E-2</v>
      </c>
      <c r="R4" s="24" t="s">
        <v>35</v>
      </c>
    </row>
    <row r="5" spans="1:18" ht="16.5" customHeight="1">
      <c r="B5" s="25"/>
      <c r="C5" s="21">
        <v>10</v>
      </c>
      <c r="E5" s="26" t="s">
        <v>36</v>
      </c>
      <c r="F5" s="27">
        <f>STANDARDIZE(C5,C3,C4)</f>
        <v>-2</v>
      </c>
      <c r="O5" s="22" t="s">
        <v>37</v>
      </c>
      <c r="P5" s="22">
        <f>(C6-$C$3)/$C$4</f>
        <v>8</v>
      </c>
      <c r="Q5" s="23">
        <f>NORMSDIST(P5)</f>
        <v>0.99999999999999933</v>
      </c>
      <c r="R5" s="24" t="s">
        <v>38</v>
      </c>
    </row>
    <row r="6" spans="1:18" ht="16.5" customHeight="1">
      <c r="B6" s="25"/>
      <c r="C6" s="28">
        <v>60</v>
      </c>
      <c r="E6" s="26" t="s">
        <v>39</v>
      </c>
      <c r="F6" s="27">
        <f>STANDARDIZE(C6,C3,C4)</f>
        <v>8</v>
      </c>
    </row>
    <row r="7" spans="1:18" ht="16.5" customHeight="1">
      <c r="C7" s="41" t="str">
        <f>IF(OR(AND(Q8=1,Q9=1),AND(Q8=2,Q9=2)),"Não se aplica",IF(Q9=3,IF(Q8=1,R9&amp;" = "&amp;TEXT(Q4,"0,00%"),R11&amp;" = "&amp;TEXT(1-Q4,"0,00%")),IF(AND(Q9=1,Q8=2),R10&amp;" = "&amp;TEXT(Q5-Q4,"0,00%"),IF(AND(Q9=2,Q8=1),R8&amp;" = "&amp;TEXT(Q4+1-Q5,"0,00%"),""))))</f>
        <v>P(10 ≤ X ≤ 60) = 97,72%</v>
      </c>
      <c r="D7" s="42"/>
      <c r="E7" s="42"/>
      <c r="O7" s="19" t="s">
        <v>40</v>
      </c>
    </row>
    <row r="8" spans="1:18">
      <c r="O8" s="29" t="str">
        <f>"X1 "&amp;R5&amp;" "&amp;TEXT(C5,"#.###")</f>
        <v>X1 ≤ 10</v>
      </c>
      <c r="P8" s="29" t="str">
        <f>"X2 "&amp;R5&amp;" "&amp;TEXT(C6,"#.###")</f>
        <v>X2 ≤ 60</v>
      </c>
      <c r="Q8" s="30">
        <v>2</v>
      </c>
      <c r="R8" s="25" t="str">
        <f>"P("&amp;TEXT(C5,"#.###")&amp;" "&amp;R4&amp;" X "&amp;R4&amp;" "&amp;TEXT(C6,"#.###")&amp;")"</f>
        <v>P(10 ≥ X ≥ 60)</v>
      </c>
    </row>
    <row r="9" spans="1:18">
      <c r="O9" s="29" t="str">
        <f>"X1 "&amp;R4&amp;" "&amp;TEXT(C5,"#.###")</f>
        <v>X1 ≥ 10</v>
      </c>
      <c r="P9" s="29" t="str">
        <f>"X2 "&amp;R4&amp;" "&amp;TEXT(C6,"#.###")</f>
        <v>X2 ≥ 60</v>
      </c>
      <c r="Q9" s="30">
        <v>1</v>
      </c>
      <c r="R9" s="31" t="str">
        <f>"P(X "&amp;R5&amp;" "&amp;TEXT(C5,"#.###")&amp;")"</f>
        <v>P(X ≤ 10)</v>
      </c>
    </row>
    <row r="10" spans="1:18">
      <c r="P10" s="22" t="s">
        <v>41</v>
      </c>
      <c r="R10" s="31" t="str">
        <f>"P("&amp;TEXT(C5,"#.###")&amp;" "&amp;R5&amp;" X "&amp;R5&amp;" "&amp;TEXT(C6,"#.###")&amp;")"</f>
        <v>P(10 ≤ X ≤ 60)</v>
      </c>
    </row>
    <row r="11" spans="1:18">
      <c r="R11" s="31" t="str">
        <f>"P(X "&amp;R4&amp;" "&amp;TEXT(C5,"#.###")&amp;")"</f>
        <v>P(X ≥ 10)</v>
      </c>
    </row>
    <row r="12" spans="1:18">
      <c r="O12" s="43" t="str">
        <f>IF(OR(AND(Q8=1,Q9=1),AND(Q8=2,Q9=2)),"Não se aplica","Probabilidade = "&amp;IF(Q9=3,IF(Q8=1,TEXT(Q4,"0,00%"),TEXT(1-Q4,"0,00%")),IF(AND(Q9=1,Q8=2),TEXT(Q5-Q4,"0,00%"),IF(AND(Q9=2,Q8=1),TEXT(Q4+1-Q5,"0,00%"),""))))</f>
        <v>Probabilidade = 97,72%</v>
      </c>
      <c r="P12" s="44"/>
      <c r="Q12" s="44"/>
    </row>
    <row r="14" spans="1:18" ht="13">
      <c r="O14" s="32" t="str">
        <f>IF(OR(AND(Q8=1,Q9=1),AND(Q8=2,Q9=2)),"Não se aplica",IF(Q9=3,IF(Q8=1,TEXT(Q4,"0,00%"),TEXT(1-Q4,"0,00%")),IF(AND(Q9=1,Q8=2),TEXT(Q5-Q4,"0,00%"),IF(AND(Q9=2,Q8=1),TEXT(Q4+1-Q5,"0,00%"),"Não se aplica")))&amp;" dos elementos de uma amostra com distribuição normal estão dentro da área pintada")</f>
        <v>97,72% dos elementos de uma amostra com distribuição normal estão dentro da área pintada</v>
      </c>
    </row>
    <row r="15" spans="1:18" ht="13">
      <c r="O15" s="33" t="str">
        <f>IF(OR(AND(Q8=1,Q9=1),AND(Q8=2,Q9=2)),"Não se aplica","A probabilidade de um elemento da amostra com distribuição normal pertencer à área pintada é "&amp;IF(Q9=3,IF(Q8=1,TEXT(Q4,"0,00%"),TEXT(1-Q4,"0,00%")),IF(AND(Q9=1,Q8=2),TEXT(Q5-Q4,"0,00%"),IF(AND(Q9=2,Q8=1),TEXT(Q4+1-Q5,"0,00%"),"Não se aplica"))))</f>
        <v>A probabilidade de um elemento da amostra com distribuição normal pertencer à área pintada é 97,72%</v>
      </c>
    </row>
    <row r="33" spans="2:5">
      <c r="B33" s="18" t="s">
        <v>42</v>
      </c>
    </row>
    <row r="34" spans="2:5">
      <c r="B34" s="19">
        <v>-3</v>
      </c>
      <c r="C34" s="19">
        <f t="shared" ref="C34:C97" si="0">NORMDIST(B34,0,1,FALSE)</f>
        <v>4.4318484119380075E-3</v>
      </c>
      <c r="D34" s="19" t="str">
        <f t="shared" ref="D34:D97" si="1">IF($Q$9=3,IF($Q$8=1,IF(B34&lt;=$P$4,C34,""),IF(B34&lt;$P$4,"",C34)),IF(AND($Q$9=1,$Q$8=2),IF(AND(B34&gt;=$P$4,B34&lt;=$P$5),C34,""),IF(AND($Q$9=2,$Q$8=1),IF(AND(B34&gt;$P$4,B34&lt;$P$5),"",C34),"Não")))</f>
        <v/>
      </c>
      <c r="E34" s="19">
        <f t="shared" ref="E34:E97" si="2">$C$3+B34*$C$4</f>
        <v>5</v>
      </c>
    </row>
    <row r="35" spans="2:5">
      <c r="B35" s="19">
        <v>-2.9874999999999998</v>
      </c>
      <c r="C35" s="19">
        <f t="shared" si="0"/>
        <v>4.6008387359548191E-3</v>
      </c>
      <c r="D35" s="19" t="str">
        <f t="shared" si="1"/>
        <v/>
      </c>
      <c r="E35" s="19">
        <f t="shared" si="2"/>
        <v>5.0625</v>
      </c>
    </row>
    <row r="36" spans="2:5">
      <c r="B36" s="19">
        <v>-2.9750000000000001</v>
      </c>
      <c r="C36" s="19">
        <f t="shared" si="0"/>
        <v>4.7755265770915581E-3</v>
      </c>
      <c r="D36" s="19" t="str">
        <f t="shared" si="1"/>
        <v/>
      </c>
      <c r="E36" s="19">
        <f t="shared" si="2"/>
        <v>5.125</v>
      </c>
    </row>
    <row r="37" spans="2:5">
      <c r="B37" s="19">
        <v>-2.9624999999999999</v>
      </c>
      <c r="C37" s="19">
        <f t="shared" si="0"/>
        <v>4.9560726406767249E-3</v>
      </c>
      <c r="D37" s="19" t="str">
        <f t="shared" si="1"/>
        <v/>
      </c>
      <c r="E37" s="19">
        <f t="shared" si="2"/>
        <v>5.1875</v>
      </c>
    </row>
    <row r="38" spans="2:5">
      <c r="B38" s="19">
        <v>-2.95</v>
      </c>
      <c r="C38" s="19">
        <f t="shared" si="0"/>
        <v>5.1426409230539392E-3</v>
      </c>
      <c r="D38" s="19" t="str">
        <f t="shared" si="1"/>
        <v/>
      </c>
      <c r="E38" s="19">
        <f t="shared" si="2"/>
        <v>5.25</v>
      </c>
    </row>
    <row r="39" spans="2:5">
      <c r="B39" s="19">
        <v>-2.9375</v>
      </c>
      <c r="C39" s="19">
        <f t="shared" si="0"/>
        <v>5.3353987315863148E-3</v>
      </c>
      <c r="D39" s="19" t="str">
        <f t="shared" si="1"/>
        <v/>
      </c>
      <c r="E39" s="19">
        <f t="shared" si="2"/>
        <v>5.3125</v>
      </c>
    </row>
    <row r="40" spans="2:5">
      <c r="B40" s="19">
        <v>-2.9249999999999998</v>
      </c>
      <c r="C40" s="19">
        <f t="shared" si="0"/>
        <v>5.5345167027805019E-3</v>
      </c>
      <c r="D40" s="19" t="str">
        <f t="shared" si="1"/>
        <v/>
      </c>
      <c r="E40" s="19">
        <f t="shared" si="2"/>
        <v>5.375</v>
      </c>
    </row>
    <row r="41" spans="2:5">
      <c r="B41" s="19">
        <v>-2.9125000000000001</v>
      </c>
      <c r="C41" s="19">
        <f t="shared" si="0"/>
        <v>5.7401688184424799E-3</v>
      </c>
      <c r="D41" s="19" t="str">
        <f t="shared" si="1"/>
        <v/>
      </c>
      <c r="E41" s="19">
        <f t="shared" si="2"/>
        <v>5.4375</v>
      </c>
    </row>
    <row r="42" spans="2:5">
      <c r="B42" s="19">
        <v>-2.9</v>
      </c>
      <c r="C42" s="19">
        <f t="shared" si="0"/>
        <v>5.9525324197758538E-3</v>
      </c>
      <c r="D42" s="19" t="str">
        <f t="shared" si="1"/>
        <v/>
      </c>
      <c r="E42" s="19">
        <f t="shared" si="2"/>
        <v>5.5</v>
      </c>
    </row>
    <row r="43" spans="2:5">
      <c r="B43" s="19">
        <v>-2.8875000000000002</v>
      </c>
      <c r="C43" s="19">
        <f t="shared" si="0"/>
        <v>6.1717882193323779E-3</v>
      </c>
      <c r="D43" s="19" t="str">
        <f t="shared" si="1"/>
        <v/>
      </c>
      <c r="E43" s="19">
        <f t="shared" si="2"/>
        <v>5.5625</v>
      </c>
    </row>
    <row r="44" spans="2:5">
      <c r="B44" s="19">
        <v>-2.875</v>
      </c>
      <c r="C44" s="19">
        <f t="shared" si="0"/>
        <v>6.3981203107235565E-3</v>
      </c>
      <c r="D44" s="19" t="str">
        <f t="shared" si="1"/>
        <v/>
      </c>
      <c r="E44" s="19">
        <f t="shared" si="2"/>
        <v>5.625</v>
      </c>
    </row>
    <row r="45" spans="2:5">
      <c r="B45" s="19">
        <v>-2.8624999999999998</v>
      </c>
      <c r="C45" s="19">
        <f t="shared" si="0"/>
        <v>6.6317161760011886E-3</v>
      </c>
      <c r="D45" s="19" t="str">
        <f t="shared" si="1"/>
        <v/>
      </c>
      <c r="E45" s="19">
        <f t="shared" si="2"/>
        <v>5.6875</v>
      </c>
    </row>
    <row r="46" spans="2:5">
      <c r="B46" s="19">
        <v>-2.85</v>
      </c>
      <c r="C46" s="19">
        <f t="shared" si="0"/>
        <v>6.8727666906139712E-3</v>
      </c>
      <c r="D46" s="19" t="str">
        <f t="shared" si="1"/>
        <v/>
      </c>
      <c r="E46" s="19">
        <f t="shared" si="2"/>
        <v>5.75</v>
      </c>
    </row>
    <row r="47" spans="2:5">
      <c r="B47" s="19">
        <v>-2.8374999999999999</v>
      </c>
      <c r="C47" s="19">
        <f t="shared" si="0"/>
        <v>7.1214661258465614E-3</v>
      </c>
      <c r="D47" s="19" t="str">
        <f t="shared" si="1"/>
        <v/>
      </c>
      <c r="E47" s="19">
        <f t="shared" si="2"/>
        <v>5.8125</v>
      </c>
    </row>
    <row r="48" spans="2:5">
      <c r="B48" s="19">
        <v>-2.8250000000000002</v>
      </c>
      <c r="C48" s="19">
        <f t="shared" si="0"/>
        <v>7.37801214864679E-3</v>
      </c>
      <c r="D48" s="19" t="str">
        <f t="shared" si="1"/>
        <v/>
      </c>
      <c r="E48" s="19">
        <f t="shared" si="2"/>
        <v>5.875</v>
      </c>
    </row>
    <row r="49" spans="2:25">
      <c r="B49" s="19">
        <v>-2.8125</v>
      </c>
      <c r="C49" s="19">
        <f t="shared" si="0"/>
        <v>7.6426058187464016E-3</v>
      </c>
      <c r="D49" s="19" t="str">
        <f t="shared" si="1"/>
        <v/>
      </c>
      <c r="E49" s="19">
        <f t="shared" si="2"/>
        <v>5.9375</v>
      </c>
    </row>
    <row r="50" spans="2:25">
      <c r="B50" s="19">
        <v>-2.8</v>
      </c>
      <c r="C50" s="19">
        <f t="shared" si="0"/>
        <v>7.9154515829799686E-3</v>
      </c>
      <c r="D50" s="19" t="str">
        <f t="shared" si="1"/>
        <v/>
      </c>
      <c r="E50" s="19">
        <f t="shared" si="2"/>
        <v>6</v>
      </c>
    </row>
    <row r="51" spans="2:25">
      <c r="B51" s="19">
        <v>-2.7875000000000001</v>
      </c>
      <c r="C51" s="19">
        <f t="shared" si="0"/>
        <v>8.196757266706595E-3</v>
      </c>
      <c r="D51" s="19" t="str">
        <f t="shared" si="1"/>
        <v/>
      </c>
      <c r="E51" s="19">
        <f t="shared" si="2"/>
        <v>6.0625</v>
      </c>
      <c r="V51" s="34"/>
    </row>
    <row r="52" spans="2:25">
      <c r="B52" s="19">
        <v>-2.7749999999999999</v>
      </c>
      <c r="C52" s="19">
        <f t="shared" si="0"/>
        <v>8.4867340622387204E-3</v>
      </c>
      <c r="D52" s="19" t="str">
        <f t="shared" si="1"/>
        <v/>
      </c>
      <c r="E52" s="19">
        <f t="shared" si="2"/>
        <v>6.125</v>
      </c>
      <c r="V52" s="35"/>
    </row>
    <row r="53" spans="2:25">
      <c r="B53" s="19">
        <v>-2.7625000000000002</v>
      </c>
      <c r="C53" s="19">
        <f t="shared" si="0"/>
        <v>8.7855965141820421E-3</v>
      </c>
      <c r="D53" s="19" t="str">
        <f t="shared" si="1"/>
        <v/>
      </c>
      <c r="E53" s="19">
        <f t="shared" si="2"/>
        <v>6.1875</v>
      </c>
      <c r="V53" s="34"/>
    </row>
    <row r="54" spans="2:25">
      <c r="B54" s="19">
        <v>-2.75</v>
      </c>
      <c r="C54" s="19">
        <f t="shared" si="0"/>
        <v>9.0935625015910529E-3</v>
      </c>
      <c r="D54" s="19" t="str">
        <f t="shared" si="1"/>
        <v/>
      </c>
      <c r="E54" s="19">
        <f t="shared" si="2"/>
        <v>6.25</v>
      </c>
      <c r="X54" s="36"/>
      <c r="Y54" s="36"/>
    </row>
    <row r="55" spans="2:25" ht="13">
      <c r="B55" s="19">
        <v>-2.7374999999999998</v>
      </c>
      <c r="C55" s="19">
        <f t="shared" si="0"/>
        <v>9.4108532168442581E-3</v>
      </c>
      <c r="D55" s="19" t="str">
        <f t="shared" si="1"/>
        <v/>
      </c>
      <c r="E55" s="19">
        <f t="shared" si="2"/>
        <v>6.3125</v>
      </c>
      <c r="O55" s="18"/>
      <c r="P55" s="37"/>
      <c r="Q55" s="37"/>
      <c r="R55" s="37"/>
      <c r="S55" s="37"/>
      <c r="T55" s="37"/>
      <c r="U55" s="37"/>
      <c r="V55" s="37"/>
    </row>
    <row r="56" spans="2:25">
      <c r="B56" s="19">
        <v>-2.7250000000000001</v>
      </c>
      <c r="C56" s="19">
        <f t="shared" si="0"/>
        <v>9.7376931411439997E-3</v>
      </c>
      <c r="D56" s="19" t="str">
        <f t="shared" si="1"/>
        <v/>
      </c>
      <c r="E56" s="19">
        <f t="shared" si="2"/>
        <v>6.375</v>
      </c>
    </row>
    <row r="57" spans="2:25">
      <c r="B57" s="19">
        <v>-2.7124999999999999</v>
      </c>
      <c r="C57" s="19">
        <f t="shared" si="0"/>
        <v>1.0074310016545768E-2</v>
      </c>
      <c r="D57" s="19" t="str">
        <f t="shared" si="1"/>
        <v/>
      </c>
      <c r="E57" s="19">
        <f t="shared" si="2"/>
        <v>6.4375</v>
      </c>
    </row>
    <row r="58" spans="2:25">
      <c r="B58" s="19">
        <v>-2.7</v>
      </c>
      <c r="C58" s="19">
        <f t="shared" si="0"/>
        <v>1.0420934814422592E-2</v>
      </c>
      <c r="D58" s="19" t="str">
        <f t="shared" si="1"/>
        <v/>
      </c>
      <c r="E58" s="19">
        <f t="shared" si="2"/>
        <v>6.5</v>
      </c>
    </row>
    <row r="59" spans="2:25">
      <c r="B59" s="19">
        <v>-2.6875</v>
      </c>
      <c r="C59" s="19">
        <f t="shared" si="0"/>
        <v>1.0777801700270904E-2</v>
      </c>
      <c r="D59" s="19" t="str">
        <f t="shared" si="1"/>
        <v/>
      </c>
      <c r="E59" s="19">
        <f t="shared" si="2"/>
        <v>6.5625</v>
      </c>
    </row>
    <row r="60" spans="2:25">
      <c r="B60" s="19">
        <v>-2.6749999999999998</v>
      </c>
      <c r="C60" s="19">
        <f t="shared" si="0"/>
        <v>1.1145147994764813E-2</v>
      </c>
      <c r="D60" s="19" t="str">
        <f t="shared" si="1"/>
        <v/>
      </c>
      <c r="E60" s="19">
        <f t="shared" si="2"/>
        <v>6.625</v>
      </c>
    </row>
    <row r="61" spans="2:25">
      <c r="B61" s="19">
        <v>-2.6625000000000001</v>
      </c>
      <c r="C61" s="19">
        <f t="shared" si="0"/>
        <v>1.1523214130966958E-2</v>
      </c>
      <c r="D61" s="19" t="str">
        <f t="shared" si="1"/>
        <v/>
      </c>
      <c r="E61" s="19">
        <f t="shared" si="2"/>
        <v>6.6875</v>
      </c>
    </row>
    <row r="62" spans="2:25">
      <c r="B62" s="19">
        <v>-2.65</v>
      </c>
      <c r="C62" s="19">
        <f t="shared" si="0"/>
        <v>1.1912243607605179E-2</v>
      </c>
      <c r="D62" s="19" t="str">
        <f t="shared" si="1"/>
        <v/>
      </c>
      <c r="E62" s="19">
        <f t="shared" si="2"/>
        <v>6.75</v>
      </c>
    </row>
    <row r="63" spans="2:25">
      <c r="B63" s="19">
        <v>-2.6375000000000002</v>
      </c>
      <c r="C63" s="19">
        <f t="shared" si="0"/>
        <v>1.2312482938325171E-2</v>
      </c>
      <c r="D63" s="19" t="str">
        <f t="shared" si="1"/>
        <v/>
      </c>
      <c r="E63" s="19">
        <f t="shared" si="2"/>
        <v>6.8125</v>
      </c>
    </row>
    <row r="64" spans="2:25">
      <c r="B64" s="19">
        <v>-2.625</v>
      </c>
      <c r="C64" s="19">
        <f t="shared" si="0"/>
        <v>1.2724181596831433E-2</v>
      </c>
      <c r="D64" s="19" t="str">
        <f t="shared" si="1"/>
        <v/>
      </c>
      <c r="E64" s="19">
        <f t="shared" si="2"/>
        <v>6.875</v>
      </c>
    </row>
    <row r="65" spans="2:5">
      <c r="B65" s="19">
        <v>-2.6124999999999998</v>
      </c>
      <c r="C65" s="19">
        <f t="shared" si="0"/>
        <v>1.3147591957829599E-2</v>
      </c>
      <c r="D65" s="19" t="str">
        <f t="shared" si="1"/>
        <v/>
      </c>
      <c r="E65" s="19">
        <f t="shared" si="2"/>
        <v>6.9375</v>
      </c>
    </row>
    <row r="66" spans="2:5">
      <c r="B66" s="19">
        <v>-2.6</v>
      </c>
      <c r="C66" s="19">
        <f t="shared" si="0"/>
        <v>1.3582969233685613E-2</v>
      </c>
      <c r="D66" s="19" t="str">
        <f t="shared" si="1"/>
        <v/>
      </c>
      <c r="E66" s="19">
        <f t="shared" si="2"/>
        <v>7</v>
      </c>
    </row>
    <row r="67" spans="2:5">
      <c r="B67" s="19">
        <v>-2.5874999999999999</v>
      </c>
      <c r="C67" s="19">
        <f t="shared" si="0"/>
        <v>1.4030571406718892E-2</v>
      </c>
      <c r="D67" s="19" t="str">
        <f t="shared" si="1"/>
        <v/>
      </c>
      <c r="E67" s="19">
        <f t="shared" si="2"/>
        <v>7.0625</v>
      </c>
    </row>
    <row r="68" spans="2:5">
      <c r="B68" s="19">
        <v>-2.5750000000000002</v>
      </c>
      <c r="C68" s="19">
        <f t="shared" si="0"/>
        <v>1.4490659157048438E-2</v>
      </c>
      <c r="D68" s="19" t="str">
        <f t="shared" si="1"/>
        <v/>
      </c>
      <c r="E68" s="19">
        <f t="shared" si="2"/>
        <v>7.125</v>
      </c>
    </row>
    <row r="69" spans="2:5">
      <c r="B69" s="19">
        <v>-2.5625</v>
      </c>
      <c r="C69" s="19">
        <f t="shared" si="0"/>
        <v>1.4963495785913947E-2</v>
      </c>
      <c r="D69" s="19" t="str">
        <f t="shared" si="1"/>
        <v/>
      </c>
      <c r="E69" s="19">
        <f t="shared" si="2"/>
        <v>7.1875</v>
      </c>
    </row>
    <row r="70" spans="2:5">
      <c r="B70" s="19">
        <v>-2.5499999999999998</v>
      </c>
      <c r="C70" s="19">
        <f t="shared" si="0"/>
        <v>1.5449347134395174E-2</v>
      </c>
      <c r="D70" s="19" t="str">
        <f t="shared" si="1"/>
        <v/>
      </c>
      <c r="E70" s="19">
        <f t="shared" si="2"/>
        <v>7.25</v>
      </c>
    </row>
    <row r="71" spans="2:5">
      <c r="B71" s="19">
        <v>-2.5375000000000001</v>
      </c>
      <c r="C71" s="19">
        <f t="shared" si="0"/>
        <v>1.5948481497456722E-2</v>
      </c>
      <c r="D71" s="19" t="str">
        <f t="shared" si="1"/>
        <v/>
      </c>
      <c r="E71" s="19">
        <f t="shared" si="2"/>
        <v>7.3125</v>
      </c>
    </row>
    <row r="72" spans="2:5">
      <c r="B72" s="19">
        <v>-2.5249999999999999</v>
      </c>
      <c r="C72" s="19">
        <f t="shared" si="0"/>
        <v>1.646116953324727E-2</v>
      </c>
      <c r="D72" s="19" t="str">
        <f t="shared" si="1"/>
        <v/>
      </c>
      <c r="E72" s="19">
        <f t="shared" si="2"/>
        <v>7.375</v>
      </c>
    </row>
    <row r="73" spans="2:5">
      <c r="B73" s="19">
        <v>-2.5125000000000002</v>
      </c>
      <c r="C73" s="19">
        <f t="shared" si="0"/>
        <v>1.6987684167585487E-2</v>
      </c>
      <c r="D73" s="19" t="str">
        <f t="shared" si="1"/>
        <v/>
      </c>
      <c r="E73" s="19">
        <f t="shared" si="2"/>
        <v>7.4375</v>
      </c>
    </row>
    <row r="74" spans="2:5">
      <c r="B74" s="19">
        <v>-2.5</v>
      </c>
      <c r="C74" s="19">
        <f t="shared" si="0"/>
        <v>1.752830049356854E-2</v>
      </c>
      <c r="D74" s="19" t="str">
        <f t="shared" si="1"/>
        <v/>
      </c>
      <c r="E74" s="19">
        <f t="shared" si="2"/>
        <v>7.5</v>
      </c>
    </row>
    <row r="75" spans="2:5">
      <c r="B75" s="19">
        <v>-2.4874999999999998</v>
      </c>
      <c r="C75" s="19">
        <f t="shared" si="0"/>
        <v>1.8083295666241415E-2</v>
      </c>
      <c r="D75" s="19" t="str">
        <f t="shared" si="1"/>
        <v/>
      </c>
      <c r="E75" s="19">
        <f t="shared" si="2"/>
        <v>7.5625</v>
      </c>
    </row>
    <row r="76" spans="2:5">
      <c r="B76" s="19">
        <v>-2.4750000000000001</v>
      </c>
      <c r="C76" s="19">
        <f t="shared" si="0"/>
        <v>1.8652948792269905E-2</v>
      </c>
      <c r="D76" s="19" t="str">
        <f t="shared" si="1"/>
        <v/>
      </c>
      <c r="E76" s="19">
        <f t="shared" si="2"/>
        <v>7.625</v>
      </c>
    </row>
    <row r="77" spans="2:5">
      <c r="B77" s="19">
        <v>-2.4624999999999999</v>
      </c>
      <c r="C77" s="19">
        <f t="shared" si="0"/>
        <v>1.923754081456313E-2</v>
      </c>
      <c r="D77" s="19" t="str">
        <f t="shared" si="1"/>
        <v/>
      </c>
      <c r="E77" s="19">
        <f t="shared" si="2"/>
        <v>7.6875</v>
      </c>
    </row>
    <row r="78" spans="2:5">
      <c r="B78" s="19">
        <v>-2.4500000000000002</v>
      </c>
      <c r="C78" s="19">
        <f t="shared" si="0"/>
        <v>1.9837354391795313E-2</v>
      </c>
      <c r="D78" s="19" t="str">
        <f t="shared" si="1"/>
        <v/>
      </c>
      <c r="E78" s="19">
        <f t="shared" si="2"/>
        <v>7.75</v>
      </c>
    </row>
    <row r="79" spans="2:5">
      <c r="B79" s="19">
        <v>-2.4375</v>
      </c>
      <c r="C79" s="19">
        <f t="shared" si="0"/>
        <v>2.0452673772781399E-2</v>
      </c>
      <c r="D79" s="19" t="str">
        <f t="shared" si="1"/>
        <v/>
      </c>
      <c r="E79" s="19">
        <f t="shared" si="2"/>
        <v>7.8125</v>
      </c>
    </row>
    <row r="80" spans="2:5">
      <c r="B80" s="19">
        <v>-2.4249999999999998</v>
      </c>
      <c r="C80" s="19">
        <f t="shared" si="0"/>
        <v>2.1083784665664119E-2</v>
      </c>
      <c r="D80" s="19" t="str">
        <f t="shared" si="1"/>
        <v/>
      </c>
      <c r="E80" s="19">
        <f t="shared" si="2"/>
        <v>7.875</v>
      </c>
    </row>
    <row r="81" spans="2:23">
      <c r="B81" s="19">
        <v>-2.4125000000000001</v>
      </c>
      <c r="C81" s="19">
        <f t="shared" si="0"/>
        <v>2.1730974101875938E-2</v>
      </c>
      <c r="D81" s="19" t="str">
        <f t="shared" si="1"/>
        <v/>
      </c>
      <c r="E81" s="19">
        <f t="shared" si="2"/>
        <v>7.9375</v>
      </c>
    </row>
    <row r="82" spans="2:23">
      <c r="B82" s="19">
        <v>-2.4</v>
      </c>
      <c r="C82" s="19">
        <f t="shared" si="0"/>
        <v>2.2394530294842899E-2</v>
      </c>
      <c r="D82" s="19" t="str">
        <f t="shared" si="1"/>
        <v/>
      </c>
      <c r="E82" s="19">
        <f t="shared" si="2"/>
        <v>8</v>
      </c>
    </row>
    <row r="83" spans="2:23">
      <c r="B83" s="19">
        <v>-2.3875000000000002</v>
      </c>
      <c r="C83" s="19">
        <f t="shared" si="0"/>
        <v>2.3074742493402585E-2</v>
      </c>
      <c r="D83" s="19" t="str">
        <f t="shared" si="1"/>
        <v/>
      </c>
      <c r="E83" s="19">
        <f t="shared" si="2"/>
        <v>8.0625</v>
      </c>
      <c r="W83" s="38" t="s">
        <v>43</v>
      </c>
    </row>
    <row r="84" spans="2:23">
      <c r="B84" s="19">
        <v>-2.375</v>
      </c>
      <c r="C84" s="19">
        <f t="shared" si="0"/>
        <v>2.3771900829913806E-2</v>
      </c>
      <c r="D84" s="19" t="str">
        <f t="shared" si="1"/>
        <v/>
      </c>
      <c r="E84" s="19">
        <f t="shared" si="2"/>
        <v>8.125</v>
      </c>
    </row>
    <row r="85" spans="2:23">
      <c r="B85" s="19">
        <v>-2.3624999999999998</v>
      </c>
      <c r="C85" s="19">
        <f t="shared" si="0"/>
        <v>2.4486296163039965E-2</v>
      </c>
      <c r="D85" s="19" t="str">
        <f t="shared" si="1"/>
        <v/>
      </c>
      <c r="E85" s="19">
        <f t="shared" si="2"/>
        <v>8.1875</v>
      </c>
    </row>
    <row r="86" spans="2:23">
      <c r="B86" s="19">
        <v>-2.35</v>
      </c>
      <c r="C86" s="19">
        <f t="shared" si="0"/>
        <v>2.5218219915194382E-2</v>
      </c>
      <c r="D86" s="19" t="str">
        <f t="shared" si="1"/>
        <v/>
      </c>
      <c r="E86" s="19">
        <f t="shared" si="2"/>
        <v>8.25</v>
      </c>
    </row>
    <row r="87" spans="2:23">
      <c r="B87" s="19">
        <v>-2.3374999999999999</v>
      </c>
      <c r="C87" s="19">
        <f t="shared" si="0"/>
        <v>2.5967963904640869E-2</v>
      </c>
      <c r="D87" s="19" t="str">
        <f t="shared" si="1"/>
        <v/>
      </c>
      <c r="E87" s="19">
        <f t="shared" si="2"/>
        <v>8.3125</v>
      </c>
    </row>
    <row r="88" spans="2:23">
      <c r="B88" s="19">
        <v>-2.3250000000000002</v>
      </c>
      <c r="C88" s="19">
        <f t="shared" si="0"/>
        <v>2.6735820172248227E-2</v>
      </c>
      <c r="D88" s="19" t="str">
        <f t="shared" si="1"/>
        <v/>
      </c>
      <c r="E88" s="19">
        <f t="shared" si="2"/>
        <v>8.375</v>
      </c>
    </row>
    <row r="89" spans="2:23">
      <c r="B89" s="19">
        <v>-2.3125</v>
      </c>
      <c r="C89" s="19">
        <f t="shared" si="0"/>
        <v>2.7522080802904469E-2</v>
      </c>
      <c r="D89" s="19" t="str">
        <f t="shared" si="1"/>
        <v/>
      </c>
      <c r="E89" s="19">
        <f t="shared" si="2"/>
        <v>8.4375</v>
      </c>
    </row>
    <row r="90" spans="2:23">
      <c r="B90" s="19">
        <v>-2.2999999999999998</v>
      </c>
      <c r="C90" s="19">
        <f t="shared" si="0"/>
        <v>2.8327037741601186E-2</v>
      </c>
      <c r="D90" s="19" t="str">
        <f t="shared" si="1"/>
        <v/>
      </c>
      <c r="E90" s="19">
        <f t="shared" si="2"/>
        <v>8.5</v>
      </c>
    </row>
    <row r="91" spans="2:23">
      <c r="B91" s="19">
        <v>-2.2875000000000001</v>
      </c>
      <c r="C91" s="19">
        <f t="shared" si="0"/>
        <v>2.9150982604205771E-2</v>
      </c>
      <c r="D91" s="19" t="str">
        <f t="shared" si="1"/>
        <v/>
      </c>
      <c r="E91" s="19">
        <f t="shared" si="2"/>
        <v>8.5625</v>
      </c>
    </row>
    <row r="92" spans="2:23">
      <c r="B92" s="19">
        <v>-2.2749999999999999</v>
      </c>
      <c r="C92" s="19">
        <f t="shared" si="0"/>
        <v>2.9994206482945311E-2</v>
      </c>
      <c r="D92" s="19" t="str">
        <f t="shared" si="1"/>
        <v/>
      </c>
      <c r="E92" s="19">
        <f t="shared" si="2"/>
        <v>8.625</v>
      </c>
    </row>
    <row r="93" spans="2:23">
      <c r="B93" s="19">
        <v>-2.2625000000000002</v>
      </c>
      <c r="C93" s="19">
        <f t="shared" si="0"/>
        <v>3.0856999746631891E-2</v>
      </c>
      <c r="D93" s="19" t="str">
        <f t="shared" si="1"/>
        <v/>
      </c>
      <c r="E93" s="19">
        <f t="shared" si="2"/>
        <v>8.6875</v>
      </c>
    </row>
    <row r="94" spans="2:23">
      <c r="B94" s="19">
        <v>-2.25</v>
      </c>
      <c r="C94" s="19">
        <f t="shared" si="0"/>
        <v>3.1739651835667418E-2</v>
      </c>
      <c r="D94" s="19" t="str">
        <f t="shared" si="1"/>
        <v/>
      </c>
      <c r="E94" s="19">
        <f t="shared" si="2"/>
        <v>8.75</v>
      </c>
    </row>
    <row r="95" spans="2:23">
      <c r="B95" s="19">
        <v>-2.2374999999999998</v>
      </c>
      <c r="C95" s="19">
        <f t="shared" si="0"/>
        <v>3.264245105187049E-2</v>
      </c>
      <c r="D95" s="19" t="str">
        <f t="shared" si="1"/>
        <v/>
      </c>
      <c r="E95" s="19">
        <f t="shared" si="2"/>
        <v>8.8125</v>
      </c>
    </row>
    <row r="96" spans="2:23">
      <c r="B96" s="19">
        <v>-2.2250000000000001</v>
      </c>
      <c r="C96" s="19">
        <f t="shared" si="0"/>
        <v>3.356568434317754E-2</v>
      </c>
      <c r="D96" s="19" t="str">
        <f t="shared" si="1"/>
        <v/>
      </c>
      <c r="E96" s="19">
        <f t="shared" si="2"/>
        <v>8.875</v>
      </c>
    </row>
    <row r="97" spans="2:5">
      <c r="B97" s="19">
        <v>-2.2124999999999999</v>
      </c>
      <c r="C97" s="19">
        <f t="shared" si="0"/>
        <v>3.4509637083275521E-2</v>
      </c>
      <c r="D97" s="19" t="str">
        <f t="shared" si="1"/>
        <v/>
      </c>
      <c r="E97" s="19">
        <f t="shared" si="2"/>
        <v>8.9375</v>
      </c>
    </row>
    <row r="98" spans="2:5">
      <c r="B98" s="19">
        <v>-2.2000000000000002</v>
      </c>
      <c r="C98" s="19">
        <f t="shared" ref="C98:C161" si="3">NORMDIST(B98,0,1,FALSE)</f>
        <v>3.5474592846231424E-2</v>
      </c>
      <c r="D98" s="19" t="str">
        <f t="shared" ref="D98:D161" si="4">IF($Q$9=3,IF($Q$8=1,IF(B98&lt;=$P$4,C98,""),IF(B98&lt;$P$4,"",C98)),IF(AND($Q$9=1,$Q$8=2),IF(AND(B98&gt;=$P$4,B98&lt;=$P$5),C98,""),IF(AND($Q$9=2,$Q$8=1),IF(AND(B98&gt;$P$4,B98&lt;$P$5),"",C98),"Não")))</f>
        <v/>
      </c>
      <c r="E98" s="19">
        <f t="shared" ref="E98:E161" si="5">$C$3+B98*$C$4</f>
        <v>9</v>
      </c>
    </row>
    <row r="99" spans="2:5">
      <c r="B99" s="19">
        <v>-2.1875</v>
      </c>
      <c r="C99" s="19">
        <f t="shared" si="3"/>
        <v>3.6460833176192142E-2</v>
      </c>
      <c r="D99" s="19" t="str">
        <f t="shared" si="4"/>
        <v/>
      </c>
      <c r="E99" s="19">
        <f t="shared" si="5"/>
        <v>9.0625</v>
      </c>
    </row>
    <row r="100" spans="2:5">
      <c r="B100" s="19">
        <v>-2.1749999999999998</v>
      </c>
      <c r="C100" s="19">
        <f t="shared" si="3"/>
        <v>3.7468637352233804E-2</v>
      </c>
      <c r="D100" s="19" t="str">
        <f t="shared" si="4"/>
        <v/>
      </c>
      <c r="E100" s="19">
        <f t="shared" si="5"/>
        <v>9.125</v>
      </c>
    </row>
    <row r="101" spans="2:5">
      <c r="B101" s="19">
        <v>-2.1625000000000001</v>
      </c>
      <c r="C101" s="19">
        <f t="shared" si="3"/>
        <v>3.8498282148449435E-2</v>
      </c>
      <c r="D101" s="19" t="str">
        <f t="shared" si="4"/>
        <v/>
      </c>
      <c r="E101" s="19">
        <f t="shared" si="5"/>
        <v>9.1875</v>
      </c>
    </row>
    <row r="102" spans="2:5">
      <c r="B102" s="19">
        <v>-2.15</v>
      </c>
      <c r="C102" s="19">
        <f t="shared" si="3"/>
        <v>3.955004158937022E-2</v>
      </c>
      <c r="D102" s="19" t="str">
        <f t="shared" si="4"/>
        <v/>
      </c>
      <c r="E102" s="19">
        <f t="shared" si="5"/>
        <v>9.25</v>
      </c>
    </row>
    <row r="103" spans="2:5">
      <c r="B103" s="19">
        <v>-2.1375000000000002</v>
      </c>
      <c r="C103" s="19">
        <f t="shared" si="3"/>
        <v>4.062418670082333E-2</v>
      </c>
      <c r="D103" s="19" t="str">
        <f t="shared" si="4"/>
        <v/>
      </c>
      <c r="E103" s="19">
        <f t="shared" si="5"/>
        <v>9.3125</v>
      </c>
    </row>
    <row r="104" spans="2:5">
      <c r="B104" s="19">
        <v>-2.125</v>
      </c>
      <c r="C104" s="19">
        <f t="shared" si="3"/>
        <v>4.1720985256338612E-2</v>
      </c>
      <c r="D104" s="19" t="str">
        <f t="shared" si="4"/>
        <v/>
      </c>
      <c r="E104" s="19">
        <f t="shared" si="5"/>
        <v>9.375</v>
      </c>
    </row>
    <row r="105" spans="2:5">
      <c r="B105" s="19">
        <v>-2.1124999999999998</v>
      </c>
      <c r="C105" s="19">
        <f t="shared" si="3"/>
        <v>4.2840701519222493E-2</v>
      </c>
      <c r="D105" s="19" t="str">
        <f t="shared" si="4"/>
        <v/>
      </c>
      <c r="E105" s="19">
        <f t="shared" si="5"/>
        <v>9.4375</v>
      </c>
    </row>
    <row r="106" spans="2:5">
      <c r="B106" s="19">
        <v>-2.1</v>
      </c>
      <c r="C106" s="19">
        <f t="shared" si="3"/>
        <v>4.3983595980427191E-2</v>
      </c>
      <c r="D106" s="19" t="str">
        <f t="shared" si="4"/>
        <v/>
      </c>
      <c r="E106" s="19">
        <f t="shared" si="5"/>
        <v>9.5</v>
      </c>
    </row>
    <row r="107" spans="2:5">
      <c r="B107" s="19">
        <v>-2.0874999999999999</v>
      </c>
      <c r="C107" s="19">
        <f t="shared" si="3"/>
        <v>4.5149925092350461E-2</v>
      </c>
      <c r="D107" s="19" t="str">
        <f t="shared" si="4"/>
        <v/>
      </c>
      <c r="E107" s="19">
        <f t="shared" si="5"/>
        <v>9.5625</v>
      </c>
    </row>
    <row r="108" spans="2:5">
      <c r="B108" s="19">
        <v>-2.0750000000000002</v>
      </c>
      <c r="C108" s="19">
        <f t="shared" si="3"/>
        <v>4.6339940998709216E-2</v>
      </c>
      <c r="D108" s="19" t="str">
        <f t="shared" si="4"/>
        <v/>
      </c>
      <c r="E108" s="19">
        <f t="shared" si="5"/>
        <v>9.625</v>
      </c>
    </row>
    <row r="109" spans="2:5">
      <c r="B109" s="19">
        <v>-2.0625</v>
      </c>
      <c r="C109" s="19">
        <f t="shared" si="3"/>
        <v>4.7553891260639629E-2</v>
      </c>
      <c r="D109" s="19" t="str">
        <f t="shared" si="4"/>
        <v/>
      </c>
      <c r="E109" s="19">
        <f t="shared" si="5"/>
        <v>9.6875</v>
      </c>
    </row>
    <row r="110" spans="2:5">
      <c r="B110" s="19">
        <v>-2.0499999999999998</v>
      </c>
      <c r="C110" s="19">
        <f t="shared" si="3"/>
        <v>4.8792018579182764E-2</v>
      </c>
      <c r="D110" s="19" t="str">
        <f t="shared" si="4"/>
        <v/>
      </c>
      <c r="E110" s="19">
        <f t="shared" si="5"/>
        <v>9.75</v>
      </c>
    </row>
    <row r="111" spans="2:5">
      <c r="B111" s="19">
        <v>-2.0375000000000001</v>
      </c>
      <c r="C111" s="19">
        <f t="shared" si="3"/>
        <v>5.0054560514325067E-2</v>
      </c>
      <c r="D111" s="19" t="str">
        <f t="shared" si="4"/>
        <v/>
      </c>
      <c r="E111" s="19">
        <f t="shared" si="5"/>
        <v>9.8125</v>
      </c>
    </row>
    <row r="112" spans="2:5">
      <c r="B112" s="19">
        <v>-2.0249999999999999</v>
      </c>
      <c r="C112" s="19">
        <f t="shared" si="3"/>
        <v>5.1341749200769449E-2</v>
      </c>
      <c r="D112" s="19" t="str">
        <f t="shared" si="4"/>
        <v/>
      </c>
      <c r="E112" s="19">
        <f t="shared" si="5"/>
        <v>9.875</v>
      </c>
    </row>
    <row r="113" spans="2:5">
      <c r="B113" s="19">
        <v>-2.0125000000000002</v>
      </c>
      <c r="C113" s="19">
        <f t="shared" si="3"/>
        <v>5.2653811060622106E-2</v>
      </c>
      <c r="D113" s="19" t="str">
        <f t="shared" si="4"/>
        <v/>
      </c>
      <c r="E113" s="19">
        <f t="shared" si="5"/>
        <v>9.9375</v>
      </c>
    </row>
    <row r="114" spans="2:5">
      <c r="B114" s="19">
        <v>-2</v>
      </c>
      <c r="C114" s="19">
        <f t="shared" si="3"/>
        <v>5.3990966513188063E-2</v>
      </c>
      <c r="D114" s="19">
        <f t="shared" si="4"/>
        <v>5.3990966513188063E-2</v>
      </c>
      <c r="E114" s="19">
        <f t="shared" si="5"/>
        <v>10</v>
      </c>
    </row>
    <row r="115" spans="2:5">
      <c r="B115" s="19">
        <v>-1.9875</v>
      </c>
      <c r="C115" s="19">
        <f t="shared" si="3"/>
        <v>5.5353429682076245E-2</v>
      </c>
      <c r="D115" s="19">
        <f t="shared" si="4"/>
        <v>5.5353429682076245E-2</v>
      </c>
      <c r="E115" s="19">
        <f t="shared" si="5"/>
        <v>10.0625</v>
      </c>
    </row>
    <row r="116" spans="2:5">
      <c r="B116" s="19">
        <v>-1.9750000000000001</v>
      </c>
      <c r="C116" s="19">
        <f t="shared" si="3"/>
        <v>5.6741408099824017E-2</v>
      </c>
      <c r="D116" s="19">
        <f t="shared" si="4"/>
        <v>5.6741408099824017E-2</v>
      </c>
      <c r="E116" s="19">
        <f t="shared" si="5"/>
        <v>10.125</v>
      </c>
    </row>
    <row r="117" spans="2:5">
      <c r="B117" s="19">
        <v>-1.9624999999999999</v>
      </c>
      <c r="C117" s="19">
        <f t="shared" si="3"/>
        <v>5.8155102410257897E-2</v>
      </c>
      <c r="D117" s="19">
        <f t="shared" si="4"/>
        <v>5.8155102410257897E-2</v>
      </c>
      <c r="E117" s="19">
        <f t="shared" si="5"/>
        <v>10.1875</v>
      </c>
    </row>
    <row r="118" spans="2:5">
      <c r="B118" s="19">
        <v>-1.95</v>
      </c>
      <c r="C118" s="19">
        <f t="shared" si="3"/>
        <v>5.9594706068816075E-2</v>
      </c>
      <c r="D118" s="19">
        <f t="shared" si="4"/>
        <v>5.9594706068816075E-2</v>
      </c>
      <c r="E118" s="19">
        <f t="shared" si="5"/>
        <v>10.25</v>
      </c>
    </row>
    <row r="119" spans="2:5">
      <c r="B119" s="19">
        <v>-1.9375</v>
      </c>
      <c r="C119" s="19">
        <f t="shared" si="3"/>
        <v>6.1060405041066343E-2</v>
      </c>
      <c r="D119" s="19">
        <f t="shared" si="4"/>
        <v>6.1060405041066343E-2</v>
      </c>
      <c r="E119" s="19">
        <f t="shared" si="5"/>
        <v>10.3125</v>
      </c>
    </row>
    <row r="120" spans="2:5">
      <c r="B120" s="19">
        <v>-1.925</v>
      </c>
      <c r="C120" s="19">
        <f t="shared" si="3"/>
        <v>6.2552377499659972E-2</v>
      </c>
      <c r="D120" s="19">
        <f t="shared" si="4"/>
        <v>6.2552377499659972E-2</v>
      </c>
      <c r="E120" s="19">
        <f t="shared" si="5"/>
        <v>10.375</v>
      </c>
    </row>
    <row r="121" spans="2:5">
      <c r="B121" s="19">
        <v>-1.9125000000000001</v>
      </c>
      <c r="C121" s="19">
        <f t="shared" si="3"/>
        <v>6.4070793519970942E-2</v>
      </c>
      <c r="D121" s="19">
        <f t="shared" si="4"/>
        <v>6.4070793519970942E-2</v>
      </c>
      <c r="E121" s="19">
        <f t="shared" si="5"/>
        <v>10.4375</v>
      </c>
    </row>
    <row r="122" spans="2:5">
      <c r="B122" s="19">
        <v>-1.9</v>
      </c>
      <c r="C122" s="19">
        <f t="shared" si="3"/>
        <v>6.5615814774676595E-2</v>
      </c>
      <c r="D122" s="19">
        <f t="shared" si="4"/>
        <v>6.5615814774676595E-2</v>
      </c>
      <c r="E122" s="19">
        <f t="shared" si="5"/>
        <v>10.5</v>
      </c>
    </row>
    <row r="123" spans="2:5">
      <c r="B123" s="19">
        <v>-1.8875</v>
      </c>
      <c r="C123" s="19">
        <f t="shared" si="3"/>
        <v>6.7187594227543807E-2</v>
      </c>
      <c r="D123" s="19">
        <f t="shared" si="4"/>
        <v>6.7187594227543807E-2</v>
      </c>
      <c r="E123" s="19">
        <f t="shared" si="5"/>
        <v>10.5625</v>
      </c>
    </row>
    <row r="124" spans="2:5">
      <c r="B124" s="19">
        <v>-1.875</v>
      </c>
      <c r="C124" s="19">
        <f t="shared" si="3"/>
        <v>6.8786275826691903E-2</v>
      </c>
      <c r="D124" s="19">
        <f t="shared" si="4"/>
        <v>6.8786275826691903E-2</v>
      </c>
      <c r="E124" s="19">
        <f t="shared" si="5"/>
        <v>10.625</v>
      </c>
    </row>
    <row r="125" spans="2:5">
      <c r="B125" s="19">
        <v>-1.8625</v>
      </c>
      <c r="C125" s="19">
        <f t="shared" si="3"/>
        <v>7.0411994197610545E-2</v>
      </c>
      <c r="D125" s="19">
        <f t="shared" si="4"/>
        <v>7.0411994197610545E-2</v>
      </c>
      <c r="E125" s="19">
        <f t="shared" si="5"/>
        <v>10.6875</v>
      </c>
    </row>
    <row r="126" spans="2:5">
      <c r="B126" s="19">
        <v>-1.85</v>
      </c>
      <c r="C126" s="19">
        <f t="shared" si="3"/>
        <v>7.2064874336217985E-2</v>
      </c>
      <c r="D126" s="19">
        <f t="shared" si="4"/>
        <v>7.2064874336217985E-2</v>
      </c>
      <c r="E126" s="19">
        <f t="shared" si="5"/>
        <v>10.75</v>
      </c>
    </row>
    <row r="127" spans="2:5">
      <c r="B127" s="19">
        <v>-1.8374999999999999</v>
      </c>
      <c r="C127" s="19">
        <f t="shared" si="3"/>
        <v>7.374503130225174E-2</v>
      </c>
      <c r="D127" s="19">
        <f t="shared" si="4"/>
        <v>7.374503130225174E-2</v>
      </c>
      <c r="E127" s="19">
        <f t="shared" si="5"/>
        <v>10.8125</v>
      </c>
    </row>
    <row r="128" spans="2:5">
      <c r="B128" s="19">
        <v>-1.825</v>
      </c>
      <c r="C128" s="19">
        <f t="shared" si="3"/>
        <v>7.5452569913290204E-2</v>
      </c>
      <c r="D128" s="19">
        <f t="shared" si="4"/>
        <v>7.5452569913290204E-2</v>
      </c>
      <c r="E128" s="19">
        <f t="shared" si="5"/>
        <v>10.875</v>
      </c>
    </row>
    <row r="129" spans="2:5">
      <c r="B129" s="19">
        <v>-1.8125</v>
      </c>
      <c r="C129" s="19">
        <f t="shared" si="3"/>
        <v>7.7187584439710716E-2</v>
      </c>
      <c r="D129" s="19">
        <f t="shared" si="4"/>
        <v>7.7187584439710716E-2</v>
      </c>
      <c r="E129" s="19">
        <f t="shared" si="5"/>
        <v>10.9375</v>
      </c>
    </row>
    <row r="130" spans="2:5">
      <c r="B130" s="19">
        <v>-1.8</v>
      </c>
      <c r="C130" s="19">
        <f t="shared" si="3"/>
        <v>7.8950158300894149E-2</v>
      </c>
      <c r="D130" s="19">
        <f t="shared" si="4"/>
        <v>7.8950158300894149E-2</v>
      </c>
      <c r="E130" s="19">
        <f t="shared" si="5"/>
        <v>11</v>
      </c>
    </row>
    <row r="131" spans="2:5">
      <c r="B131" s="19">
        <v>-1.7875000000000001</v>
      </c>
      <c r="C131" s="19">
        <f t="shared" si="3"/>
        <v>8.0740363762993969E-2</v>
      </c>
      <c r="D131" s="19">
        <f t="shared" si="4"/>
        <v>8.0740363762993969E-2</v>
      </c>
      <c r="E131" s="19">
        <f t="shared" si="5"/>
        <v>11.0625</v>
      </c>
    </row>
    <row r="132" spans="2:5">
      <c r="B132" s="19">
        <v>-1.7749999999999999</v>
      </c>
      <c r="C132" s="19">
        <f t="shared" si="3"/>
        <v>8.2558261638591632E-2</v>
      </c>
      <c r="D132" s="19">
        <f t="shared" si="4"/>
        <v>8.2558261638591632E-2</v>
      </c>
      <c r="E132" s="19">
        <f t="shared" si="5"/>
        <v>11.125</v>
      </c>
    </row>
    <row r="133" spans="2:5">
      <c r="B133" s="19">
        <v>-1.7625</v>
      </c>
      <c r="C133" s="19">
        <f t="shared" si="3"/>
        <v>8.4403900988566205E-2</v>
      </c>
      <c r="D133" s="19">
        <f t="shared" si="4"/>
        <v>8.4403900988566205E-2</v>
      </c>
      <c r="E133" s="19">
        <f t="shared" si="5"/>
        <v>11.1875</v>
      </c>
    </row>
    <row r="134" spans="2:5">
      <c r="B134" s="19">
        <v>-1.75</v>
      </c>
      <c r="C134" s="19">
        <f t="shared" si="3"/>
        <v>8.6277318826511532E-2</v>
      </c>
      <c r="D134" s="19">
        <f t="shared" si="4"/>
        <v>8.6277318826511532E-2</v>
      </c>
      <c r="E134" s="19">
        <f t="shared" si="5"/>
        <v>11.25</v>
      </c>
    </row>
    <row r="135" spans="2:5">
      <c r="B135" s="19">
        <v>-1.7375</v>
      </c>
      <c r="C135" s="19">
        <f t="shared" si="3"/>
        <v>8.8178539826037433E-2</v>
      </c>
      <c r="D135" s="19">
        <f t="shared" si="4"/>
        <v>8.8178539826037433E-2</v>
      </c>
      <c r="E135" s="19">
        <f t="shared" si="5"/>
        <v>11.3125</v>
      </c>
    </row>
    <row r="136" spans="2:5">
      <c r="B136" s="19">
        <v>-1.7250000000000001</v>
      </c>
      <c r="C136" s="19">
        <f t="shared" si="3"/>
        <v>9.0107576031298098E-2</v>
      </c>
      <c r="D136" s="19">
        <f t="shared" si="4"/>
        <v>9.0107576031298098E-2</v>
      </c>
      <c r="E136" s="19">
        <f t="shared" si="5"/>
        <v>11.375</v>
      </c>
    </row>
    <row r="137" spans="2:5">
      <c r="B137" s="19">
        <v>-1.7124999999999999</v>
      </c>
      <c r="C137" s="19">
        <f t="shared" si="3"/>
        <v>9.206442657109247E-2</v>
      </c>
      <c r="D137" s="19">
        <f t="shared" si="4"/>
        <v>9.206442657109247E-2</v>
      </c>
      <c r="E137" s="19">
        <f t="shared" si="5"/>
        <v>11.4375</v>
      </c>
    </row>
    <row r="138" spans="2:5">
      <c r="B138" s="19">
        <v>-1.7</v>
      </c>
      <c r="C138" s="19">
        <f t="shared" si="3"/>
        <v>9.4049077376886947E-2</v>
      </c>
      <c r="D138" s="19">
        <f t="shared" si="4"/>
        <v>9.4049077376886947E-2</v>
      </c>
      <c r="E138" s="19">
        <f t="shared" si="5"/>
        <v>11.5</v>
      </c>
    </row>
    <row r="139" spans="2:5">
      <c r="B139" s="19">
        <v>-1.6875</v>
      </c>
      <c r="C139" s="19">
        <f t="shared" si="3"/>
        <v>9.6061500905113353E-2</v>
      </c>
      <c r="D139" s="19">
        <f t="shared" si="4"/>
        <v>9.6061500905113353E-2</v>
      </c>
      <c r="E139" s="19">
        <f t="shared" si="5"/>
        <v>11.5625</v>
      </c>
    </row>
    <row r="140" spans="2:5">
      <c r="B140" s="19">
        <v>-1.675</v>
      </c>
      <c r="C140" s="19">
        <f t="shared" si="3"/>
        <v>9.8101655864097817E-2</v>
      </c>
      <c r="D140" s="19">
        <f t="shared" si="4"/>
        <v>9.8101655864097817E-2</v>
      </c>
      <c r="E140" s="19">
        <f t="shared" si="5"/>
        <v>11.625</v>
      </c>
    </row>
    <row r="141" spans="2:5">
      <c r="B141" s="19">
        <v>-1.6625000000000001</v>
      </c>
      <c r="C141" s="19">
        <f t="shared" si="3"/>
        <v>0.10016948694597919</v>
      </c>
      <c r="D141" s="19">
        <f t="shared" si="4"/>
        <v>0.10016948694597919</v>
      </c>
      <c r="E141" s="19">
        <f t="shared" si="5"/>
        <v>11.6875</v>
      </c>
    </row>
    <row r="142" spans="2:5">
      <c r="B142" s="19">
        <v>-1.65</v>
      </c>
      <c r="C142" s="19">
        <f t="shared" si="3"/>
        <v>0.10226492456397804</v>
      </c>
      <c r="D142" s="19">
        <f t="shared" si="4"/>
        <v>0.10226492456397804</v>
      </c>
      <c r="E142" s="19">
        <f t="shared" si="5"/>
        <v>11.75</v>
      </c>
    </row>
    <row r="143" spans="2:5">
      <c r="B143" s="19">
        <v>-1.6375</v>
      </c>
      <c r="C143" s="19">
        <f t="shared" si="3"/>
        <v>0.10438788459537814</v>
      </c>
      <c r="D143" s="19">
        <f t="shared" si="4"/>
        <v>0.10438788459537814</v>
      </c>
      <c r="E143" s="19">
        <f t="shared" si="5"/>
        <v>11.8125</v>
      </c>
    </row>
    <row r="144" spans="2:5">
      <c r="B144" s="19">
        <v>-1.625</v>
      </c>
      <c r="C144" s="19">
        <f t="shared" si="3"/>
        <v>0.10653826813058508</v>
      </c>
      <c r="D144" s="19">
        <f t="shared" si="4"/>
        <v>0.10653826813058508</v>
      </c>
      <c r="E144" s="19">
        <f t="shared" si="5"/>
        <v>11.875</v>
      </c>
    </row>
    <row r="145" spans="2:5">
      <c r="B145" s="19">
        <v>-1.6125</v>
      </c>
      <c r="C145" s="19">
        <f t="shared" si="3"/>
        <v>0.10871596122862587</v>
      </c>
      <c r="D145" s="19">
        <f t="shared" si="4"/>
        <v>0.10871596122862587</v>
      </c>
      <c r="E145" s="19">
        <f t="shared" si="5"/>
        <v>11.9375</v>
      </c>
    </row>
    <row r="146" spans="2:5">
      <c r="B146" s="19">
        <v>-1.6</v>
      </c>
      <c r="C146" s="19">
        <f t="shared" si="3"/>
        <v>0.11092083467945554</v>
      </c>
      <c r="D146" s="19">
        <f t="shared" si="4"/>
        <v>0.11092083467945554</v>
      </c>
      <c r="E146" s="19">
        <f t="shared" si="5"/>
        <v>12</v>
      </c>
    </row>
    <row r="147" spans="2:5">
      <c r="B147" s="19">
        <v>-1.5874999999999999</v>
      </c>
      <c r="C147" s="19">
        <f t="shared" si="3"/>
        <v>0.11315274377343575</v>
      </c>
      <c r="D147" s="19">
        <f t="shared" si="4"/>
        <v>0.11315274377343575</v>
      </c>
      <c r="E147" s="19">
        <f t="shared" si="5"/>
        <v>12.0625</v>
      </c>
    </row>
    <row r="148" spans="2:5">
      <c r="B148" s="19">
        <v>-1.575</v>
      </c>
      <c r="C148" s="19">
        <f t="shared" si="3"/>
        <v>0.11541152807834999</v>
      </c>
      <c r="D148" s="19">
        <f t="shared" si="4"/>
        <v>0.11541152807834999</v>
      </c>
      <c r="E148" s="19">
        <f t="shared" si="5"/>
        <v>12.125</v>
      </c>
    </row>
    <row r="149" spans="2:5">
      <c r="B149" s="19">
        <v>-1.5625</v>
      </c>
      <c r="C149" s="19">
        <f t="shared" si="3"/>
        <v>0.11769701122432005</v>
      </c>
      <c r="D149" s="19">
        <f t="shared" si="4"/>
        <v>0.11769701122432005</v>
      </c>
      <c r="E149" s="19">
        <f t="shared" si="5"/>
        <v>12.1875</v>
      </c>
    </row>
    <row r="150" spans="2:5">
      <c r="B150" s="19">
        <v>-1.55</v>
      </c>
      <c r="C150" s="19">
        <f t="shared" si="3"/>
        <v>0.12000900069698558</v>
      </c>
      <c r="D150" s="19">
        <f t="shared" si="4"/>
        <v>0.12000900069698558</v>
      </c>
      <c r="E150" s="19">
        <f t="shared" si="5"/>
        <v>12.25</v>
      </c>
    </row>
    <row r="151" spans="2:5">
      <c r="B151" s="19">
        <v>-1.5375000000000001</v>
      </c>
      <c r="C151" s="19">
        <f t="shared" si="3"/>
        <v>0.12234728763930809</v>
      </c>
      <c r="D151" s="19">
        <f t="shared" si="4"/>
        <v>0.12234728763930809</v>
      </c>
      <c r="E151" s="19">
        <f t="shared" si="5"/>
        <v>12.3125</v>
      </c>
    </row>
    <row r="152" spans="2:5">
      <c r="B152" s="19">
        <v>-1.5249999999999999</v>
      </c>
      <c r="C152" s="19">
        <f t="shared" si="3"/>
        <v>0.12471164666235722</v>
      </c>
      <c r="D152" s="19">
        <f t="shared" si="4"/>
        <v>0.12471164666235722</v>
      </c>
      <c r="E152" s="19">
        <f t="shared" si="5"/>
        <v>12.375</v>
      </c>
    </row>
    <row r="153" spans="2:5">
      <c r="B153" s="19">
        <v>-1.5125</v>
      </c>
      <c r="C153" s="19">
        <f t="shared" si="3"/>
        <v>0.12710183566543515</v>
      </c>
      <c r="D153" s="19">
        <f t="shared" si="4"/>
        <v>0.12710183566543515</v>
      </c>
      <c r="E153" s="19">
        <f t="shared" si="5"/>
        <v>12.4375</v>
      </c>
    </row>
    <row r="154" spans="2:5">
      <c r="B154" s="19">
        <v>-1.5</v>
      </c>
      <c r="C154" s="19">
        <f t="shared" si="3"/>
        <v>0.12951759566589174</v>
      </c>
      <c r="D154" s="19">
        <f t="shared" si="4"/>
        <v>0.12951759566589174</v>
      </c>
      <c r="E154" s="19">
        <f t="shared" si="5"/>
        <v>12.5</v>
      </c>
    </row>
    <row r="155" spans="2:5">
      <c r="B155" s="19">
        <v>-1.4875</v>
      </c>
      <c r="C155" s="19">
        <f t="shared" si="3"/>
        <v>0.13195865063897735</v>
      </c>
      <c r="D155" s="19">
        <f t="shared" si="4"/>
        <v>0.13195865063897735</v>
      </c>
      <c r="E155" s="19">
        <f t="shared" si="5"/>
        <v>12.5625</v>
      </c>
    </row>
    <row r="156" spans="2:5">
      <c r="B156" s="19">
        <v>-1.4750000000000001</v>
      </c>
      <c r="C156" s="19">
        <f t="shared" si="3"/>
        <v>0.13442470736807907</v>
      </c>
      <c r="D156" s="19">
        <f t="shared" si="4"/>
        <v>0.13442470736807907</v>
      </c>
      <c r="E156" s="19">
        <f t="shared" si="5"/>
        <v>12.625</v>
      </c>
    </row>
    <row r="157" spans="2:5">
      <c r="B157" s="19">
        <v>-1.4624999999999999</v>
      </c>
      <c r="C157" s="19">
        <f t="shared" si="3"/>
        <v>0.13691545530567767</v>
      </c>
      <c r="D157" s="19">
        <f t="shared" si="4"/>
        <v>0.13691545530567767</v>
      </c>
      <c r="E157" s="19">
        <f t="shared" si="5"/>
        <v>12.6875</v>
      </c>
    </row>
    <row r="158" spans="2:5">
      <c r="B158" s="19">
        <v>-1.45</v>
      </c>
      <c r="C158" s="19">
        <f t="shared" si="3"/>
        <v>0.13943056644536028</v>
      </c>
      <c r="D158" s="19">
        <f t="shared" si="4"/>
        <v>0.13943056644536028</v>
      </c>
      <c r="E158" s="19">
        <f t="shared" si="5"/>
        <v>12.75</v>
      </c>
    </row>
    <row r="159" spans="2:5">
      <c r="B159" s="19">
        <v>-1.4375</v>
      </c>
      <c r="C159" s="19">
        <f t="shared" si="3"/>
        <v>0.14196969520521555</v>
      </c>
      <c r="D159" s="19">
        <f t="shared" si="4"/>
        <v>0.14196969520521555</v>
      </c>
      <c r="E159" s="19">
        <f t="shared" si="5"/>
        <v>12.8125</v>
      </c>
    </row>
    <row r="160" spans="2:5">
      <c r="B160" s="19">
        <v>-1.425</v>
      </c>
      <c r="C160" s="19">
        <f t="shared" si="3"/>
        <v>0.14453247832293287</v>
      </c>
      <c r="D160" s="19">
        <f t="shared" si="4"/>
        <v>0.14453247832293287</v>
      </c>
      <c r="E160" s="19">
        <f t="shared" si="5"/>
        <v>12.875</v>
      </c>
    </row>
    <row r="161" spans="2:5">
      <c r="B161" s="19">
        <v>-1.4125000000000001</v>
      </c>
      <c r="C161" s="19">
        <f t="shared" si="3"/>
        <v>0.14711853476291992</v>
      </c>
      <c r="D161" s="19">
        <f t="shared" si="4"/>
        <v>0.14711853476291992</v>
      </c>
      <c r="E161" s="19">
        <f t="shared" si="5"/>
        <v>12.9375</v>
      </c>
    </row>
    <row r="162" spans="2:5">
      <c r="B162" s="19">
        <v>-1.4</v>
      </c>
      <c r="C162" s="19">
        <f t="shared" ref="C162:C225" si="6">NORMDIST(B162,0,1,FALSE)</f>
        <v>0.14972746563574488</v>
      </c>
      <c r="D162" s="19">
        <f t="shared" ref="D162:D225" si="7">IF($Q$9=3,IF($Q$8=1,IF(B162&lt;=$P$4,C162,""),IF(B162&lt;$P$4,"",C162)),IF(AND($Q$9=1,$Q$8=2),IF(AND(B162&gt;=$P$4,B162&lt;=$P$5),C162,""),IF(AND($Q$9=2,$Q$8=1),IF(AND(B162&gt;$P$4,B162&lt;$P$5),"",C162),"Não")))</f>
        <v>0.14972746563574488</v>
      </c>
      <c r="E162" s="19">
        <f t="shared" ref="E162:E225" si="8">$C$3+B162*$C$4</f>
        <v>13</v>
      </c>
    </row>
    <row r="163" spans="2:5">
      <c r="B163" s="19">
        <v>-1.3875</v>
      </c>
      <c r="C163" s="19">
        <f t="shared" si="6"/>
        <v>0.15235885413020236</v>
      </c>
      <c r="D163" s="19">
        <f t="shared" si="7"/>
        <v>0.15235885413020236</v>
      </c>
      <c r="E163" s="19">
        <f t="shared" si="8"/>
        <v>13.0625</v>
      </c>
    </row>
    <row r="164" spans="2:5">
      <c r="B164" s="19">
        <v>-1.375</v>
      </c>
      <c r="C164" s="19">
        <f t="shared" si="6"/>
        <v>0.15501226545829322</v>
      </c>
      <c r="D164" s="19">
        <f t="shared" si="7"/>
        <v>0.15501226545829322</v>
      </c>
      <c r="E164" s="19">
        <f t="shared" si="8"/>
        <v>13.125</v>
      </c>
    </row>
    <row r="165" spans="2:5">
      <c r="B165" s="19">
        <v>-1.3625</v>
      </c>
      <c r="C165" s="19">
        <f t="shared" si="6"/>
        <v>0.15768724681339838</v>
      </c>
      <c r="D165" s="19">
        <f t="shared" si="7"/>
        <v>0.15768724681339838</v>
      </c>
      <c r="E165" s="19">
        <f t="shared" si="8"/>
        <v>13.1875</v>
      </c>
    </row>
    <row r="166" spans="2:5">
      <c r="B166" s="19">
        <v>-1.35</v>
      </c>
      <c r="C166" s="19">
        <f t="shared" si="6"/>
        <v>0.1603833273419196</v>
      </c>
      <c r="D166" s="19">
        <f t="shared" si="7"/>
        <v>0.1603833273419196</v>
      </c>
      <c r="E166" s="19">
        <f t="shared" si="8"/>
        <v>13.25</v>
      </c>
    </row>
    <row r="167" spans="2:5">
      <c r="B167" s="19">
        <v>-1.3374999999999999</v>
      </c>
      <c r="C167" s="19">
        <f t="shared" si="6"/>
        <v>0.16310001812864697</v>
      </c>
      <c r="D167" s="19">
        <f t="shared" si="7"/>
        <v>0.16310001812864697</v>
      </c>
      <c r="E167" s="19">
        <f t="shared" si="8"/>
        <v>13.3125</v>
      </c>
    </row>
    <row r="168" spans="2:5">
      <c r="B168" s="19">
        <v>-1.325</v>
      </c>
      <c r="C168" s="19">
        <f t="shared" si="6"/>
        <v>0.16583681219610472</v>
      </c>
      <c r="D168" s="19">
        <f t="shared" si="7"/>
        <v>0.16583681219610472</v>
      </c>
      <c r="E168" s="19">
        <f t="shared" si="8"/>
        <v>13.375</v>
      </c>
    </row>
    <row r="169" spans="2:5">
      <c r="B169" s="19">
        <v>-1.3125</v>
      </c>
      <c r="C169" s="19">
        <f t="shared" si="6"/>
        <v>0.16859318451811511</v>
      </c>
      <c r="D169" s="19">
        <f t="shared" si="7"/>
        <v>0.16859318451811511</v>
      </c>
      <c r="E169" s="19">
        <f t="shared" si="8"/>
        <v>13.4375</v>
      </c>
    </row>
    <row r="170" spans="2:5">
      <c r="B170" s="19">
        <v>-1.3</v>
      </c>
      <c r="C170" s="19">
        <f t="shared" si="6"/>
        <v>0.17136859204780736</v>
      </c>
      <c r="D170" s="19">
        <f t="shared" si="7"/>
        <v>0.17136859204780736</v>
      </c>
      <c r="E170" s="19">
        <f t="shared" si="8"/>
        <v>13.5</v>
      </c>
    </row>
    <row r="171" spans="2:5">
      <c r="B171" s="19">
        <v>-1.2875000000000001</v>
      </c>
      <c r="C171" s="19">
        <f t="shared" si="6"/>
        <v>0.17416247376028857</v>
      </c>
      <c r="D171" s="19">
        <f t="shared" si="7"/>
        <v>0.17416247376028857</v>
      </c>
      <c r="E171" s="19">
        <f t="shared" si="8"/>
        <v>13.5625</v>
      </c>
    </row>
    <row r="172" spans="2:5">
      <c r="B172" s="19">
        <v>-1.2749999999999999</v>
      </c>
      <c r="C172" s="19">
        <f t="shared" si="6"/>
        <v>0.17697425071017972</v>
      </c>
      <c r="D172" s="19">
        <f t="shared" si="7"/>
        <v>0.17697425071017972</v>
      </c>
      <c r="E172" s="19">
        <f t="shared" si="8"/>
        <v>13.625</v>
      </c>
    </row>
    <row r="173" spans="2:5">
      <c r="B173" s="19">
        <v>-1.2625</v>
      </c>
      <c r="C173" s="19">
        <f t="shared" si="6"/>
        <v>0.1798033261042063</v>
      </c>
      <c r="D173" s="19">
        <f t="shared" si="7"/>
        <v>0.1798033261042063</v>
      </c>
      <c r="E173" s="19">
        <f t="shared" si="8"/>
        <v>13.6875</v>
      </c>
    </row>
    <row r="174" spans="2:5">
      <c r="B174" s="19">
        <v>-1.25</v>
      </c>
      <c r="C174" s="19">
        <f t="shared" si="6"/>
        <v>0.18264908538902191</v>
      </c>
      <c r="D174" s="19">
        <f t="shared" si="7"/>
        <v>0.18264908538902191</v>
      </c>
      <c r="E174" s="19">
        <f t="shared" si="8"/>
        <v>13.75</v>
      </c>
    </row>
    <row r="175" spans="2:5">
      <c r="B175" s="19">
        <v>-1.2375</v>
      </c>
      <c r="C175" s="19">
        <f t="shared" si="6"/>
        <v>0.18551089635442614</v>
      </c>
      <c r="D175" s="19">
        <f t="shared" si="7"/>
        <v>0.18551089635442614</v>
      </c>
      <c r="E175" s="19">
        <f t="shared" si="8"/>
        <v>13.8125</v>
      </c>
    </row>
    <row r="176" spans="2:5">
      <c r="B176" s="19">
        <v>-1.2250000000000001</v>
      </c>
      <c r="C176" s="19">
        <f t="shared" si="6"/>
        <v>0.18838810925212632</v>
      </c>
      <c r="D176" s="19">
        <f t="shared" si="7"/>
        <v>0.18838810925212632</v>
      </c>
      <c r="E176" s="19">
        <f t="shared" si="8"/>
        <v>13.875</v>
      </c>
    </row>
    <row r="177" spans="2:5">
      <c r="B177" s="19">
        <v>-1.2124999999999999</v>
      </c>
      <c r="C177" s="19">
        <f t="shared" si="6"/>
        <v>0.19128005693017661</v>
      </c>
      <c r="D177" s="19">
        <f t="shared" si="7"/>
        <v>0.19128005693017661</v>
      </c>
      <c r="E177" s="19">
        <f t="shared" si="8"/>
        <v>13.9375</v>
      </c>
    </row>
    <row r="178" spans="2:5">
      <c r="B178" s="19">
        <v>-1.2</v>
      </c>
      <c r="C178" s="19">
        <f t="shared" si="6"/>
        <v>0.19418605498321295</v>
      </c>
      <c r="D178" s="19">
        <f t="shared" si="7"/>
        <v>0.19418605498321295</v>
      </c>
      <c r="E178" s="19">
        <f t="shared" si="8"/>
        <v>14</v>
      </c>
    </row>
    <row r="179" spans="2:5">
      <c r="B179" s="19">
        <v>-1.1875</v>
      </c>
      <c r="C179" s="19">
        <f t="shared" si="6"/>
        <v>0.1971054019185873</v>
      </c>
      <c r="D179" s="19">
        <f t="shared" si="7"/>
        <v>0.1971054019185873</v>
      </c>
      <c r="E179" s="19">
        <f t="shared" si="8"/>
        <v>14.0625</v>
      </c>
    </row>
    <row r="180" spans="2:5">
      <c r="B180" s="19">
        <v>-1.175</v>
      </c>
      <c r="C180" s="19">
        <f t="shared" si="6"/>
        <v>0.20003737933848775</v>
      </c>
      <c r="D180" s="19">
        <f t="shared" si="7"/>
        <v>0.20003737933848775</v>
      </c>
      <c r="E180" s="19">
        <f t="shared" si="8"/>
        <v>14.125</v>
      </c>
    </row>
    <row r="181" spans="2:5">
      <c r="B181" s="19">
        <v>-1.1625000000000001</v>
      </c>
      <c r="C181" s="19">
        <f t="shared" si="6"/>
        <v>0.20298125213811574</v>
      </c>
      <c r="D181" s="19">
        <f t="shared" si="7"/>
        <v>0.20298125213811574</v>
      </c>
      <c r="E181" s="19">
        <f t="shared" si="8"/>
        <v>14.1875</v>
      </c>
    </row>
    <row r="182" spans="2:5">
      <c r="B182" s="19">
        <v>-1.1499999999999999</v>
      </c>
      <c r="C182" s="19">
        <f t="shared" si="6"/>
        <v>0.20593626871997478</v>
      </c>
      <c r="D182" s="19">
        <f t="shared" si="7"/>
        <v>0.20593626871997478</v>
      </c>
      <c r="E182" s="19">
        <f t="shared" si="8"/>
        <v>14.25</v>
      </c>
    </row>
    <row r="183" spans="2:5">
      <c r="B183" s="19">
        <v>-1.1375</v>
      </c>
      <c r="C183" s="19">
        <f t="shared" si="6"/>
        <v>0.20890166122430709</v>
      </c>
      <c r="D183" s="19">
        <f t="shared" si="7"/>
        <v>0.20890166122430709</v>
      </c>
      <c r="E183" s="19">
        <f t="shared" si="8"/>
        <v>14.3125</v>
      </c>
    </row>
    <row r="184" spans="2:5">
      <c r="B184" s="19">
        <v>-1.125</v>
      </c>
      <c r="C184" s="19">
        <f t="shared" si="6"/>
        <v>0.21187664577569948</v>
      </c>
      <c r="D184" s="19">
        <f t="shared" si="7"/>
        <v>0.21187664577569948</v>
      </c>
      <c r="E184" s="19">
        <f t="shared" si="8"/>
        <v>14.375</v>
      </c>
    </row>
    <row r="185" spans="2:5">
      <c r="B185" s="19">
        <v>-1.1125</v>
      </c>
      <c r="C185" s="19">
        <f t="shared" si="6"/>
        <v>0.21486042274586001</v>
      </c>
      <c r="D185" s="19">
        <f t="shared" si="7"/>
        <v>0.21486042274586001</v>
      </c>
      <c r="E185" s="19">
        <f t="shared" si="8"/>
        <v>14.4375</v>
      </c>
    </row>
    <row r="186" spans="2:5">
      <c r="B186" s="19">
        <v>-1.1000000000000001</v>
      </c>
      <c r="C186" s="19">
        <f t="shared" si="6"/>
        <v>0.21785217703255053</v>
      </c>
      <c r="D186" s="19">
        <f t="shared" si="7"/>
        <v>0.21785217703255053</v>
      </c>
      <c r="E186" s="19">
        <f t="shared" si="8"/>
        <v>14.5</v>
      </c>
    </row>
    <row r="187" spans="2:5">
      <c r="B187" s="19">
        <v>-1.0874999999999999</v>
      </c>
      <c r="C187" s="19">
        <f t="shared" si="6"/>
        <v>0.22085107835464174</v>
      </c>
      <c r="D187" s="19">
        <f t="shared" si="7"/>
        <v>0.22085107835464174</v>
      </c>
      <c r="E187" s="19">
        <f t="shared" si="8"/>
        <v>14.5625</v>
      </c>
    </row>
    <row r="188" spans="2:5">
      <c r="B188" s="19">
        <v>-1.075</v>
      </c>
      <c r="C188" s="19">
        <f t="shared" si="6"/>
        <v>0.22385628156323947</v>
      </c>
      <c r="D188" s="19">
        <f t="shared" si="7"/>
        <v>0.22385628156323947</v>
      </c>
      <c r="E188" s="19">
        <f t="shared" si="8"/>
        <v>14.625</v>
      </c>
    </row>
    <row r="189" spans="2:5">
      <c r="B189" s="19">
        <v>-1.0625</v>
      </c>
      <c r="C189" s="19">
        <f t="shared" si="6"/>
        <v>0.22686692696881264</v>
      </c>
      <c r="D189" s="19">
        <f t="shared" si="7"/>
        <v>0.22686692696881264</v>
      </c>
      <c r="E189" s="19">
        <f t="shared" si="8"/>
        <v>14.6875</v>
      </c>
    </row>
    <row r="190" spans="2:5">
      <c r="B190" s="19">
        <v>-1.05</v>
      </c>
      <c r="C190" s="19">
        <f t="shared" si="6"/>
        <v>0.22988214068423302</v>
      </c>
      <c r="D190" s="19">
        <f t="shared" si="7"/>
        <v>0.22988214068423302</v>
      </c>
      <c r="E190" s="19">
        <f t="shared" si="8"/>
        <v>14.75</v>
      </c>
    </row>
    <row r="191" spans="2:5">
      <c r="B191" s="19">
        <v>-1.0375000000000001</v>
      </c>
      <c r="C191" s="19">
        <f t="shared" si="6"/>
        <v>0.2329010349836213</v>
      </c>
      <c r="D191" s="19">
        <f t="shared" si="7"/>
        <v>0.2329010349836213</v>
      </c>
      <c r="E191" s="19">
        <f t="shared" si="8"/>
        <v>14.8125</v>
      </c>
    </row>
    <row r="192" spans="2:5">
      <c r="B192" s="19">
        <v>-1.0249999999999999</v>
      </c>
      <c r="C192" s="19">
        <f t="shared" si="6"/>
        <v>0.23592270867687257</v>
      </c>
      <c r="D192" s="19">
        <f t="shared" si="7"/>
        <v>0.23592270867687257</v>
      </c>
      <c r="E192" s="19">
        <f t="shared" si="8"/>
        <v>14.875</v>
      </c>
    </row>
    <row r="193" spans="2:5">
      <c r="B193" s="19">
        <v>-1.0125</v>
      </c>
      <c r="C193" s="19">
        <f t="shared" si="6"/>
        <v>0.23894624749971555</v>
      </c>
      <c r="D193" s="19">
        <f t="shared" si="7"/>
        <v>0.23894624749971555</v>
      </c>
      <c r="E193" s="19">
        <f t="shared" si="8"/>
        <v>14.9375</v>
      </c>
    </row>
    <row r="194" spans="2:5">
      <c r="B194" s="19">
        <v>-1</v>
      </c>
      <c r="C194" s="19">
        <f t="shared" si="6"/>
        <v>0.24197072451914337</v>
      </c>
      <c r="D194" s="19">
        <f t="shared" si="7"/>
        <v>0.24197072451914337</v>
      </c>
      <c r="E194" s="19">
        <f t="shared" si="8"/>
        <v>15</v>
      </c>
    </row>
    <row r="195" spans="2:5">
      <c r="B195" s="19">
        <v>-0.98750000000000004</v>
      </c>
      <c r="C195" s="19">
        <f t="shared" si="6"/>
        <v>0.24499520055403079</v>
      </c>
      <c r="D195" s="19">
        <f t="shared" si="7"/>
        <v>0.24499520055403079</v>
      </c>
      <c r="E195" s="19">
        <f t="shared" si="8"/>
        <v>15.0625</v>
      </c>
    </row>
    <row r="196" spans="2:5">
      <c r="B196" s="19">
        <v>-0.97499999999999998</v>
      </c>
      <c r="C196" s="19">
        <f t="shared" si="6"/>
        <v>0.24801872461073712</v>
      </c>
      <c r="D196" s="19">
        <f t="shared" si="7"/>
        <v>0.24801872461073712</v>
      </c>
      <c r="E196" s="19">
        <f t="shared" si="8"/>
        <v>15.125</v>
      </c>
    </row>
    <row r="197" spans="2:5">
      <c r="B197" s="19">
        <v>-0.96250000000000002</v>
      </c>
      <c r="C197" s="19">
        <f t="shared" si="6"/>
        <v>0.25104033433347256</v>
      </c>
      <c r="D197" s="19">
        <f t="shared" si="7"/>
        <v>0.25104033433347256</v>
      </c>
      <c r="E197" s="19">
        <f t="shared" si="8"/>
        <v>15.1875</v>
      </c>
    </row>
    <row r="198" spans="2:5">
      <c r="B198" s="19">
        <v>-0.95</v>
      </c>
      <c r="C198" s="19">
        <f t="shared" si="6"/>
        <v>0.25405905646918903</v>
      </c>
      <c r="D198" s="19">
        <f t="shared" si="7"/>
        <v>0.25405905646918903</v>
      </c>
      <c r="E198" s="19">
        <f t="shared" si="8"/>
        <v>15.25</v>
      </c>
    </row>
    <row r="199" spans="2:5">
      <c r="B199" s="19">
        <v>-0.9375</v>
      </c>
      <c r="C199" s="19">
        <f t="shared" si="6"/>
        <v>0.25707390734673469</v>
      </c>
      <c r="D199" s="19">
        <f t="shared" si="7"/>
        <v>0.25707390734673469</v>
      </c>
      <c r="E199" s="19">
        <f t="shared" si="8"/>
        <v>15.3125</v>
      </c>
    </row>
    <row r="200" spans="2:5">
      <c r="B200" s="19">
        <v>-0.92500000000000004</v>
      </c>
      <c r="C200" s="19">
        <f t="shared" si="6"/>
        <v>0.26008389336999566</v>
      </c>
      <c r="D200" s="19">
        <f t="shared" si="7"/>
        <v>0.26008389336999566</v>
      </c>
      <c r="E200" s="19">
        <f t="shared" si="8"/>
        <v>15.375</v>
      </c>
    </row>
    <row r="201" spans="2:5">
      <c r="B201" s="19">
        <v>-0.91249999999999998</v>
      </c>
      <c r="C201" s="19">
        <f t="shared" si="6"/>
        <v>0.26308801152472644</v>
      </c>
      <c r="D201" s="19">
        <f t="shared" si="7"/>
        <v>0.26308801152472644</v>
      </c>
      <c r="E201" s="19">
        <f t="shared" si="8"/>
        <v>15.4375</v>
      </c>
    </row>
    <row r="202" spans="2:5">
      <c r="B202" s="19">
        <v>-0.9</v>
      </c>
      <c r="C202" s="19">
        <f t="shared" si="6"/>
        <v>0.26608524989875482</v>
      </c>
      <c r="D202" s="19">
        <f t="shared" si="7"/>
        <v>0.26608524989875482</v>
      </c>
      <c r="E202" s="19">
        <f t="shared" si="8"/>
        <v>15.5</v>
      </c>
    </row>
    <row r="203" spans="2:5">
      <c r="B203" s="19">
        <v>-0.88749999999999996</v>
      </c>
      <c r="C203" s="19">
        <f t="shared" si="6"/>
        <v>0.26907458821522767</v>
      </c>
      <c r="D203" s="19">
        <f t="shared" si="7"/>
        <v>0.26907458821522767</v>
      </c>
      <c r="E203" s="19">
        <f t="shared" si="8"/>
        <v>15.5625</v>
      </c>
    </row>
    <row r="204" spans="2:5">
      <c r="B204" s="19">
        <v>-0.875</v>
      </c>
      <c r="C204" s="19">
        <f t="shared" si="6"/>
        <v>0.27205499837854352</v>
      </c>
      <c r="D204" s="19">
        <f t="shared" si="7"/>
        <v>0.27205499837854352</v>
      </c>
      <c r="E204" s="19">
        <f t="shared" si="8"/>
        <v>15.625</v>
      </c>
    </row>
    <row r="205" spans="2:5">
      <c r="B205" s="19">
        <v>-0.86250000000000004</v>
      </c>
      <c r="C205" s="19">
        <f t="shared" si="6"/>
        <v>0.27502544503260418</v>
      </c>
      <c r="D205" s="19">
        <f t="shared" si="7"/>
        <v>0.27502544503260418</v>
      </c>
      <c r="E205" s="19">
        <f t="shared" si="8"/>
        <v>15.6875</v>
      </c>
    </row>
    <row r="206" spans="2:5">
      <c r="B206" s="19">
        <v>-0.85</v>
      </c>
      <c r="C206" s="19">
        <f t="shared" si="6"/>
        <v>0.27798488613099648</v>
      </c>
      <c r="D206" s="19">
        <f t="shared" si="7"/>
        <v>0.27798488613099648</v>
      </c>
      <c r="E206" s="19">
        <f t="shared" si="8"/>
        <v>15.75</v>
      </c>
    </row>
    <row r="207" spans="2:5">
      <c r="B207" s="19">
        <v>-0.83750000000000002</v>
      </c>
      <c r="C207" s="19">
        <f t="shared" si="6"/>
        <v>0.28093227351869809</v>
      </c>
      <c r="D207" s="19">
        <f t="shared" si="7"/>
        <v>0.28093227351869809</v>
      </c>
      <c r="E207" s="19">
        <f t="shared" si="8"/>
        <v>15.8125</v>
      </c>
    </row>
    <row r="208" spans="2:5">
      <c r="B208" s="19">
        <v>-0.82499999999999996</v>
      </c>
      <c r="C208" s="19">
        <f t="shared" si="6"/>
        <v>0.28386655352488727</v>
      </c>
      <c r="D208" s="19">
        <f t="shared" si="7"/>
        <v>0.28386655352488727</v>
      </c>
      <c r="E208" s="19">
        <f t="shared" si="8"/>
        <v>15.875</v>
      </c>
    </row>
    <row r="209" spans="2:5">
      <c r="B209" s="19">
        <v>-0.8125</v>
      </c>
      <c r="C209" s="19">
        <f t="shared" si="6"/>
        <v>0.28678666756641447</v>
      </c>
      <c r="D209" s="19">
        <f t="shared" si="7"/>
        <v>0.28678666756641447</v>
      </c>
      <c r="E209" s="19">
        <f t="shared" si="8"/>
        <v>15.9375</v>
      </c>
    </row>
    <row r="210" spans="2:5">
      <c r="B210" s="19">
        <v>-0.8</v>
      </c>
      <c r="C210" s="19">
        <f t="shared" si="6"/>
        <v>0.28969155276148273</v>
      </c>
      <c r="D210" s="19">
        <f t="shared" si="7"/>
        <v>0.28969155276148273</v>
      </c>
      <c r="E210" s="19">
        <f t="shared" si="8"/>
        <v>16</v>
      </c>
    </row>
    <row r="211" spans="2:5">
      <c r="B211" s="19">
        <v>-0.78749999999999998</v>
      </c>
      <c r="C211" s="19">
        <f t="shared" si="6"/>
        <v>0.2925801425530638</v>
      </c>
      <c r="D211" s="19">
        <f t="shared" si="7"/>
        <v>0.2925801425530638</v>
      </c>
      <c r="E211" s="19">
        <f t="shared" si="8"/>
        <v>16.0625</v>
      </c>
    </row>
    <row r="212" spans="2:5">
      <c r="B212" s="19">
        <v>-0.77500000000000002</v>
      </c>
      <c r="C212" s="19">
        <f t="shared" si="6"/>
        <v>0.29545136734156291</v>
      </c>
      <c r="D212" s="19">
        <f t="shared" si="7"/>
        <v>0.29545136734156291</v>
      </c>
      <c r="E212" s="19">
        <f t="shared" si="8"/>
        <v>16.125</v>
      </c>
    </row>
    <row r="213" spans="2:5">
      <c r="B213" s="19">
        <v>-0.76249999999999996</v>
      </c>
      <c r="C213" s="19">
        <f t="shared" si="6"/>
        <v>0.29830415512623082</v>
      </c>
      <c r="D213" s="19">
        <f t="shared" si="7"/>
        <v>0.29830415512623082</v>
      </c>
      <c r="E213" s="19">
        <f t="shared" si="8"/>
        <v>16.1875</v>
      </c>
    </row>
    <row r="214" spans="2:5">
      <c r="B214" s="19">
        <v>-0.75</v>
      </c>
      <c r="C214" s="19">
        <f t="shared" si="6"/>
        <v>0.30113743215480443</v>
      </c>
      <c r="D214" s="19">
        <f t="shared" si="7"/>
        <v>0.30113743215480443</v>
      </c>
      <c r="E214" s="19">
        <f t="shared" si="8"/>
        <v>16.25</v>
      </c>
    </row>
    <row r="215" spans="2:5">
      <c r="B215" s="19">
        <v>-0.73750000000000004</v>
      </c>
      <c r="C215" s="19">
        <f t="shared" si="6"/>
        <v>0.30395012358084678</v>
      </c>
      <c r="D215" s="19">
        <f t="shared" si="7"/>
        <v>0.30395012358084678</v>
      </c>
      <c r="E215" s="19">
        <f t="shared" si="8"/>
        <v>16.3125</v>
      </c>
    </row>
    <row r="216" spans="2:5">
      <c r="B216" s="19">
        <v>-0.72499999999999998</v>
      </c>
      <c r="C216" s="19">
        <f t="shared" si="6"/>
        <v>0.30674115412823999</v>
      </c>
      <c r="D216" s="19">
        <f t="shared" si="7"/>
        <v>0.30674115412823999</v>
      </c>
      <c r="E216" s="19">
        <f t="shared" si="8"/>
        <v>16.375</v>
      </c>
    </row>
    <row r="217" spans="2:5">
      <c r="B217" s="19">
        <v>-0.71250000000000002</v>
      </c>
      <c r="C217" s="19">
        <f t="shared" si="6"/>
        <v>0.30950944876227404</v>
      </c>
      <c r="D217" s="19">
        <f t="shared" si="7"/>
        <v>0.30950944876227404</v>
      </c>
      <c r="E217" s="19">
        <f t="shared" si="8"/>
        <v>16.4375</v>
      </c>
    </row>
    <row r="218" spans="2:5">
      <c r="B218" s="19">
        <v>-0.7</v>
      </c>
      <c r="C218" s="19">
        <f t="shared" si="6"/>
        <v>0.31225393336676127</v>
      </c>
      <c r="D218" s="19">
        <f t="shared" si="7"/>
        <v>0.31225393336676127</v>
      </c>
      <c r="E218" s="19">
        <f t="shared" si="8"/>
        <v>16.5</v>
      </c>
    </row>
    <row r="219" spans="2:5">
      <c r="B219" s="19">
        <v>-0.6875</v>
      </c>
      <c r="C219" s="19">
        <f t="shared" si="6"/>
        <v>0.31497353542659334</v>
      </c>
      <c r="D219" s="19">
        <f t="shared" si="7"/>
        <v>0.31497353542659334</v>
      </c>
      <c r="E219" s="19">
        <f t="shared" si="8"/>
        <v>16.5625</v>
      </c>
    </row>
    <row r="220" spans="2:5">
      <c r="B220" s="19">
        <v>-0.67500000000000004</v>
      </c>
      <c r="C220" s="19">
        <f t="shared" si="6"/>
        <v>0.31766718471514827</v>
      </c>
      <c r="D220" s="19">
        <f t="shared" si="7"/>
        <v>0.31766718471514827</v>
      </c>
      <c r="E220" s="19">
        <f t="shared" si="8"/>
        <v>16.625</v>
      </c>
    </row>
    <row r="221" spans="2:5">
      <c r="B221" s="19">
        <v>-0.66249999999999998</v>
      </c>
      <c r="C221" s="19">
        <f t="shared" si="6"/>
        <v>0.32033381398594246</v>
      </c>
      <c r="D221" s="19">
        <f t="shared" si="7"/>
        <v>0.32033381398594246</v>
      </c>
      <c r="E221" s="19">
        <f t="shared" si="8"/>
        <v>16.6875</v>
      </c>
    </row>
    <row r="222" spans="2:5">
      <c r="B222" s="19">
        <v>-0.65</v>
      </c>
      <c r="C222" s="19">
        <f t="shared" si="6"/>
        <v>0.32297235966791427</v>
      </c>
      <c r="D222" s="19">
        <f t="shared" si="7"/>
        <v>0.32297235966791427</v>
      </c>
      <c r="E222" s="19">
        <f t="shared" si="8"/>
        <v>16.75</v>
      </c>
    </row>
    <row r="223" spans="2:5">
      <c r="B223" s="19">
        <v>-0.63749999999999996</v>
      </c>
      <c r="C223" s="19">
        <f t="shared" si="6"/>
        <v>0.3255817625637149</v>
      </c>
      <c r="D223" s="19">
        <f t="shared" si="7"/>
        <v>0.3255817625637149</v>
      </c>
      <c r="E223" s="19">
        <f t="shared" si="8"/>
        <v>16.8125</v>
      </c>
    </row>
    <row r="224" spans="2:5">
      <c r="B224" s="19">
        <v>-0.625</v>
      </c>
      <c r="C224" s="19">
        <f t="shared" si="6"/>
        <v>0.32816096855037508</v>
      </c>
      <c r="D224" s="19">
        <f t="shared" si="7"/>
        <v>0.32816096855037508</v>
      </c>
      <c r="E224" s="19">
        <f t="shared" si="8"/>
        <v>16.875</v>
      </c>
    </row>
    <row r="225" spans="2:5">
      <c r="B225" s="19">
        <v>-0.61250000000000004</v>
      </c>
      <c r="C225" s="19">
        <f t="shared" si="6"/>
        <v>0.33070892928170775</v>
      </c>
      <c r="D225" s="19">
        <f t="shared" si="7"/>
        <v>0.33070892928170775</v>
      </c>
      <c r="E225" s="19">
        <f t="shared" si="8"/>
        <v>16.9375</v>
      </c>
    </row>
    <row r="226" spans="2:5">
      <c r="B226" s="19">
        <v>-0.6</v>
      </c>
      <c r="C226" s="19">
        <f t="shared" ref="C226:C289" si="9">NORMDIST(B226,0,1,FALSE)</f>
        <v>0.33322460289179967</v>
      </c>
      <c r="D226" s="19">
        <f t="shared" ref="D226:D289" si="10">IF($Q$9=3,IF($Q$8=1,IF(B226&lt;=$P$4,C226,""),IF(B226&lt;$P$4,"",C226)),IF(AND($Q$9=1,$Q$8=2),IF(AND(B226&gt;=$P$4,B226&lt;=$P$5),C226,""),IF(AND($Q$9=2,$Q$8=1),IF(AND(B226&gt;$P$4,B226&lt;$P$5),"",C226),"Não")))</f>
        <v>0.33322460289179967</v>
      </c>
      <c r="E226" s="19">
        <f t="shared" ref="E226:E289" si="11">$C$3+B226*$C$4</f>
        <v>17</v>
      </c>
    </row>
    <row r="227" spans="2:5">
      <c r="B227" s="19">
        <v>-0.58750000000000002</v>
      </c>
      <c r="C227" s="19">
        <f t="shared" si="9"/>
        <v>0.33570695469893747</v>
      </c>
      <c r="D227" s="19">
        <f t="shared" si="10"/>
        <v>0.33570695469893747</v>
      </c>
      <c r="E227" s="19">
        <f t="shared" si="11"/>
        <v>17.0625</v>
      </c>
    </row>
    <row r="228" spans="2:5">
      <c r="B228" s="19">
        <v>-0.57499999999999996</v>
      </c>
      <c r="C228" s="19">
        <f t="shared" si="9"/>
        <v>0.33815495790931144</v>
      </c>
      <c r="D228" s="19">
        <f t="shared" si="10"/>
        <v>0.33815495790931144</v>
      </c>
      <c r="E228" s="19">
        <f t="shared" si="11"/>
        <v>17.125</v>
      </c>
    </row>
    <row r="229" spans="2:5">
      <c r="B229" s="19">
        <v>-0.5625</v>
      </c>
      <c r="C229" s="19">
        <f t="shared" si="9"/>
        <v>0.34056759431983069</v>
      </c>
      <c r="D229" s="19">
        <f t="shared" si="10"/>
        <v>0.34056759431983069</v>
      </c>
      <c r="E229" s="19">
        <f t="shared" si="11"/>
        <v>17.1875</v>
      </c>
    </row>
    <row r="230" spans="2:5">
      <c r="B230" s="19">
        <v>-0.55000000000000004</v>
      </c>
      <c r="C230" s="19">
        <f t="shared" si="9"/>
        <v>0.3429438550193839</v>
      </c>
      <c r="D230" s="19">
        <f t="shared" si="10"/>
        <v>0.3429438550193839</v>
      </c>
      <c r="E230" s="19">
        <f t="shared" si="11"/>
        <v>17.25</v>
      </c>
    </row>
    <row r="231" spans="2:5">
      <c r="B231" s="19">
        <v>-0.53749999999999998</v>
      </c>
      <c r="C231" s="19">
        <f t="shared" si="9"/>
        <v>0.3452827410878731</v>
      </c>
      <c r="D231" s="19">
        <f t="shared" si="10"/>
        <v>0.3452827410878731</v>
      </c>
      <c r="E231" s="19">
        <f t="shared" si="11"/>
        <v>17.3125</v>
      </c>
    </row>
    <row r="232" spans="2:5">
      <c r="B232" s="19">
        <v>-0.52500000000000002</v>
      </c>
      <c r="C232" s="19">
        <f t="shared" si="9"/>
        <v>0.34758326429234809</v>
      </c>
      <c r="D232" s="19">
        <f t="shared" si="10"/>
        <v>0.34758326429234809</v>
      </c>
      <c r="E232" s="19">
        <f t="shared" si="11"/>
        <v>17.375</v>
      </c>
    </row>
    <row r="233" spans="2:5">
      <c r="B233" s="19">
        <v>-0.51249999999999996</v>
      </c>
      <c r="C233" s="19">
        <f t="shared" si="9"/>
        <v>0.3498444477795658</v>
      </c>
      <c r="D233" s="19">
        <f t="shared" si="10"/>
        <v>0.3498444477795658</v>
      </c>
      <c r="E233" s="19">
        <f t="shared" si="11"/>
        <v>17.4375</v>
      </c>
    </row>
    <row r="234" spans="2:5">
      <c r="B234" s="19">
        <v>-0.5</v>
      </c>
      <c r="C234" s="19">
        <f t="shared" si="9"/>
        <v>0.35206532676429952</v>
      </c>
      <c r="D234" s="19">
        <f t="shared" si="10"/>
        <v>0.35206532676429952</v>
      </c>
      <c r="E234" s="19">
        <f t="shared" si="11"/>
        <v>17.5</v>
      </c>
    </row>
    <row r="235" spans="2:5">
      <c r="B235" s="19">
        <v>-0.48749999999999999</v>
      </c>
      <c r="C235" s="19">
        <f t="shared" si="9"/>
        <v>0.35424494921272109</v>
      </c>
      <c r="D235" s="19">
        <f t="shared" si="10"/>
        <v>0.35424494921272109</v>
      </c>
      <c r="E235" s="19">
        <f t="shared" si="11"/>
        <v>17.5625</v>
      </c>
    </row>
    <row r="236" spans="2:5">
      <c r="B236" s="19">
        <v>-0.47499999999999998</v>
      </c>
      <c r="C236" s="19">
        <f t="shared" si="9"/>
        <v>0.35638237652018329</v>
      </c>
      <c r="D236" s="19">
        <f t="shared" si="10"/>
        <v>0.35638237652018329</v>
      </c>
      <c r="E236" s="19">
        <f t="shared" si="11"/>
        <v>17.625</v>
      </c>
    </row>
    <row r="237" spans="2:5">
      <c r="B237" s="19">
        <v>-0.46250000000000002</v>
      </c>
      <c r="C237" s="19">
        <f t="shared" si="9"/>
        <v>0.35847668418272743</v>
      </c>
      <c r="D237" s="19">
        <f t="shared" si="10"/>
        <v>0.35847668418272743</v>
      </c>
      <c r="E237" s="19">
        <f t="shared" si="11"/>
        <v>17.6875</v>
      </c>
    </row>
    <row r="238" spans="2:5">
      <c r="B238" s="19">
        <v>-0.45</v>
      </c>
      <c r="C238" s="19">
        <f t="shared" si="9"/>
        <v>0.36052696246164795</v>
      </c>
      <c r="D238" s="19">
        <f t="shared" si="10"/>
        <v>0.36052696246164795</v>
      </c>
      <c r="E238" s="19">
        <f t="shared" si="11"/>
        <v>17.75</v>
      </c>
    </row>
    <row r="239" spans="2:5">
      <c r="B239" s="19">
        <v>-0.4375</v>
      </c>
      <c r="C239" s="19">
        <f t="shared" si="9"/>
        <v>0.36253231704044525</v>
      </c>
      <c r="D239" s="19">
        <f t="shared" si="10"/>
        <v>0.36253231704044525</v>
      </c>
      <c r="E239" s="19">
        <f t="shared" si="11"/>
        <v>17.8125</v>
      </c>
    </row>
    <row r="240" spans="2:5">
      <c r="B240" s="19">
        <v>-0.42499999999999999</v>
      </c>
      <c r="C240" s="19">
        <f t="shared" si="9"/>
        <v>0.3644918696735065</v>
      </c>
      <c r="D240" s="19">
        <f t="shared" si="10"/>
        <v>0.3644918696735065</v>
      </c>
      <c r="E240" s="19">
        <f t="shared" si="11"/>
        <v>17.875</v>
      </c>
    </row>
    <row r="241" spans="2:5">
      <c r="B241" s="19">
        <v>-0.41249999999999998</v>
      </c>
      <c r="C241" s="19">
        <f t="shared" si="9"/>
        <v>0.36640475882585571</v>
      </c>
      <c r="D241" s="19">
        <f t="shared" si="10"/>
        <v>0.36640475882585571</v>
      </c>
      <c r="E241" s="19">
        <f t="shared" si="11"/>
        <v>17.9375</v>
      </c>
    </row>
    <row r="242" spans="2:5">
      <c r="B242" s="19">
        <v>-0.4</v>
      </c>
      <c r="C242" s="19">
        <f t="shared" si="9"/>
        <v>0.36827014030332333</v>
      </c>
      <c r="D242" s="19">
        <f t="shared" si="10"/>
        <v>0.36827014030332333</v>
      </c>
      <c r="E242" s="19">
        <f t="shared" si="11"/>
        <v>18</v>
      </c>
    </row>
    <row r="243" spans="2:5">
      <c r="B243" s="19">
        <v>-0.38750000000000001</v>
      </c>
      <c r="C243" s="19">
        <f t="shared" si="9"/>
        <v>0.37008718787248984</v>
      </c>
      <c r="D243" s="19">
        <f t="shared" si="10"/>
        <v>0.37008718787248984</v>
      </c>
      <c r="E243" s="19">
        <f t="shared" si="11"/>
        <v>18.0625</v>
      </c>
    </row>
    <row r="244" spans="2:5">
      <c r="B244" s="19">
        <v>-0.375</v>
      </c>
      <c r="C244" s="19">
        <f t="shared" si="9"/>
        <v>0.37185509386976895</v>
      </c>
      <c r="D244" s="19">
        <f t="shared" si="10"/>
        <v>0.37185509386976895</v>
      </c>
      <c r="E244" s="19">
        <f t="shared" si="11"/>
        <v>18.125</v>
      </c>
    </row>
    <row r="245" spans="2:5">
      <c r="B245" s="19">
        <v>-0.36249999999999999</v>
      </c>
      <c r="C245" s="19">
        <f t="shared" si="9"/>
        <v>0.37357306979900062</v>
      </c>
      <c r="D245" s="19">
        <f t="shared" si="10"/>
        <v>0.37357306979900062</v>
      </c>
      <c r="E245" s="19">
        <f t="shared" si="11"/>
        <v>18.1875</v>
      </c>
    </row>
    <row r="246" spans="2:5">
      <c r="B246" s="19">
        <v>-0.35</v>
      </c>
      <c r="C246" s="19">
        <f t="shared" si="9"/>
        <v>0.37524034691693792</v>
      </c>
      <c r="D246" s="19">
        <f t="shared" si="10"/>
        <v>0.37524034691693792</v>
      </c>
      <c r="E246" s="19">
        <f t="shared" si="11"/>
        <v>18.25</v>
      </c>
    </row>
    <row r="247" spans="2:5">
      <c r="B247" s="19">
        <v>-0.33750000000000002</v>
      </c>
      <c r="C247" s="19">
        <f t="shared" si="9"/>
        <v>0.37685617680601757</v>
      </c>
      <c r="D247" s="19">
        <f t="shared" si="10"/>
        <v>0.37685617680601757</v>
      </c>
      <c r="E247" s="19">
        <f t="shared" si="11"/>
        <v>18.3125</v>
      </c>
    </row>
    <row r="248" spans="2:5">
      <c r="B248" s="19">
        <v>-0.32500000000000001</v>
      </c>
      <c r="C248" s="19">
        <f t="shared" si="9"/>
        <v>0.37841983193381945</v>
      </c>
      <c r="D248" s="19">
        <f t="shared" si="10"/>
        <v>0.37841983193381945</v>
      </c>
      <c r="E248" s="19">
        <f t="shared" si="11"/>
        <v>18.375</v>
      </c>
    </row>
    <row r="249" spans="2:5">
      <c r="B249" s="19">
        <v>-0.3125</v>
      </c>
      <c r="C249" s="19">
        <f t="shared" si="9"/>
        <v>0.37993060619862778</v>
      </c>
      <c r="D249" s="19">
        <f t="shared" si="10"/>
        <v>0.37993060619862778</v>
      </c>
      <c r="E249" s="19">
        <f t="shared" si="11"/>
        <v>18.4375</v>
      </c>
    </row>
    <row r="250" spans="2:5">
      <c r="B250" s="19">
        <v>-0.3</v>
      </c>
      <c r="C250" s="19">
        <f t="shared" si="9"/>
        <v>0.38138781546052414</v>
      </c>
      <c r="D250" s="19">
        <f t="shared" si="10"/>
        <v>0.38138781546052414</v>
      </c>
      <c r="E250" s="19">
        <f t="shared" si="11"/>
        <v>18.5</v>
      </c>
    </row>
    <row r="251" spans="2:5">
      <c r="B251" s="19">
        <v>-0.28749999999999998</v>
      </c>
      <c r="C251" s="19">
        <f t="shared" si="9"/>
        <v>0.38279079805745131</v>
      </c>
      <c r="D251" s="19">
        <f t="shared" si="10"/>
        <v>0.38279079805745131</v>
      </c>
      <c r="E251" s="19">
        <f t="shared" si="11"/>
        <v>18.5625</v>
      </c>
    </row>
    <row r="252" spans="2:5">
      <c r="B252" s="19">
        <v>-0.27500000000000002</v>
      </c>
      <c r="C252" s="19">
        <f t="shared" si="9"/>
        <v>0.38413891530570476</v>
      </c>
      <c r="D252" s="19">
        <f t="shared" si="10"/>
        <v>0.38413891530570476</v>
      </c>
      <c r="E252" s="19">
        <f t="shared" si="11"/>
        <v>18.625</v>
      </c>
    </row>
    <row r="253" spans="2:5">
      <c r="B253" s="19">
        <v>-0.26250000000000001</v>
      </c>
      <c r="C253" s="19">
        <f t="shared" si="9"/>
        <v>0.38543155198432105</v>
      </c>
      <c r="D253" s="19">
        <f t="shared" si="10"/>
        <v>0.38543155198432105</v>
      </c>
      <c r="E253" s="19">
        <f t="shared" si="11"/>
        <v>18.6875</v>
      </c>
    </row>
    <row r="254" spans="2:5">
      <c r="B254" s="19">
        <v>-0.25</v>
      </c>
      <c r="C254" s="19">
        <f t="shared" si="9"/>
        <v>0.38666811680284924</v>
      </c>
      <c r="D254" s="19">
        <f t="shared" si="10"/>
        <v>0.38666811680284924</v>
      </c>
      <c r="E254" s="19">
        <f t="shared" si="11"/>
        <v>18.75</v>
      </c>
    </row>
    <row r="255" spans="2:5">
      <c r="B255" s="19">
        <v>-0.23749999999999999</v>
      </c>
      <c r="C255" s="19">
        <f t="shared" si="9"/>
        <v>0.38784804285200847</v>
      </c>
      <c r="D255" s="19">
        <f t="shared" si="10"/>
        <v>0.38784804285200847</v>
      </c>
      <c r="E255" s="19">
        <f t="shared" si="11"/>
        <v>18.8125</v>
      </c>
    </row>
    <row r="256" spans="2:5">
      <c r="B256" s="19">
        <v>-0.22500000000000001</v>
      </c>
      <c r="C256" s="19">
        <f t="shared" si="9"/>
        <v>0.38897078803674945</v>
      </c>
      <c r="D256" s="19">
        <f t="shared" si="10"/>
        <v>0.38897078803674945</v>
      </c>
      <c r="E256" s="19">
        <f t="shared" si="11"/>
        <v>18.875</v>
      </c>
    </row>
    <row r="257" spans="2:5">
      <c r="B257" s="19">
        <v>-0.21249999999999999</v>
      </c>
      <c r="C257" s="19">
        <f t="shared" si="9"/>
        <v>0.39003583549125809</v>
      </c>
      <c r="D257" s="19">
        <f t="shared" si="10"/>
        <v>0.39003583549125809</v>
      </c>
      <c r="E257" s="19">
        <f t="shared" si="11"/>
        <v>18.9375</v>
      </c>
    </row>
    <row r="258" spans="2:5">
      <c r="B258" s="19">
        <v>-0.2</v>
      </c>
      <c r="C258" s="19">
        <f t="shared" si="9"/>
        <v>0.39104269397545588</v>
      </c>
      <c r="D258" s="19">
        <f t="shared" si="10"/>
        <v>0.39104269397545588</v>
      </c>
      <c r="E258" s="19">
        <f t="shared" si="11"/>
        <v>19</v>
      </c>
    </row>
    <row r="259" spans="2:5">
      <c r="B259" s="19">
        <v>-0.1875</v>
      </c>
      <c r="C259" s="19">
        <f t="shared" si="9"/>
        <v>0.39199089825257194</v>
      </c>
      <c r="D259" s="19">
        <f t="shared" si="10"/>
        <v>0.39199089825257194</v>
      </c>
      <c r="E259" s="19">
        <f t="shared" si="11"/>
        <v>19.0625</v>
      </c>
    </row>
    <row r="260" spans="2:5">
      <c r="B260" s="19">
        <v>-0.17499999999999999</v>
      </c>
      <c r="C260" s="19">
        <f t="shared" si="9"/>
        <v>0.39288000944737927</v>
      </c>
      <c r="D260" s="19">
        <f t="shared" si="10"/>
        <v>0.39288000944737927</v>
      </c>
      <c r="E260" s="19">
        <f t="shared" si="11"/>
        <v>19.125</v>
      </c>
    </row>
    <row r="261" spans="2:5">
      <c r="B261" s="19">
        <v>-0.16250000000000001</v>
      </c>
      <c r="C261" s="19">
        <f t="shared" si="9"/>
        <v>0.39370961538471105</v>
      </c>
      <c r="D261" s="19">
        <f t="shared" si="10"/>
        <v>0.39370961538471105</v>
      </c>
      <c r="E261" s="19">
        <f t="shared" si="11"/>
        <v>19.1875</v>
      </c>
    </row>
    <row r="262" spans="2:5">
      <c r="B262" s="19">
        <v>-0.15</v>
      </c>
      <c r="C262" s="19">
        <f t="shared" si="9"/>
        <v>0.39447933090788895</v>
      </c>
      <c r="D262" s="19">
        <f t="shared" si="10"/>
        <v>0.39447933090788895</v>
      </c>
      <c r="E262" s="19">
        <f t="shared" si="11"/>
        <v>19.25</v>
      </c>
    </row>
    <row r="263" spans="2:5">
      <c r="B263" s="19">
        <v>-0.13750000000000001</v>
      </c>
      <c r="C263" s="19">
        <f t="shared" si="9"/>
        <v>0.39518879817672176</v>
      </c>
      <c r="D263" s="19">
        <f t="shared" si="10"/>
        <v>0.39518879817672176</v>
      </c>
      <c r="E263" s="19">
        <f t="shared" si="11"/>
        <v>19.3125</v>
      </c>
    </row>
    <row r="264" spans="2:5">
      <c r="B264" s="19">
        <v>-0.125</v>
      </c>
      <c r="C264" s="19">
        <f t="shared" si="9"/>
        <v>0.39583768694474952</v>
      </c>
      <c r="D264" s="19">
        <f t="shared" si="10"/>
        <v>0.39583768694474952</v>
      </c>
      <c r="E264" s="19">
        <f t="shared" si="11"/>
        <v>19.375</v>
      </c>
    </row>
    <row r="265" spans="2:5">
      <c r="B265" s="19">
        <v>-0.1125</v>
      </c>
      <c r="C265" s="19">
        <f t="shared" si="9"/>
        <v>0.39642569481543311</v>
      </c>
      <c r="D265" s="19">
        <f t="shared" si="10"/>
        <v>0.39642569481543311</v>
      </c>
      <c r="E265" s="19">
        <f t="shared" si="11"/>
        <v>19.4375</v>
      </c>
    </row>
    <row r="266" spans="2:5">
      <c r="B266" s="19">
        <v>-0.1</v>
      </c>
      <c r="C266" s="19">
        <f t="shared" si="9"/>
        <v>0.39695254747701181</v>
      </c>
      <c r="D266" s="19">
        <f t="shared" si="10"/>
        <v>0.39695254747701181</v>
      </c>
      <c r="E266" s="19">
        <f t="shared" si="11"/>
        <v>19.5</v>
      </c>
    </row>
    <row r="267" spans="2:5">
      <c r="B267" s="19">
        <v>-8.7499999999999994E-2</v>
      </c>
      <c r="C267" s="19">
        <f t="shared" si="9"/>
        <v>0.39741799891577212</v>
      </c>
      <c r="D267" s="19">
        <f t="shared" si="10"/>
        <v>0.39741799891577212</v>
      </c>
      <c r="E267" s="19">
        <f t="shared" si="11"/>
        <v>19.5625</v>
      </c>
    </row>
    <row r="268" spans="2:5">
      <c r="B268" s="19">
        <v>-7.4999999999999997E-2</v>
      </c>
      <c r="C268" s="19">
        <f t="shared" si="9"/>
        <v>0.39782183160749712</v>
      </c>
      <c r="D268" s="19">
        <f t="shared" si="10"/>
        <v>0.39782183160749712</v>
      </c>
      <c r="E268" s="19">
        <f t="shared" si="11"/>
        <v>19.625</v>
      </c>
    </row>
    <row r="269" spans="2:5">
      <c r="B269" s="19">
        <v>-6.25E-2</v>
      </c>
      <c r="C269" s="19">
        <f t="shared" si="9"/>
        <v>0.39816385668688664</v>
      </c>
      <c r="D269" s="19">
        <f t="shared" si="10"/>
        <v>0.39816385668688664</v>
      </c>
      <c r="E269" s="19">
        <f t="shared" si="11"/>
        <v>19.6875</v>
      </c>
    </row>
    <row r="270" spans="2:5">
      <c r="B270" s="19">
        <v>-0.05</v>
      </c>
      <c r="C270" s="19">
        <f t="shared" si="9"/>
        <v>0.39844391409476404</v>
      </c>
      <c r="D270" s="19">
        <f t="shared" si="10"/>
        <v>0.39844391409476404</v>
      </c>
      <c r="E270" s="19">
        <f t="shared" si="11"/>
        <v>19.75</v>
      </c>
    </row>
    <row r="271" spans="2:5">
      <c r="B271" s="19">
        <v>-3.7499999999999999E-2</v>
      </c>
      <c r="C271" s="19">
        <f t="shared" si="9"/>
        <v>0.39866187270290943</v>
      </c>
      <c r="D271" s="19">
        <f t="shared" si="10"/>
        <v>0.39866187270290943</v>
      </c>
      <c r="E271" s="19">
        <f t="shared" si="11"/>
        <v>19.8125</v>
      </c>
    </row>
    <row r="272" spans="2:5">
      <c r="B272" s="19">
        <v>-2.5000000000000001E-2</v>
      </c>
      <c r="C272" s="19">
        <f t="shared" si="9"/>
        <v>0.3988176304163818</v>
      </c>
      <c r="D272" s="19">
        <f t="shared" si="10"/>
        <v>0.3988176304163818</v>
      </c>
      <c r="E272" s="19">
        <f t="shared" si="11"/>
        <v>19.875</v>
      </c>
    </row>
    <row r="273" spans="2:5">
      <c r="B273" s="19">
        <v>-1.2500000000000001E-2</v>
      </c>
      <c r="C273" s="19">
        <f t="shared" si="9"/>
        <v>0.39891111425321985</v>
      </c>
      <c r="D273" s="19">
        <f t="shared" si="10"/>
        <v>0.39891111425321985</v>
      </c>
      <c r="E273" s="19">
        <f t="shared" si="11"/>
        <v>19.9375</v>
      </c>
    </row>
    <row r="274" spans="2:5">
      <c r="B274" s="19">
        <v>0</v>
      </c>
      <c r="C274" s="19">
        <f t="shared" si="9"/>
        <v>0.3989422804014327</v>
      </c>
      <c r="D274" s="19">
        <f t="shared" si="10"/>
        <v>0.3989422804014327</v>
      </c>
      <c r="E274" s="19">
        <f t="shared" si="11"/>
        <v>20</v>
      </c>
    </row>
    <row r="275" spans="2:5">
      <c r="B275" s="19">
        <v>1.2500000000000001E-2</v>
      </c>
      <c r="C275" s="19">
        <f t="shared" si="9"/>
        <v>0.39891111425321985</v>
      </c>
      <c r="D275" s="19">
        <f t="shared" si="10"/>
        <v>0.39891111425321985</v>
      </c>
      <c r="E275" s="19">
        <f t="shared" si="11"/>
        <v>20.0625</v>
      </c>
    </row>
    <row r="276" spans="2:5">
      <c r="B276" s="19">
        <v>2.5000000000000001E-2</v>
      </c>
      <c r="C276" s="19">
        <f t="shared" si="9"/>
        <v>0.3988176304163818</v>
      </c>
      <c r="D276" s="19">
        <f t="shared" si="10"/>
        <v>0.3988176304163818</v>
      </c>
      <c r="E276" s="19">
        <f t="shared" si="11"/>
        <v>20.125</v>
      </c>
    </row>
    <row r="277" spans="2:5">
      <c r="B277" s="19">
        <v>3.7499999999999999E-2</v>
      </c>
      <c r="C277" s="19">
        <f t="shared" si="9"/>
        <v>0.39866187270290943</v>
      </c>
      <c r="D277" s="19">
        <f t="shared" si="10"/>
        <v>0.39866187270290943</v>
      </c>
      <c r="E277" s="19">
        <f t="shared" si="11"/>
        <v>20.1875</v>
      </c>
    </row>
    <row r="278" spans="2:5">
      <c r="B278" s="19">
        <v>0.05</v>
      </c>
      <c r="C278" s="19">
        <f t="shared" si="9"/>
        <v>0.39844391409476404</v>
      </c>
      <c r="D278" s="19">
        <f t="shared" si="10"/>
        <v>0.39844391409476404</v>
      </c>
      <c r="E278" s="19">
        <f t="shared" si="11"/>
        <v>20.25</v>
      </c>
    </row>
    <row r="279" spans="2:5">
      <c r="B279" s="19">
        <v>6.25E-2</v>
      </c>
      <c r="C279" s="19">
        <f t="shared" si="9"/>
        <v>0.39816385668688664</v>
      </c>
      <c r="D279" s="19">
        <f t="shared" si="10"/>
        <v>0.39816385668688664</v>
      </c>
      <c r="E279" s="19">
        <f t="shared" si="11"/>
        <v>20.3125</v>
      </c>
    </row>
    <row r="280" spans="2:5">
      <c r="B280" s="19">
        <v>7.4999999999999997E-2</v>
      </c>
      <c r="C280" s="19">
        <f t="shared" si="9"/>
        <v>0.39782183160749712</v>
      </c>
      <c r="D280" s="19">
        <f t="shared" si="10"/>
        <v>0.39782183160749712</v>
      </c>
      <c r="E280" s="19">
        <f t="shared" si="11"/>
        <v>20.375</v>
      </c>
    </row>
    <row r="281" spans="2:5">
      <c r="B281" s="19">
        <v>8.7499999999999994E-2</v>
      </c>
      <c r="C281" s="19">
        <f t="shared" si="9"/>
        <v>0.39741799891577212</v>
      </c>
      <c r="D281" s="19">
        <f t="shared" si="10"/>
        <v>0.39741799891577212</v>
      </c>
      <c r="E281" s="19">
        <f t="shared" si="11"/>
        <v>20.4375</v>
      </c>
    </row>
    <row r="282" spans="2:5">
      <c r="B282" s="19">
        <v>0.1</v>
      </c>
      <c r="C282" s="19">
        <f t="shared" si="9"/>
        <v>0.39695254747701181</v>
      </c>
      <c r="D282" s="19">
        <f t="shared" si="10"/>
        <v>0.39695254747701181</v>
      </c>
      <c r="E282" s="19">
        <f t="shared" si="11"/>
        <v>20.5</v>
      </c>
    </row>
    <row r="283" spans="2:5">
      <c r="B283" s="19">
        <v>0.1125</v>
      </c>
      <c r="C283" s="19">
        <f t="shared" si="9"/>
        <v>0.39642569481543311</v>
      </c>
      <c r="D283" s="19">
        <f t="shared" si="10"/>
        <v>0.39642569481543311</v>
      </c>
      <c r="E283" s="19">
        <f t="shared" si="11"/>
        <v>20.5625</v>
      </c>
    </row>
    <row r="284" spans="2:5">
      <c r="B284" s="19">
        <v>0.125</v>
      </c>
      <c r="C284" s="19">
        <f t="shared" si="9"/>
        <v>0.39583768694474952</v>
      </c>
      <c r="D284" s="19">
        <f t="shared" si="10"/>
        <v>0.39583768694474952</v>
      </c>
      <c r="E284" s="19">
        <f t="shared" si="11"/>
        <v>20.625</v>
      </c>
    </row>
    <row r="285" spans="2:5">
      <c r="B285" s="19">
        <v>0.13750000000000001</v>
      </c>
      <c r="C285" s="19">
        <f t="shared" si="9"/>
        <v>0.39518879817672176</v>
      </c>
      <c r="D285" s="19">
        <f t="shared" si="10"/>
        <v>0.39518879817672176</v>
      </c>
      <c r="E285" s="19">
        <f t="shared" si="11"/>
        <v>20.6875</v>
      </c>
    </row>
    <row r="286" spans="2:5">
      <c r="B286" s="19">
        <v>0.15</v>
      </c>
      <c r="C286" s="19">
        <f t="shared" si="9"/>
        <v>0.39447933090788895</v>
      </c>
      <c r="D286" s="19">
        <f t="shared" si="10"/>
        <v>0.39447933090788895</v>
      </c>
      <c r="E286" s="19">
        <f t="shared" si="11"/>
        <v>20.75</v>
      </c>
    </row>
    <row r="287" spans="2:5">
      <c r="B287" s="19">
        <v>0.16250000000000001</v>
      </c>
      <c r="C287" s="19">
        <f t="shared" si="9"/>
        <v>0.39370961538471105</v>
      </c>
      <c r="D287" s="19">
        <f t="shared" si="10"/>
        <v>0.39370961538471105</v>
      </c>
      <c r="E287" s="19">
        <f t="shared" si="11"/>
        <v>20.8125</v>
      </c>
    </row>
    <row r="288" spans="2:5">
      <c r="B288" s="19">
        <v>0.17499999999999999</v>
      </c>
      <c r="C288" s="19">
        <f t="shared" si="9"/>
        <v>0.39288000944737927</v>
      </c>
      <c r="D288" s="19">
        <f t="shared" si="10"/>
        <v>0.39288000944737927</v>
      </c>
      <c r="E288" s="19">
        <f t="shared" si="11"/>
        <v>20.875</v>
      </c>
    </row>
    <row r="289" spans="2:5">
      <c r="B289" s="19">
        <v>0.1875</v>
      </c>
      <c r="C289" s="19">
        <f t="shared" si="9"/>
        <v>0.39199089825257194</v>
      </c>
      <c r="D289" s="19">
        <f t="shared" si="10"/>
        <v>0.39199089825257194</v>
      </c>
      <c r="E289" s="19">
        <f t="shared" si="11"/>
        <v>20.9375</v>
      </c>
    </row>
    <row r="290" spans="2:5">
      <c r="B290" s="19">
        <v>0.2</v>
      </c>
      <c r="C290" s="19">
        <f t="shared" ref="C290:C353" si="12">NORMDIST(B290,0,1,FALSE)</f>
        <v>0.39104269397545588</v>
      </c>
      <c r="D290" s="19">
        <f t="shared" ref="D290:D353" si="13">IF($Q$9=3,IF($Q$8=1,IF(B290&lt;=$P$4,C290,""),IF(B290&lt;$P$4,"",C290)),IF(AND($Q$9=1,$Q$8=2),IF(AND(B290&gt;=$P$4,B290&lt;=$P$5),C290,""),IF(AND($Q$9=2,$Q$8=1),IF(AND(B290&gt;$P$4,B290&lt;$P$5),"",C290),"Não")))</f>
        <v>0.39104269397545588</v>
      </c>
      <c r="E290" s="19">
        <f t="shared" ref="E290:E353" si="14">$C$3+B290*$C$4</f>
        <v>21</v>
      </c>
    </row>
    <row r="291" spans="2:5">
      <c r="B291" s="19">
        <v>0.21249999999999999</v>
      </c>
      <c r="C291" s="19">
        <f t="shared" si="12"/>
        <v>0.39003583549125809</v>
      </c>
      <c r="D291" s="19">
        <f t="shared" si="13"/>
        <v>0.39003583549125809</v>
      </c>
      <c r="E291" s="19">
        <f t="shared" si="14"/>
        <v>21.0625</v>
      </c>
    </row>
    <row r="292" spans="2:5">
      <c r="B292" s="19">
        <v>0.22500000000000001</v>
      </c>
      <c r="C292" s="19">
        <f t="shared" si="12"/>
        <v>0.38897078803674945</v>
      </c>
      <c r="D292" s="19">
        <f t="shared" si="13"/>
        <v>0.38897078803674945</v>
      </c>
      <c r="E292" s="19">
        <f t="shared" si="14"/>
        <v>21.125</v>
      </c>
    </row>
    <row r="293" spans="2:5">
      <c r="B293" s="19">
        <v>0.23749999999999999</v>
      </c>
      <c r="C293" s="19">
        <f t="shared" si="12"/>
        <v>0.38784804285200847</v>
      </c>
      <c r="D293" s="19">
        <f t="shared" si="13"/>
        <v>0.38784804285200847</v>
      </c>
      <c r="E293" s="19">
        <f t="shared" si="14"/>
        <v>21.1875</v>
      </c>
    </row>
    <row r="294" spans="2:5">
      <c r="B294" s="19">
        <v>0.25</v>
      </c>
      <c r="C294" s="19">
        <f t="shared" si="12"/>
        <v>0.38666811680284924</v>
      </c>
      <c r="D294" s="19">
        <f t="shared" si="13"/>
        <v>0.38666811680284924</v>
      </c>
      <c r="E294" s="19">
        <f t="shared" si="14"/>
        <v>21.25</v>
      </c>
    </row>
    <row r="295" spans="2:5">
      <c r="B295" s="19">
        <v>0.26250000000000001</v>
      </c>
      <c r="C295" s="19">
        <f t="shared" si="12"/>
        <v>0.38543155198432105</v>
      </c>
      <c r="D295" s="19">
        <f t="shared" si="13"/>
        <v>0.38543155198432105</v>
      </c>
      <c r="E295" s="19">
        <f t="shared" si="14"/>
        <v>21.3125</v>
      </c>
    </row>
    <row r="296" spans="2:5">
      <c r="B296" s="19">
        <v>0.27500000000000002</v>
      </c>
      <c r="C296" s="19">
        <f t="shared" si="12"/>
        <v>0.38413891530570476</v>
      </c>
      <c r="D296" s="19">
        <f t="shared" si="13"/>
        <v>0.38413891530570476</v>
      </c>
      <c r="E296" s="19">
        <f t="shared" si="14"/>
        <v>21.375</v>
      </c>
    </row>
    <row r="297" spans="2:5">
      <c r="B297" s="19">
        <v>0.28749999999999998</v>
      </c>
      <c r="C297" s="19">
        <f t="shared" si="12"/>
        <v>0.38279079805745131</v>
      </c>
      <c r="D297" s="19">
        <f t="shared" si="13"/>
        <v>0.38279079805745131</v>
      </c>
      <c r="E297" s="19">
        <f t="shared" si="14"/>
        <v>21.4375</v>
      </c>
    </row>
    <row r="298" spans="2:5">
      <c r="B298" s="19">
        <v>0.3</v>
      </c>
      <c r="C298" s="19">
        <f t="shared" si="12"/>
        <v>0.38138781546052414</v>
      </c>
      <c r="D298" s="19">
        <f t="shared" si="13"/>
        <v>0.38138781546052414</v>
      </c>
      <c r="E298" s="19">
        <f t="shared" si="14"/>
        <v>21.5</v>
      </c>
    </row>
    <row r="299" spans="2:5">
      <c r="B299" s="19">
        <v>0.3125</v>
      </c>
      <c r="C299" s="19">
        <f t="shared" si="12"/>
        <v>0.37993060619862778</v>
      </c>
      <c r="D299" s="19">
        <f t="shared" si="13"/>
        <v>0.37993060619862778</v>
      </c>
      <c r="E299" s="19">
        <f t="shared" si="14"/>
        <v>21.5625</v>
      </c>
    </row>
    <row r="300" spans="2:5">
      <c r="B300" s="19">
        <v>0.32500000000000001</v>
      </c>
      <c r="C300" s="19">
        <f t="shared" si="12"/>
        <v>0.37841983193381945</v>
      </c>
      <c r="D300" s="19">
        <f t="shared" si="13"/>
        <v>0.37841983193381945</v>
      </c>
      <c r="E300" s="19">
        <f t="shared" si="14"/>
        <v>21.625</v>
      </c>
    </row>
    <row r="301" spans="2:5">
      <c r="B301" s="19">
        <v>0.33750000000000002</v>
      </c>
      <c r="C301" s="19">
        <f t="shared" si="12"/>
        <v>0.37685617680601757</v>
      </c>
      <c r="D301" s="19">
        <f t="shared" si="13"/>
        <v>0.37685617680601757</v>
      </c>
      <c r="E301" s="19">
        <f t="shared" si="14"/>
        <v>21.6875</v>
      </c>
    </row>
    <row r="302" spans="2:5">
      <c r="B302" s="19">
        <v>0.35</v>
      </c>
      <c r="C302" s="19">
        <f t="shared" si="12"/>
        <v>0.37524034691693792</v>
      </c>
      <c r="D302" s="19">
        <f t="shared" si="13"/>
        <v>0.37524034691693792</v>
      </c>
      <c r="E302" s="19">
        <f t="shared" si="14"/>
        <v>21.75</v>
      </c>
    </row>
    <row r="303" spans="2:5">
      <c r="B303" s="19">
        <v>0.36249999999999999</v>
      </c>
      <c r="C303" s="19">
        <f t="shared" si="12"/>
        <v>0.37357306979900062</v>
      </c>
      <c r="D303" s="19">
        <f t="shared" si="13"/>
        <v>0.37357306979900062</v>
      </c>
      <c r="E303" s="19">
        <f t="shared" si="14"/>
        <v>21.8125</v>
      </c>
    </row>
    <row r="304" spans="2:5">
      <c r="B304" s="19">
        <v>0.375</v>
      </c>
      <c r="C304" s="19">
        <f t="shared" si="12"/>
        <v>0.37185509386976895</v>
      </c>
      <c r="D304" s="19">
        <f t="shared" si="13"/>
        <v>0.37185509386976895</v>
      </c>
      <c r="E304" s="19">
        <f t="shared" si="14"/>
        <v>21.875</v>
      </c>
    </row>
    <row r="305" spans="2:5">
      <c r="B305" s="19">
        <v>0.38750000000000001</v>
      </c>
      <c r="C305" s="19">
        <f t="shared" si="12"/>
        <v>0.37008718787248984</v>
      </c>
      <c r="D305" s="19">
        <f t="shared" si="13"/>
        <v>0.37008718787248984</v>
      </c>
      <c r="E305" s="19">
        <f t="shared" si="14"/>
        <v>21.9375</v>
      </c>
    </row>
    <row r="306" spans="2:5">
      <c r="B306" s="19">
        <v>0.4</v>
      </c>
      <c r="C306" s="19">
        <f t="shared" si="12"/>
        <v>0.36827014030332333</v>
      </c>
      <c r="D306" s="19">
        <f t="shared" si="13"/>
        <v>0.36827014030332333</v>
      </c>
      <c r="E306" s="19">
        <f t="shared" si="14"/>
        <v>22</v>
      </c>
    </row>
    <row r="307" spans="2:5">
      <c r="B307" s="19">
        <v>0.41249999999999998</v>
      </c>
      <c r="C307" s="19">
        <f t="shared" si="12"/>
        <v>0.36640475882585571</v>
      </c>
      <c r="D307" s="19">
        <f t="shared" si="13"/>
        <v>0.36640475882585571</v>
      </c>
      <c r="E307" s="19">
        <f t="shared" si="14"/>
        <v>22.0625</v>
      </c>
    </row>
    <row r="308" spans="2:5">
      <c r="B308" s="19">
        <v>0.42499999999999999</v>
      </c>
      <c r="C308" s="19">
        <f t="shared" si="12"/>
        <v>0.3644918696735065</v>
      </c>
      <c r="D308" s="19">
        <f t="shared" si="13"/>
        <v>0.3644918696735065</v>
      </c>
      <c r="E308" s="19">
        <f t="shared" si="14"/>
        <v>22.125</v>
      </c>
    </row>
    <row r="309" spans="2:5">
      <c r="B309" s="19">
        <v>0.4375</v>
      </c>
      <c r="C309" s="19">
        <f t="shared" si="12"/>
        <v>0.36253231704044525</v>
      </c>
      <c r="D309" s="19">
        <f t="shared" si="13"/>
        <v>0.36253231704044525</v>
      </c>
      <c r="E309" s="19">
        <f t="shared" si="14"/>
        <v>22.1875</v>
      </c>
    </row>
    <row r="310" spans="2:5">
      <c r="B310" s="19">
        <v>0.45</v>
      </c>
      <c r="C310" s="19">
        <f t="shared" si="12"/>
        <v>0.36052696246164795</v>
      </c>
      <c r="D310" s="19">
        <f t="shared" si="13"/>
        <v>0.36052696246164795</v>
      </c>
      <c r="E310" s="19">
        <f t="shared" si="14"/>
        <v>22.25</v>
      </c>
    </row>
    <row r="311" spans="2:5">
      <c r="B311" s="19">
        <v>0.46250000000000002</v>
      </c>
      <c r="C311" s="19">
        <f t="shared" si="12"/>
        <v>0.35847668418272743</v>
      </c>
      <c r="D311" s="19">
        <f t="shared" si="13"/>
        <v>0.35847668418272743</v>
      </c>
      <c r="E311" s="19">
        <f t="shared" si="14"/>
        <v>22.3125</v>
      </c>
    </row>
    <row r="312" spans="2:5">
      <c r="B312" s="19">
        <v>0.47499999999999998</v>
      </c>
      <c r="C312" s="19">
        <f t="shared" si="12"/>
        <v>0.35638237652018329</v>
      </c>
      <c r="D312" s="19">
        <f t="shared" si="13"/>
        <v>0.35638237652018329</v>
      </c>
      <c r="E312" s="19">
        <f t="shared" si="14"/>
        <v>22.375</v>
      </c>
    </row>
    <row r="313" spans="2:5">
      <c r="B313" s="19">
        <v>0.48749999999999999</v>
      </c>
      <c r="C313" s="19">
        <f t="shared" si="12"/>
        <v>0.35424494921272109</v>
      </c>
      <c r="D313" s="19">
        <f t="shared" si="13"/>
        <v>0.35424494921272109</v>
      </c>
      <c r="E313" s="19">
        <f t="shared" si="14"/>
        <v>22.4375</v>
      </c>
    </row>
    <row r="314" spans="2:5">
      <c r="B314" s="19">
        <v>0.5</v>
      </c>
      <c r="C314" s="19">
        <f t="shared" si="12"/>
        <v>0.35206532676429952</v>
      </c>
      <c r="D314" s="19">
        <f t="shared" si="13"/>
        <v>0.35206532676429952</v>
      </c>
      <c r="E314" s="19">
        <f t="shared" si="14"/>
        <v>22.5</v>
      </c>
    </row>
    <row r="315" spans="2:5">
      <c r="B315" s="19">
        <v>0.51249999999999996</v>
      </c>
      <c r="C315" s="19">
        <f t="shared" si="12"/>
        <v>0.3498444477795658</v>
      </c>
      <c r="D315" s="19">
        <f t="shared" si="13"/>
        <v>0.3498444477795658</v>
      </c>
      <c r="E315" s="19">
        <f t="shared" si="14"/>
        <v>22.5625</v>
      </c>
    </row>
    <row r="316" spans="2:5">
      <c r="B316" s="19">
        <v>0.52500000000000002</v>
      </c>
      <c r="C316" s="19">
        <f t="shared" si="12"/>
        <v>0.34758326429234809</v>
      </c>
      <c r="D316" s="19">
        <f t="shared" si="13"/>
        <v>0.34758326429234809</v>
      </c>
      <c r="E316" s="19">
        <f t="shared" si="14"/>
        <v>22.625</v>
      </c>
    </row>
    <row r="317" spans="2:5">
      <c r="B317" s="19">
        <v>0.53749999999999998</v>
      </c>
      <c r="C317" s="19">
        <f t="shared" si="12"/>
        <v>0.3452827410878731</v>
      </c>
      <c r="D317" s="19">
        <f t="shared" si="13"/>
        <v>0.3452827410878731</v>
      </c>
      <c r="E317" s="19">
        <f t="shared" si="14"/>
        <v>22.6875</v>
      </c>
    </row>
    <row r="318" spans="2:5">
      <c r="B318" s="19">
        <v>0.55000000000000004</v>
      </c>
      <c r="C318" s="19">
        <f t="shared" si="12"/>
        <v>0.3429438550193839</v>
      </c>
      <c r="D318" s="19">
        <f t="shared" si="13"/>
        <v>0.3429438550193839</v>
      </c>
      <c r="E318" s="19">
        <f t="shared" si="14"/>
        <v>22.75</v>
      </c>
    </row>
    <row r="319" spans="2:5">
      <c r="B319" s="19">
        <v>0.5625</v>
      </c>
      <c r="C319" s="19">
        <f t="shared" si="12"/>
        <v>0.34056759431983069</v>
      </c>
      <c r="D319" s="19">
        <f t="shared" si="13"/>
        <v>0.34056759431983069</v>
      </c>
      <c r="E319" s="19">
        <f t="shared" si="14"/>
        <v>22.8125</v>
      </c>
    </row>
    <row r="320" spans="2:5">
      <c r="B320" s="19">
        <v>0.57499999999999996</v>
      </c>
      <c r="C320" s="19">
        <f t="shared" si="12"/>
        <v>0.33815495790931144</v>
      </c>
      <c r="D320" s="19">
        <f t="shared" si="13"/>
        <v>0.33815495790931144</v>
      </c>
      <c r="E320" s="19">
        <f t="shared" si="14"/>
        <v>22.875</v>
      </c>
    </row>
    <row r="321" spans="2:5">
      <c r="B321" s="19">
        <v>0.58750000000000002</v>
      </c>
      <c r="C321" s="19">
        <f t="shared" si="12"/>
        <v>0.33570695469893747</v>
      </c>
      <c r="D321" s="19">
        <f t="shared" si="13"/>
        <v>0.33570695469893747</v>
      </c>
      <c r="E321" s="19">
        <f t="shared" si="14"/>
        <v>22.9375</v>
      </c>
    </row>
    <row r="322" spans="2:5">
      <c r="B322" s="19">
        <v>0.6</v>
      </c>
      <c r="C322" s="19">
        <f t="shared" si="12"/>
        <v>0.33322460289179967</v>
      </c>
      <c r="D322" s="19">
        <f t="shared" si="13"/>
        <v>0.33322460289179967</v>
      </c>
      <c r="E322" s="19">
        <f t="shared" si="14"/>
        <v>23</v>
      </c>
    </row>
    <row r="323" spans="2:5">
      <c r="B323" s="19">
        <v>0.61250000000000004</v>
      </c>
      <c r="C323" s="19">
        <f t="shared" si="12"/>
        <v>0.33070892928170775</v>
      </c>
      <c r="D323" s="19">
        <f t="shared" si="13"/>
        <v>0.33070892928170775</v>
      </c>
      <c r="E323" s="19">
        <f t="shared" si="14"/>
        <v>23.0625</v>
      </c>
    </row>
    <row r="324" spans="2:5">
      <c r="B324" s="19">
        <v>0.625</v>
      </c>
      <c r="C324" s="19">
        <f t="shared" si="12"/>
        <v>0.32816096855037508</v>
      </c>
      <c r="D324" s="19">
        <f t="shared" si="13"/>
        <v>0.32816096855037508</v>
      </c>
      <c r="E324" s="19">
        <f t="shared" si="14"/>
        <v>23.125</v>
      </c>
    </row>
    <row r="325" spans="2:5">
      <c r="B325" s="19">
        <v>0.63749999999999996</v>
      </c>
      <c r="C325" s="19">
        <f t="shared" si="12"/>
        <v>0.3255817625637149</v>
      </c>
      <c r="D325" s="19">
        <f t="shared" si="13"/>
        <v>0.3255817625637149</v>
      </c>
      <c r="E325" s="19">
        <f t="shared" si="14"/>
        <v>23.1875</v>
      </c>
    </row>
    <row r="326" spans="2:5">
      <c r="B326" s="19">
        <v>0.65</v>
      </c>
      <c r="C326" s="19">
        <f t="shared" si="12"/>
        <v>0.32297235966791427</v>
      </c>
      <c r="D326" s="19">
        <f t="shared" si="13"/>
        <v>0.32297235966791427</v>
      </c>
      <c r="E326" s="19">
        <f t="shared" si="14"/>
        <v>23.25</v>
      </c>
    </row>
    <row r="327" spans="2:5">
      <c r="B327" s="19">
        <v>0.66249999999999998</v>
      </c>
      <c r="C327" s="19">
        <f t="shared" si="12"/>
        <v>0.32033381398594246</v>
      </c>
      <c r="D327" s="19">
        <f t="shared" si="13"/>
        <v>0.32033381398594246</v>
      </c>
      <c r="E327" s="19">
        <f t="shared" si="14"/>
        <v>23.3125</v>
      </c>
    </row>
    <row r="328" spans="2:5">
      <c r="B328" s="19">
        <v>0.67500000000000004</v>
      </c>
      <c r="C328" s="19">
        <f t="shared" si="12"/>
        <v>0.31766718471514827</v>
      </c>
      <c r="D328" s="19">
        <f t="shared" si="13"/>
        <v>0.31766718471514827</v>
      </c>
      <c r="E328" s="19">
        <f t="shared" si="14"/>
        <v>23.375</v>
      </c>
    </row>
    <row r="329" spans="2:5">
      <c r="B329" s="19">
        <v>0.6875</v>
      </c>
      <c r="C329" s="19">
        <f t="shared" si="12"/>
        <v>0.31497353542659334</v>
      </c>
      <c r="D329" s="19">
        <f t="shared" si="13"/>
        <v>0.31497353542659334</v>
      </c>
      <c r="E329" s="19">
        <f t="shared" si="14"/>
        <v>23.4375</v>
      </c>
    </row>
    <row r="330" spans="2:5">
      <c r="B330" s="19">
        <v>0.7</v>
      </c>
      <c r="C330" s="19">
        <f t="shared" si="12"/>
        <v>0.31225393336676127</v>
      </c>
      <c r="D330" s="19">
        <f t="shared" si="13"/>
        <v>0.31225393336676127</v>
      </c>
      <c r="E330" s="19">
        <f t="shared" si="14"/>
        <v>23.5</v>
      </c>
    </row>
    <row r="331" spans="2:5">
      <c r="B331" s="19">
        <v>0.71250000000000002</v>
      </c>
      <c r="C331" s="19">
        <f t="shared" si="12"/>
        <v>0.30950944876227404</v>
      </c>
      <c r="D331" s="19">
        <f t="shared" si="13"/>
        <v>0.30950944876227404</v>
      </c>
      <c r="E331" s="19">
        <f t="shared" si="14"/>
        <v>23.5625</v>
      </c>
    </row>
    <row r="332" spans="2:5">
      <c r="B332" s="19">
        <v>0.72499999999999998</v>
      </c>
      <c r="C332" s="19">
        <f t="shared" si="12"/>
        <v>0.30674115412823999</v>
      </c>
      <c r="D332" s="19">
        <f t="shared" si="13"/>
        <v>0.30674115412823999</v>
      </c>
      <c r="E332" s="19">
        <f t="shared" si="14"/>
        <v>23.625</v>
      </c>
    </row>
    <row r="333" spans="2:5">
      <c r="B333" s="19">
        <v>0.73750000000000004</v>
      </c>
      <c r="C333" s="19">
        <f t="shared" si="12"/>
        <v>0.30395012358084678</v>
      </c>
      <c r="D333" s="19">
        <f t="shared" si="13"/>
        <v>0.30395012358084678</v>
      </c>
      <c r="E333" s="19">
        <f t="shared" si="14"/>
        <v>23.6875</v>
      </c>
    </row>
    <row r="334" spans="2:5">
      <c r="B334" s="19">
        <v>0.75</v>
      </c>
      <c r="C334" s="19">
        <f t="shared" si="12"/>
        <v>0.30113743215480443</v>
      </c>
      <c r="D334" s="19">
        <f t="shared" si="13"/>
        <v>0.30113743215480443</v>
      </c>
      <c r="E334" s="19">
        <f t="shared" si="14"/>
        <v>23.75</v>
      </c>
    </row>
    <row r="335" spans="2:5">
      <c r="B335" s="19">
        <v>0.76249999999999996</v>
      </c>
      <c r="C335" s="19">
        <f t="shared" si="12"/>
        <v>0.29830415512623082</v>
      </c>
      <c r="D335" s="19">
        <f t="shared" si="13"/>
        <v>0.29830415512623082</v>
      </c>
      <c r="E335" s="19">
        <f t="shared" si="14"/>
        <v>23.8125</v>
      </c>
    </row>
    <row r="336" spans="2:5">
      <c r="B336" s="19">
        <v>0.77500000000000002</v>
      </c>
      <c r="C336" s="19">
        <f t="shared" si="12"/>
        <v>0.29545136734156291</v>
      </c>
      <c r="D336" s="19">
        <f t="shared" si="13"/>
        <v>0.29545136734156291</v>
      </c>
      <c r="E336" s="19">
        <f t="shared" si="14"/>
        <v>23.875</v>
      </c>
    </row>
    <row r="337" spans="2:5">
      <c r="B337" s="19">
        <v>0.78749999999999998</v>
      </c>
      <c r="C337" s="19">
        <f t="shared" si="12"/>
        <v>0.2925801425530638</v>
      </c>
      <c r="D337" s="19">
        <f t="shared" si="13"/>
        <v>0.2925801425530638</v>
      </c>
      <c r="E337" s="19">
        <f t="shared" si="14"/>
        <v>23.9375</v>
      </c>
    </row>
    <row r="338" spans="2:5">
      <c r="B338" s="19">
        <v>0.8</v>
      </c>
      <c r="C338" s="19">
        <f t="shared" si="12"/>
        <v>0.28969155276148273</v>
      </c>
      <c r="D338" s="19">
        <f t="shared" si="13"/>
        <v>0.28969155276148273</v>
      </c>
      <c r="E338" s="19">
        <f t="shared" si="14"/>
        <v>24</v>
      </c>
    </row>
    <row r="339" spans="2:5">
      <c r="B339" s="19">
        <v>0.8125</v>
      </c>
      <c r="C339" s="19">
        <f t="shared" si="12"/>
        <v>0.28678666756641447</v>
      </c>
      <c r="D339" s="19">
        <f t="shared" si="13"/>
        <v>0.28678666756641447</v>
      </c>
      <c r="E339" s="19">
        <f t="shared" si="14"/>
        <v>24.0625</v>
      </c>
    </row>
    <row r="340" spans="2:5">
      <c r="B340" s="19">
        <v>0.82499999999999996</v>
      </c>
      <c r="C340" s="19">
        <f t="shared" si="12"/>
        <v>0.28386655352488727</v>
      </c>
      <c r="D340" s="19">
        <f t="shared" si="13"/>
        <v>0.28386655352488727</v>
      </c>
      <c r="E340" s="19">
        <f t="shared" si="14"/>
        <v>24.125</v>
      </c>
    </row>
    <row r="341" spans="2:5">
      <c r="B341" s="19">
        <v>0.83750000000000002</v>
      </c>
      <c r="C341" s="19">
        <f t="shared" si="12"/>
        <v>0.28093227351869809</v>
      </c>
      <c r="D341" s="19">
        <f t="shared" si="13"/>
        <v>0.28093227351869809</v>
      </c>
      <c r="E341" s="19">
        <f t="shared" si="14"/>
        <v>24.1875</v>
      </c>
    </row>
    <row r="342" spans="2:5">
      <c r="B342" s="19">
        <v>0.85</v>
      </c>
      <c r="C342" s="19">
        <f t="shared" si="12"/>
        <v>0.27798488613099648</v>
      </c>
      <c r="D342" s="19">
        <f t="shared" si="13"/>
        <v>0.27798488613099648</v>
      </c>
      <c r="E342" s="19">
        <f t="shared" si="14"/>
        <v>24.25</v>
      </c>
    </row>
    <row r="343" spans="2:5">
      <c r="B343" s="19">
        <v>0.86250000000000004</v>
      </c>
      <c r="C343" s="19">
        <f t="shared" si="12"/>
        <v>0.27502544503260418</v>
      </c>
      <c r="D343" s="19">
        <f t="shared" si="13"/>
        <v>0.27502544503260418</v>
      </c>
      <c r="E343" s="19">
        <f t="shared" si="14"/>
        <v>24.3125</v>
      </c>
    </row>
    <row r="344" spans="2:5">
      <c r="B344" s="19">
        <v>0.875</v>
      </c>
      <c r="C344" s="19">
        <f t="shared" si="12"/>
        <v>0.27205499837854352</v>
      </c>
      <c r="D344" s="19">
        <f t="shared" si="13"/>
        <v>0.27205499837854352</v>
      </c>
      <c r="E344" s="19">
        <f t="shared" si="14"/>
        <v>24.375</v>
      </c>
    </row>
    <row r="345" spans="2:5">
      <c r="B345" s="19">
        <v>0.88749999999999996</v>
      </c>
      <c r="C345" s="19">
        <f t="shared" si="12"/>
        <v>0.26907458821522767</v>
      </c>
      <c r="D345" s="19">
        <f t="shared" si="13"/>
        <v>0.26907458821522767</v>
      </c>
      <c r="E345" s="19">
        <f t="shared" si="14"/>
        <v>24.4375</v>
      </c>
    </row>
    <row r="346" spans="2:5">
      <c r="B346" s="19">
        <v>0.9</v>
      </c>
      <c r="C346" s="19">
        <f t="shared" si="12"/>
        <v>0.26608524989875482</v>
      </c>
      <c r="D346" s="19">
        <f t="shared" si="13"/>
        <v>0.26608524989875482</v>
      </c>
      <c r="E346" s="19">
        <f t="shared" si="14"/>
        <v>24.5</v>
      </c>
    </row>
    <row r="347" spans="2:5">
      <c r="B347" s="19">
        <v>0.91249999999999998</v>
      </c>
      <c r="C347" s="19">
        <f t="shared" si="12"/>
        <v>0.26308801152472644</v>
      </c>
      <c r="D347" s="19">
        <f t="shared" si="13"/>
        <v>0.26308801152472644</v>
      </c>
      <c r="E347" s="19">
        <f t="shared" si="14"/>
        <v>24.5625</v>
      </c>
    </row>
    <row r="348" spans="2:5">
      <c r="B348" s="19">
        <v>0.92500000000000004</v>
      </c>
      <c r="C348" s="19">
        <f t="shared" si="12"/>
        <v>0.26008389336999566</v>
      </c>
      <c r="D348" s="19">
        <f t="shared" si="13"/>
        <v>0.26008389336999566</v>
      </c>
      <c r="E348" s="19">
        <f t="shared" si="14"/>
        <v>24.625</v>
      </c>
    </row>
    <row r="349" spans="2:5">
      <c r="B349" s="19">
        <v>0.9375</v>
      </c>
      <c r="C349" s="19">
        <f t="shared" si="12"/>
        <v>0.25707390734673469</v>
      </c>
      <c r="D349" s="19">
        <f t="shared" si="13"/>
        <v>0.25707390734673469</v>
      </c>
      <c r="E349" s="19">
        <f t="shared" si="14"/>
        <v>24.6875</v>
      </c>
    </row>
    <row r="350" spans="2:5">
      <c r="B350" s="19">
        <v>0.95</v>
      </c>
      <c r="C350" s="19">
        <f t="shared" si="12"/>
        <v>0.25405905646918903</v>
      </c>
      <c r="D350" s="19">
        <f t="shared" si="13"/>
        <v>0.25405905646918903</v>
      </c>
      <c r="E350" s="19">
        <f t="shared" si="14"/>
        <v>24.75</v>
      </c>
    </row>
    <row r="351" spans="2:5">
      <c r="B351" s="19">
        <v>0.96250000000000002</v>
      </c>
      <c r="C351" s="19">
        <f t="shared" si="12"/>
        <v>0.25104033433347256</v>
      </c>
      <c r="D351" s="19">
        <f t="shared" si="13"/>
        <v>0.25104033433347256</v>
      </c>
      <c r="E351" s="19">
        <f t="shared" si="14"/>
        <v>24.8125</v>
      </c>
    </row>
    <row r="352" spans="2:5">
      <c r="B352" s="19">
        <v>0.97499999999999998</v>
      </c>
      <c r="C352" s="19">
        <f t="shared" si="12"/>
        <v>0.24801872461073712</v>
      </c>
      <c r="D352" s="19">
        <f t="shared" si="13"/>
        <v>0.24801872461073712</v>
      </c>
      <c r="E352" s="19">
        <f t="shared" si="14"/>
        <v>24.875</v>
      </c>
    </row>
    <row r="353" spans="2:5">
      <c r="B353" s="19">
        <v>0.98750000000000004</v>
      </c>
      <c r="C353" s="19">
        <f t="shared" si="12"/>
        <v>0.24499520055403079</v>
      </c>
      <c r="D353" s="19">
        <f t="shared" si="13"/>
        <v>0.24499520055403079</v>
      </c>
      <c r="E353" s="19">
        <f t="shared" si="14"/>
        <v>24.9375</v>
      </c>
    </row>
    <row r="354" spans="2:5">
      <c r="B354" s="19">
        <v>1</v>
      </c>
      <c r="C354" s="19">
        <f t="shared" ref="C354:C417" si="15">NORMDIST(B354,0,1,FALSE)</f>
        <v>0.24197072451914337</v>
      </c>
      <c r="D354" s="19">
        <f t="shared" ref="D354:D417" si="16">IF($Q$9=3,IF($Q$8=1,IF(B354&lt;=$P$4,C354,""),IF(B354&lt;$P$4,"",C354)),IF(AND($Q$9=1,$Q$8=2),IF(AND(B354&gt;=$P$4,B354&lt;=$P$5),C354,""),IF(AND($Q$9=2,$Q$8=1),IF(AND(B354&gt;$P$4,B354&lt;$P$5),"",C354),"Não")))</f>
        <v>0.24197072451914337</v>
      </c>
      <c r="E354" s="19">
        <f t="shared" ref="E354:E417" si="17">$C$3+B354*$C$4</f>
        <v>25</v>
      </c>
    </row>
    <row r="355" spans="2:5">
      <c r="B355" s="19">
        <v>1.0125</v>
      </c>
      <c r="C355" s="19">
        <f t="shared" si="15"/>
        <v>0.23894624749971555</v>
      </c>
      <c r="D355" s="19">
        <f t="shared" si="16"/>
        <v>0.23894624749971555</v>
      </c>
      <c r="E355" s="19">
        <f t="shared" si="17"/>
        <v>25.0625</v>
      </c>
    </row>
    <row r="356" spans="2:5">
      <c r="B356" s="19">
        <v>1.0249999999999999</v>
      </c>
      <c r="C356" s="19">
        <f t="shared" si="15"/>
        <v>0.23592270867687257</v>
      </c>
      <c r="D356" s="19">
        <f t="shared" si="16"/>
        <v>0.23592270867687257</v>
      </c>
      <c r="E356" s="19">
        <f t="shared" si="17"/>
        <v>25.125</v>
      </c>
    </row>
    <row r="357" spans="2:5">
      <c r="B357" s="19">
        <v>1.0375000000000001</v>
      </c>
      <c r="C357" s="19">
        <f t="shared" si="15"/>
        <v>0.2329010349836213</v>
      </c>
      <c r="D357" s="19">
        <f t="shared" si="16"/>
        <v>0.2329010349836213</v>
      </c>
      <c r="E357" s="19">
        <f t="shared" si="17"/>
        <v>25.1875</v>
      </c>
    </row>
    <row r="358" spans="2:5">
      <c r="B358" s="19">
        <v>1.05</v>
      </c>
      <c r="C358" s="19">
        <f t="shared" si="15"/>
        <v>0.22988214068423302</v>
      </c>
      <c r="D358" s="19">
        <f t="shared" si="16"/>
        <v>0.22988214068423302</v>
      </c>
      <c r="E358" s="19">
        <f t="shared" si="17"/>
        <v>25.25</v>
      </c>
    </row>
    <row r="359" spans="2:5">
      <c r="B359" s="19">
        <v>1.0625</v>
      </c>
      <c r="C359" s="19">
        <f t="shared" si="15"/>
        <v>0.22686692696881264</v>
      </c>
      <c r="D359" s="19">
        <f t="shared" si="16"/>
        <v>0.22686692696881264</v>
      </c>
      <c r="E359" s="19">
        <f t="shared" si="17"/>
        <v>25.3125</v>
      </c>
    </row>
    <row r="360" spans="2:5">
      <c r="B360" s="19">
        <v>1.075</v>
      </c>
      <c r="C360" s="19">
        <f t="shared" si="15"/>
        <v>0.22385628156323947</v>
      </c>
      <c r="D360" s="19">
        <f t="shared" si="16"/>
        <v>0.22385628156323947</v>
      </c>
      <c r="E360" s="19">
        <f t="shared" si="17"/>
        <v>25.375</v>
      </c>
    </row>
    <row r="361" spans="2:5">
      <c r="B361" s="19">
        <v>1.0874999999999999</v>
      </c>
      <c r="C361" s="19">
        <f t="shared" si="15"/>
        <v>0.22085107835464174</v>
      </c>
      <c r="D361" s="19">
        <f t="shared" si="16"/>
        <v>0.22085107835464174</v>
      </c>
      <c r="E361" s="19">
        <f t="shared" si="17"/>
        <v>25.4375</v>
      </c>
    </row>
    <row r="362" spans="2:5">
      <c r="B362" s="19">
        <v>1.1000000000000001</v>
      </c>
      <c r="C362" s="19">
        <f t="shared" si="15"/>
        <v>0.21785217703255053</v>
      </c>
      <c r="D362" s="19">
        <f t="shared" si="16"/>
        <v>0.21785217703255053</v>
      </c>
      <c r="E362" s="19">
        <f t="shared" si="17"/>
        <v>25.5</v>
      </c>
    </row>
    <row r="363" spans="2:5">
      <c r="B363" s="19">
        <v>1.1125</v>
      </c>
      <c r="C363" s="19">
        <f t="shared" si="15"/>
        <v>0.21486042274586001</v>
      </c>
      <c r="D363" s="19">
        <f t="shared" si="16"/>
        <v>0.21486042274586001</v>
      </c>
      <c r="E363" s="19">
        <f t="shared" si="17"/>
        <v>25.5625</v>
      </c>
    </row>
    <row r="364" spans="2:5">
      <c r="B364" s="19">
        <v>1.125</v>
      </c>
      <c r="C364" s="19">
        <f t="shared" si="15"/>
        <v>0.21187664577569948</v>
      </c>
      <c r="D364" s="19">
        <f t="shared" si="16"/>
        <v>0.21187664577569948</v>
      </c>
      <c r="E364" s="19">
        <f t="shared" si="17"/>
        <v>25.625</v>
      </c>
    </row>
    <row r="365" spans="2:5">
      <c r="B365" s="19">
        <v>1.1375</v>
      </c>
      <c r="C365" s="19">
        <f t="shared" si="15"/>
        <v>0.20890166122430709</v>
      </c>
      <c r="D365" s="19">
        <f t="shared" si="16"/>
        <v>0.20890166122430709</v>
      </c>
      <c r="E365" s="19">
        <f t="shared" si="17"/>
        <v>25.6875</v>
      </c>
    </row>
    <row r="366" spans="2:5">
      <c r="B366" s="19">
        <v>1.1499999999999999</v>
      </c>
      <c r="C366" s="19">
        <f t="shared" si="15"/>
        <v>0.20593626871997478</v>
      </c>
      <c r="D366" s="19">
        <f t="shared" si="16"/>
        <v>0.20593626871997478</v>
      </c>
      <c r="E366" s="19">
        <f t="shared" si="17"/>
        <v>25.75</v>
      </c>
    </row>
    <row r="367" spans="2:5">
      <c r="B367" s="19">
        <v>1.1625000000000001</v>
      </c>
      <c r="C367" s="19">
        <f t="shared" si="15"/>
        <v>0.20298125213811574</v>
      </c>
      <c r="D367" s="19">
        <f t="shared" si="16"/>
        <v>0.20298125213811574</v>
      </c>
      <c r="E367" s="19">
        <f t="shared" si="17"/>
        <v>25.8125</v>
      </c>
    </row>
    <row r="368" spans="2:5">
      <c r="B368" s="19">
        <v>1.175</v>
      </c>
      <c r="C368" s="19">
        <f t="shared" si="15"/>
        <v>0.20003737933848775</v>
      </c>
      <c r="D368" s="19">
        <f t="shared" si="16"/>
        <v>0.20003737933848775</v>
      </c>
      <c r="E368" s="19">
        <f t="shared" si="17"/>
        <v>25.875</v>
      </c>
    </row>
    <row r="369" spans="2:5">
      <c r="B369" s="19">
        <v>1.1875</v>
      </c>
      <c r="C369" s="19">
        <f t="shared" si="15"/>
        <v>0.1971054019185873</v>
      </c>
      <c r="D369" s="19">
        <f t="shared" si="16"/>
        <v>0.1971054019185873</v>
      </c>
      <c r="E369" s="19">
        <f t="shared" si="17"/>
        <v>25.9375</v>
      </c>
    </row>
    <row r="370" spans="2:5">
      <c r="B370" s="19">
        <v>1.2</v>
      </c>
      <c r="C370" s="19">
        <f t="shared" si="15"/>
        <v>0.19418605498321295</v>
      </c>
      <c r="D370" s="19">
        <f t="shared" si="16"/>
        <v>0.19418605498321295</v>
      </c>
      <c r="E370" s="19">
        <f t="shared" si="17"/>
        <v>26</v>
      </c>
    </row>
    <row r="371" spans="2:5">
      <c r="B371" s="19">
        <v>1.2124999999999999</v>
      </c>
      <c r="C371" s="19">
        <f t="shared" si="15"/>
        <v>0.19128005693017661</v>
      </c>
      <c r="D371" s="19">
        <f t="shared" si="16"/>
        <v>0.19128005693017661</v>
      </c>
      <c r="E371" s="19">
        <f t="shared" si="17"/>
        <v>26.0625</v>
      </c>
    </row>
    <row r="372" spans="2:5">
      <c r="B372" s="19">
        <v>1.2250000000000001</v>
      </c>
      <c r="C372" s="19">
        <f t="shared" si="15"/>
        <v>0.18838810925212632</v>
      </c>
      <c r="D372" s="19">
        <f t="shared" si="16"/>
        <v>0.18838810925212632</v>
      </c>
      <c r="E372" s="19">
        <f t="shared" si="17"/>
        <v>26.125</v>
      </c>
    </row>
    <row r="373" spans="2:5">
      <c r="B373" s="19">
        <v>1.2375</v>
      </c>
      <c r="C373" s="19">
        <f t="shared" si="15"/>
        <v>0.18551089635442614</v>
      </c>
      <c r="D373" s="19">
        <f t="shared" si="16"/>
        <v>0.18551089635442614</v>
      </c>
      <c r="E373" s="19">
        <f t="shared" si="17"/>
        <v>26.1875</v>
      </c>
    </row>
    <row r="374" spans="2:5">
      <c r="B374" s="19">
        <v>1.25</v>
      </c>
      <c r="C374" s="19">
        <f t="shared" si="15"/>
        <v>0.18264908538902191</v>
      </c>
      <c r="D374" s="19">
        <f t="shared" si="16"/>
        <v>0.18264908538902191</v>
      </c>
      <c r="E374" s="19">
        <f t="shared" si="17"/>
        <v>26.25</v>
      </c>
    </row>
    <row r="375" spans="2:5">
      <c r="B375" s="19">
        <v>1.2625</v>
      </c>
      <c r="C375" s="19">
        <f t="shared" si="15"/>
        <v>0.1798033261042063</v>
      </c>
      <c r="D375" s="19">
        <f t="shared" si="16"/>
        <v>0.1798033261042063</v>
      </c>
      <c r="E375" s="19">
        <f t="shared" si="17"/>
        <v>26.3125</v>
      </c>
    </row>
    <row r="376" spans="2:5">
      <c r="B376" s="19">
        <v>1.2749999999999999</v>
      </c>
      <c r="C376" s="19">
        <f t="shared" si="15"/>
        <v>0.17697425071017972</v>
      </c>
      <c r="D376" s="19">
        <f t="shared" si="16"/>
        <v>0.17697425071017972</v>
      </c>
      <c r="E376" s="19">
        <f t="shared" si="17"/>
        <v>26.375</v>
      </c>
    </row>
    <row r="377" spans="2:5">
      <c r="B377" s="19">
        <v>1.2875000000000001</v>
      </c>
      <c r="C377" s="19">
        <f t="shared" si="15"/>
        <v>0.17416247376028857</v>
      </c>
      <c r="D377" s="19">
        <f t="shared" si="16"/>
        <v>0.17416247376028857</v>
      </c>
      <c r="E377" s="19">
        <f t="shared" si="17"/>
        <v>26.4375</v>
      </c>
    </row>
    <row r="378" spans="2:5">
      <c r="B378" s="19">
        <v>1.3</v>
      </c>
      <c r="C378" s="19">
        <f t="shared" si="15"/>
        <v>0.17136859204780736</v>
      </c>
      <c r="D378" s="19">
        <f t="shared" si="16"/>
        <v>0.17136859204780736</v>
      </c>
      <c r="E378" s="19">
        <f t="shared" si="17"/>
        <v>26.5</v>
      </c>
    </row>
    <row r="379" spans="2:5">
      <c r="B379" s="19">
        <v>1.3125</v>
      </c>
      <c r="C379" s="19">
        <f t="shared" si="15"/>
        <v>0.16859318451811511</v>
      </c>
      <c r="D379" s="19">
        <f t="shared" si="16"/>
        <v>0.16859318451811511</v>
      </c>
      <c r="E379" s="19">
        <f t="shared" si="17"/>
        <v>26.5625</v>
      </c>
    </row>
    <row r="380" spans="2:5">
      <c r="B380" s="19">
        <v>1.325</v>
      </c>
      <c r="C380" s="19">
        <f t="shared" si="15"/>
        <v>0.16583681219610472</v>
      </c>
      <c r="D380" s="19">
        <f t="shared" si="16"/>
        <v>0.16583681219610472</v>
      </c>
      <c r="E380" s="19">
        <f t="shared" si="17"/>
        <v>26.625</v>
      </c>
    </row>
    <row r="381" spans="2:5">
      <c r="B381" s="19">
        <v>1.3374999999999999</v>
      </c>
      <c r="C381" s="19">
        <f t="shared" si="15"/>
        <v>0.16310001812864697</v>
      </c>
      <c r="D381" s="19">
        <f t="shared" si="16"/>
        <v>0.16310001812864697</v>
      </c>
      <c r="E381" s="19">
        <f t="shared" si="17"/>
        <v>26.6875</v>
      </c>
    </row>
    <row r="382" spans="2:5">
      <c r="B382" s="19">
        <v>1.35</v>
      </c>
      <c r="C382" s="19">
        <f t="shared" si="15"/>
        <v>0.1603833273419196</v>
      </c>
      <c r="D382" s="19">
        <f t="shared" si="16"/>
        <v>0.1603833273419196</v>
      </c>
      <c r="E382" s="19">
        <f t="shared" si="17"/>
        <v>26.75</v>
      </c>
    </row>
    <row r="383" spans="2:5">
      <c r="B383" s="19">
        <v>1.3625</v>
      </c>
      <c r="C383" s="19">
        <f t="shared" si="15"/>
        <v>0.15768724681339838</v>
      </c>
      <c r="D383" s="19">
        <f t="shared" si="16"/>
        <v>0.15768724681339838</v>
      </c>
      <c r="E383" s="19">
        <f t="shared" si="17"/>
        <v>26.8125</v>
      </c>
    </row>
    <row r="384" spans="2:5">
      <c r="B384" s="19">
        <v>1.375</v>
      </c>
      <c r="C384" s="19">
        <f t="shared" si="15"/>
        <v>0.15501226545829322</v>
      </c>
      <c r="D384" s="19">
        <f t="shared" si="16"/>
        <v>0.15501226545829322</v>
      </c>
      <c r="E384" s="19">
        <f t="shared" si="17"/>
        <v>26.875</v>
      </c>
    </row>
    <row r="385" spans="2:5">
      <c r="B385" s="19">
        <v>1.3875</v>
      </c>
      <c r="C385" s="19">
        <f t="shared" si="15"/>
        <v>0.15235885413020236</v>
      </c>
      <c r="D385" s="19">
        <f t="shared" si="16"/>
        <v>0.15235885413020236</v>
      </c>
      <c r="E385" s="19">
        <f t="shared" si="17"/>
        <v>26.9375</v>
      </c>
    </row>
    <row r="386" spans="2:5">
      <c r="B386" s="19">
        <v>1.4</v>
      </c>
      <c r="C386" s="19">
        <f t="shared" si="15"/>
        <v>0.14972746563574488</v>
      </c>
      <c r="D386" s="19">
        <f t="shared" si="16"/>
        <v>0.14972746563574488</v>
      </c>
      <c r="E386" s="19">
        <f t="shared" si="17"/>
        <v>27</v>
      </c>
    </row>
    <row r="387" spans="2:5">
      <c r="B387" s="19">
        <v>1.4125000000000001</v>
      </c>
      <c r="C387" s="19">
        <f t="shared" si="15"/>
        <v>0.14711853476291992</v>
      </c>
      <c r="D387" s="19">
        <f t="shared" si="16"/>
        <v>0.14711853476291992</v>
      </c>
      <c r="E387" s="19">
        <f t="shared" si="17"/>
        <v>27.0625</v>
      </c>
    </row>
    <row r="388" spans="2:5">
      <c r="B388" s="19">
        <v>1.425</v>
      </c>
      <c r="C388" s="19">
        <f t="shared" si="15"/>
        <v>0.14453247832293287</v>
      </c>
      <c r="D388" s="19">
        <f t="shared" si="16"/>
        <v>0.14453247832293287</v>
      </c>
      <c r="E388" s="19">
        <f t="shared" si="17"/>
        <v>27.125</v>
      </c>
    </row>
    <row r="389" spans="2:5">
      <c r="B389" s="19">
        <v>1.4375</v>
      </c>
      <c r="C389" s="19">
        <f t="shared" si="15"/>
        <v>0.14196969520521555</v>
      </c>
      <c r="D389" s="19">
        <f t="shared" si="16"/>
        <v>0.14196969520521555</v>
      </c>
      <c r="E389" s="19">
        <f t="shared" si="17"/>
        <v>27.1875</v>
      </c>
    </row>
    <row r="390" spans="2:5">
      <c r="B390" s="19">
        <v>1.45</v>
      </c>
      <c r="C390" s="19">
        <f t="shared" si="15"/>
        <v>0.13943056644536028</v>
      </c>
      <c r="D390" s="19">
        <f t="shared" si="16"/>
        <v>0.13943056644536028</v>
      </c>
      <c r="E390" s="19">
        <f t="shared" si="17"/>
        <v>27.25</v>
      </c>
    </row>
    <row r="391" spans="2:5">
      <c r="B391" s="19">
        <v>1.4624999999999999</v>
      </c>
      <c r="C391" s="19">
        <f t="shared" si="15"/>
        <v>0.13691545530567767</v>
      </c>
      <c r="D391" s="19">
        <f t="shared" si="16"/>
        <v>0.13691545530567767</v>
      </c>
      <c r="E391" s="19">
        <f t="shared" si="17"/>
        <v>27.3125</v>
      </c>
    </row>
    <row r="392" spans="2:5">
      <c r="B392" s="19">
        <v>1.4750000000000001</v>
      </c>
      <c r="C392" s="19">
        <f t="shared" si="15"/>
        <v>0.13442470736807907</v>
      </c>
      <c r="D392" s="19">
        <f t="shared" si="16"/>
        <v>0.13442470736807907</v>
      </c>
      <c r="E392" s="19">
        <f t="shared" si="17"/>
        <v>27.375</v>
      </c>
    </row>
    <row r="393" spans="2:5">
      <c r="B393" s="19">
        <v>1.4875</v>
      </c>
      <c r="C393" s="19">
        <f t="shared" si="15"/>
        <v>0.13195865063897735</v>
      </c>
      <c r="D393" s="19">
        <f t="shared" si="16"/>
        <v>0.13195865063897735</v>
      </c>
      <c r="E393" s="19">
        <f t="shared" si="17"/>
        <v>27.4375</v>
      </c>
    </row>
    <row r="394" spans="2:5">
      <c r="B394" s="19">
        <v>1.5</v>
      </c>
      <c r="C394" s="19">
        <f t="shared" si="15"/>
        <v>0.12951759566589174</v>
      </c>
      <c r="D394" s="19">
        <f t="shared" si="16"/>
        <v>0.12951759566589174</v>
      </c>
      <c r="E394" s="19">
        <f t="shared" si="17"/>
        <v>27.5</v>
      </c>
    </row>
    <row r="395" spans="2:5">
      <c r="B395" s="19">
        <v>1.5125</v>
      </c>
      <c r="C395" s="19">
        <f t="shared" si="15"/>
        <v>0.12710183566543515</v>
      </c>
      <c r="D395" s="19">
        <f t="shared" si="16"/>
        <v>0.12710183566543515</v>
      </c>
      <c r="E395" s="19">
        <f t="shared" si="17"/>
        <v>27.5625</v>
      </c>
    </row>
    <row r="396" spans="2:5">
      <c r="B396" s="19">
        <v>1.5249999999999999</v>
      </c>
      <c r="C396" s="19">
        <f t="shared" si="15"/>
        <v>0.12471164666235722</v>
      </c>
      <c r="D396" s="19">
        <f t="shared" si="16"/>
        <v>0.12471164666235722</v>
      </c>
      <c r="E396" s="19">
        <f t="shared" si="17"/>
        <v>27.625</v>
      </c>
    </row>
    <row r="397" spans="2:5">
      <c r="B397" s="19">
        <v>1.5375000000000001</v>
      </c>
      <c r="C397" s="19">
        <f t="shared" si="15"/>
        <v>0.12234728763930809</v>
      </c>
      <c r="D397" s="19">
        <f t="shared" si="16"/>
        <v>0.12234728763930809</v>
      </c>
      <c r="E397" s="19">
        <f t="shared" si="17"/>
        <v>27.6875</v>
      </c>
    </row>
    <row r="398" spans="2:5">
      <c r="B398" s="19">
        <v>1.55</v>
      </c>
      <c r="C398" s="19">
        <f t="shared" si="15"/>
        <v>0.12000900069698558</v>
      </c>
      <c r="D398" s="19">
        <f t="shared" si="16"/>
        <v>0.12000900069698558</v>
      </c>
      <c r="E398" s="19">
        <f t="shared" si="17"/>
        <v>27.75</v>
      </c>
    </row>
    <row r="399" spans="2:5">
      <c r="B399" s="19">
        <v>1.5625</v>
      </c>
      <c r="C399" s="19">
        <f t="shared" si="15"/>
        <v>0.11769701122432005</v>
      </c>
      <c r="D399" s="19">
        <f t="shared" si="16"/>
        <v>0.11769701122432005</v>
      </c>
      <c r="E399" s="19">
        <f t="shared" si="17"/>
        <v>27.8125</v>
      </c>
    </row>
    <row r="400" spans="2:5">
      <c r="B400" s="19">
        <v>1.575</v>
      </c>
      <c r="C400" s="19">
        <f t="shared" si="15"/>
        <v>0.11541152807834999</v>
      </c>
      <c r="D400" s="19">
        <f t="shared" si="16"/>
        <v>0.11541152807834999</v>
      </c>
      <c r="E400" s="19">
        <f t="shared" si="17"/>
        <v>27.875</v>
      </c>
    </row>
    <row r="401" spans="2:5">
      <c r="B401" s="19">
        <v>1.5874999999999999</v>
      </c>
      <c r="C401" s="19">
        <f t="shared" si="15"/>
        <v>0.11315274377343575</v>
      </c>
      <c r="D401" s="19">
        <f t="shared" si="16"/>
        <v>0.11315274377343575</v>
      </c>
      <c r="E401" s="19">
        <f t="shared" si="17"/>
        <v>27.9375</v>
      </c>
    </row>
    <row r="402" spans="2:5">
      <c r="B402" s="19">
        <v>1.6</v>
      </c>
      <c r="C402" s="19">
        <f t="shared" si="15"/>
        <v>0.11092083467945554</v>
      </c>
      <c r="D402" s="19">
        <f t="shared" si="16"/>
        <v>0.11092083467945554</v>
      </c>
      <c r="E402" s="19">
        <f t="shared" si="17"/>
        <v>28</v>
      </c>
    </row>
    <row r="403" spans="2:5">
      <c r="B403" s="19">
        <v>1.6125</v>
      </c>
      <c r="C403" s="19">
        <f t="shared" si="15"/>
        <v>0.10871596122862587</v>
      </c>
      <c r="D403" s="19">
        <f t="shared" si="16"/>
        <v>0.10871596122862587</v>
      </c>
      <c r="E403" s="19">
        <f t="shared" si="17"/>
        <v>28.0625</v>
      </c>
    </row>
    <row r="404" spans="2:5">
      <c r="B404" s="19">
        <v>1.625</v>
      </c>
      <c r="C404" s="19">
        <f t="shared" si="15"/>
        <v>0.10653826813058508</v>
      </c>
      <c r="D404" s="19">
        <f t="shared" si="16"/>
        <v>0.10653826813058508</v>
      </c>
      <c r="E404" s="19">
        <f t="shared" si="17"/>
        <v>28.125</v>
      </c>
    </row>
    <row r="405" spans="2:5">
      <c r="B405" s="19">
        <v>1.6375</v>
      </c>
      <c r="C405" s="19">
        <f t="shared" si="15"/>
        <v>0.10438788459537814</v>
      </c>
      <c r="D405" s="19">
        <f t="shared" si="16"/>
        <v>0.10438788459537814</v>
      </c>
      <c r="E405" s="19">
        <f t="shared" si="17"/>
        <v>28.1875</v>
      </c>
    </row>
    <row r="406" spans="2:5">
      <c r="B406" s="19">
        <v>1.65</v>
      </c>
      <c r="C406" s="19">
        <f t="shared" si="15"/>
        <v>0.10226492456397804</v>
      </c>
      <c r="D406" s="19">
        <f t="shared" si="16"/>
        <v>0.10226492456397804</v>
      </c>
      <c r="E406" s="19">
        <f t="shared" si="17"/>
        <v>28.25</v>
      </c>
    </row>
    <row r="407" spans="2:5">
      <c r="B407" s="19">
        <v>1.6625000000000001</v>
      </c>
      <c r="C407" s="19">
        <f t="shared" si="15"/>
        <v>0.10016948694597919</v>
      </c>
      <c r="D407" s="19">
        <f t="shared" si="16"/>
        <v>0.10016948694597919</v>
      </c>
      <c r="E407" s="19">
        <f t="shared" si="17"/>
        <v>28.3125</v>
      </c>
    </row>
    <row r="408" spans="2:5">
      <c r="B408" s="19">
        <v>1.675</v>
      </c>
      <c r="C408" s="19">
        <f t="shared" si="15"/>
        <v>9.8101655864097817E-2</v>
      </c>
      <c r="D408" s="19">
        <f t="shared" si="16"/>
        <v>9.8101655864097817E-2</v>
      </c>
      <c r="E408" s="19">
        <f t="shared" si="17"/>
        <v>28.375</v>
      </c>
    </row>
    <row r="409" spans="2:5">
      <c r="B409" s="19">
        <v>1.6875</v>
      </c>
      <c r="C409" s="19">
        <f t="shared" si="15"/>
        <v>9.6061500905113353E-2</v>
      </c>
      <c r="D409" s="19">
        <f t="shared" si="16"/>
        <v>9.6061500905113353E-2</v>
      </c>
      <c r="E409" s="19">
        <f t="shared" si="17"/>
        <v>28.4375</v>
      </c>
    </row>
    <row r="410" spans="2:5">
      <c r="B410" s="19">
        <v>1.7</v>
      </c>
      <c r="C410" s="19">
        <f t="shared" si="15"/>
        <v>9.4049077376886947E-2</v>
      </c>
      <c r="D410" s="19">
        <f t="shared" si="16"/>
        <v>9.4049077376886947E-2</v>
      </c>
      <c r="E410" s="19">
        <f t="shared" si="17"/>
        <v>28.5</v>
      </c>
    </row>
    <row r="411" spans="2:5">
      <c r="B411" s="19">
        <v>1.7124999999999999</v>
      </c>
      <c r="C411" s="19">
        <f t="shared" si="15"/>
        <v>9.206442657109247E-2</v>
      </c>
      <c r="D411" s="19">
        <f t="shared" si="16"/>
        <v>9.206442657109247E-2</v>
      </c>
      <c r="E411" s="19">
        <f t="shared" si="17"/>
        <v>28.5625</v>
      </c>
    </row>
    <row r="412" spans="2:5">
      <c r="B412" s="19">
        <v>1.7250000000000001</v>
      </c>
      <c r="C412" s="19">
        <f t="shared" si="15"/>
        <v>9.0107576031298098E-2</v>
      </c>
      <c r="D412" s="19">
        <f t="shared" si="16"/>
        <v>9.0107576031298098E-2</v>
      </c>
      <c r="E412" s="19">
        <f t="shared" si="17"/>
        <v>28.625</v>
      </c>
    </row>
    <row r="413" spans="2:5">
      <c r="B413" s="19">
        <v>1.7375</v>
      </c>
      <c r="C413" s="19">
        <f t="shared" si="15"/>
        <v>8.8178539826037433E-2</v>
      </c>
      <c r="D413" s="19">
        <f t="shared" si="16"/>
        <v>8.8178539826037433E-2</v>
      </c>
      <c r="E413" s="19">
        <f t="shared" si="17"/>
        <v>28.6875</v>
      </c>
    </row>
    <row r="414" spans="2:5">
      <c r="B414" s="19">
        <v>1.75</v>
      </c>
      <c r="C414" s="19">
        <f t="shared" si="15"/>
        <v>8.6277318826511532E-2</v>
      </c>
      <c r="D414" s="19">
        <f t="shared" si="16"/>
        <v>8.6277318826511532E-2</v>
      </c>
      <c r="E414" s="19">
        <f t="shared" si="17"/>
        <v>28.75</v>
      </c>
    </row>
    <row r="415" spans="2:5">
      <c r="B415" s="19">
        <v>1.7625</v>
      </c>
      <c r="C415" s="19">
        <f t="shared" si="15"/>
        <v>8.4403900988566205E-2</v>
      </c>
      <c r="D415" s="19">
        <f t="shared" si="16"/>
        <v>8.4403900988566205E-2</v>
      </c>
      <c r="E415" s="19">
        <f t="shared" si="17"/>
        <v>28.8125</v>
      </c>
    </row>
    <row r="416" spans="2:5">
      <c r="B416" s="19">
        <v>1.7749999999999999</v>
      </c>
      <c r="C416" s="19">
        <f t="shared" si="15"/>
        <v>8.2558261638591632E-2</v>
      </c>
      <c r="D416" s="19">
        <f t="shared" si="16"/>
        <v>8.2558261638591632E-2</v>
      </c>
      <c r="E416" s="19">
        <f t="shared" si="17"/>
        <v>28.875</v>
      </c>
    </row>
    <row r="417" spans="2:5">
      <c r="B417" s="19">
        <v>1.7875000000000001</v>
      </c>
      <c r="C417" s="19">
        <f t="shared" si="15"/>
        <v>8.0740363762993969E-2</v>
      </c>
      <c r="D417" s="19">
        <f t="shared" si="16"/>
        <v>8.0740363762993969E-2</v>
      </c>
      <c r="E417" s="19">
        <f t="shared" si="17"/>
        <v>28.9375</v>
      </c>
    </row>
    <row r="418" spans="2:5">
      <c r="B418" s="19">
        <v>1.8</v>
      </c>
      <c r="C418" s="19">
        <f t="shared" ref="C418:C481" si="18">NORMDIST(B418,0,1,FALSE)</f>
        <v>7.8950158300894149E-2</v>
      </c>
      <c r="D418" s="19">
        <f t="shared" ref="D418:D481" si="19">IF($Q$9=3,IF($Q$8=1,IF(B418&lt;=$P$4,C418,""),IF(B418&lt;$P$4,"",C418)),IF(AND($Q$9=1,$Q$8=2),IF(AND(B418&gt;=$P$4,B418&lt;=$P$5),C418,""),IF(AND($Q$9=2,$Q$8=1),IF(AND(B418&gt;$P$4,B418&lt;$P$5),"",C418),"Não")))</f>
        <v>7.8950158300894149E-2</v>
      </c>
      <c r="E418" s="19">
        <f t="shared" ref="E418:E481" si="20">$C$3+B418*$C$4</f>
        <v>29</v>
      </c>
    </row>
    <row r="419" spans="2:5">
      <c r="B419" s="19">
        <v>1.8125</v>
      </c>
      <c r="C419" s="19">
        <f t="shared" si="18"/>
        <v>7.7187584439710716E-2</v>
      </c>
      <c r="D419" s="19">
        <f t="shared" si="19"/>
        <v>7.7187584439710716E-2</v>
      </c>
      <c r="E419" s="19">
        <f t="shared" si="20"/>
        <v>29.0625</v>
      </c>
    </row>
    <row r="420" spans="2:5">
      <c r="B420" s="19">
        <v>1.825</v>
      </c>
      <c r="C420" s="19">
        <f t="shared" si="18"/>
        <v>7.5452569913290204E-2</v>
      </c>
      <c r="D420" s="19">
        <f t="shared" si="19"/>
        <v>7.5452569913290204E-2</v>
      </c>
      <c r="E420" s="19">
        <f t="shared" si="20"/>
        <v>29.125</v>
      </c>
    </row>
    <row r="421" spans="2:5">
      <c r="B421" s="19">
        <v>1.8374999999999999</v>
      </c>
      <c r="C421" s="19">
        <f t="shared" si="18"/>
        <v>7.374503130225174E-2</v>
      </c>
      <c r="D421" s="19">
        <f t="shared" si="19"/>
        <v>7.374503130225174E-2</v>
      </c>
      <c r="E421" s="19">
        <f t="shared" si="20"/>
        <v>29.1875</v>
      </c>
    </row>
    <row r="422" spans="2:5">
      <c r="B422" s="19">
        <v>1.85</v>
      </c>
      <c r="C422" s="19">
        <f t="shared" si="18"/>
        <v>7.2064874336217985E-2</v>
      </c>
      <c r="D422" s="19">
        <f t="shared" si="19"/>
        <v>7.2064874336217985E-2</v>
      </c>
      <c r="E422" s="19">
        <f t="shared" si="20"/>
        <v>29.25</v>
      </c>
    </row>
    <row r="423" spans="2:5">
      <c r="B423" s="19">
        <v>1.8625</v>
      </c>
      <c r="C423" s="19">
        <f t="shared" si="18"/>
        <v>7.0411994197610545E-2</v>
      </c>
      <c r="D423" s="19">
        <f t="shared" si="19"/>
        <v>7.0411994197610545E-2</v>
      </c>
      <c r="E423" s="19">
        <f t="shared" si="20"/>
        <v>29.3125</v>
      </c>
    </row>
    <row r="424" spans="2:5">
      <c r="B424" s="19">
        <v>1.875</v>
      </c>
      <c r="C424" s="19">
        <f t="shared" si="18"/>
        <v>6.8786275826691903E-2</v>
      </c>
      <c r="D424" s="19">
        <f t="shared" si="19"/>
        <v>6.8786275826691903E-2</v>
      </c>
      <c r="E424" s="19">
        <f t="shared" si="20"/>
        <v>29.375</v>
      </c>
    </row>
    <row r="425" spans="2:5">
      <c r="B425" s="19">
        <v>1.8875</v>
      </c>
      <c r="C425" s="19">
        <f t="shared" si="18"/>
        <v>6.7187594227543807E-2</v>
      </c>
      <c r="D425" s="19">
        <f t="shared" si="19"/>
        <v>6.7187594227543807E-2</v>
      </c>
      <c r="E425" s="19">
        <f t="shared" si="20"/>
        <v>29.4375</v>
      </c>
    </row>
    <row r="426" spans="2:5">
      <c r="B426" s="19">
        <v>1.9</v>
      </c>
      <c r="C426" s="19">
        <f t="shared" si="18"/>
        <v>6.5615814774676595E-2</v>
      </c>
      <c r="D426" s="19">
        <f t="shared" si="19"/>
        <v>6.5615814774676595E-2</v>
      </c>
      <c r="E426" s="19">
        <f t="shared" si="20"/>
        <v>29.5</v>
      </c>
    </row>
    <row r="427" spans="2:5">
      <c r="B427" s="19">
        <v>1.9125000000000001</v>
      </c>
      <c r="C427" s="19">
        <f t="shared" si="18"/>
        <v>6.4070793519970942E-2</v>
      </c>
      <c r="D427" s="19">
        <f t="shared" si="19"/>
        <v>6.4070793519970942E-2</v>
      </c>
      <c r="E427" s="19">
        <f t="shared" si="20"/>
        <v>29.5625</v>
      </c>
    </row>
    <row r="428" spans="2:5">
      <c r="B428" s="19">
        <v>1.925</v>
      </c>
      <c r="C428" s="19">
        <f t="shared" si="18"/>
        <v>6.2552377499659972E-2</v>
      </c>
      <c r="D428" s="19">
        <f t="shared" si="19"/>
        <v>6.2552377499659972E-2</v>
      </c>
      <c r="E428" s="19">
        <f t="shared" si="20"/>
        <v>29.625</v>
      </c>
    </row>
    <row r="429" spans="2:5">
      <c r="B429" s="19">
        <v>1.9375</v>
      </c>
      <c r="C429" s="19">
        <f t="shared" si="18"/>
        <v>6.1060405041066343E-2</v>
      </c>
      <c r="D429" s="19">
        <f t="shared" si="19"/>
        <v>6.1060405041066343E-2</v>
      </c>
      <c r="E429" s="19">
        <f t="shared" si="20"/>
        <v>29.6875</v>
      </c>
    </row>
    <row r="430" spans="2:5">
      <c r="B430" s="19">
        <v>1.95</v>
      </c>
      <c r="C430" s="19">
        <f t="shared" si="18"/>
        <v>5.9594706068816075E-2</v>
      </c>
      <c r="D430" s="19">
        <f t="shared" si="19"/>
        <v>5.9594706068816075E-2</v>
      </c>
      <c r="E430" s="19">
        <f t="shared" si="20"/>
        <v>29.75</v>
      </c>
    </row>
    <row r="431" spans="2:5">
      <c r="B431" s="19">
        <v>1.9624999999999999</v>
      </c>
      <c r="C431" s="19">
        <f t="shared" si="18"/>
        <v>5.8155102410257897E-2</v>
      </c>
      <c r="D431" s="19">
        <f t="shared" si="19"/>
        <v>5.8155102410257897E-2</v>
      </c>
      <c r="E431" s="19">
        <f t="shared" si="20"/>
        <v>29.8125</v>
      </c>
    </row>
    <row r="432" spans="2:5">
      <c r="B432" s="19">
        <v>1.9750000000000001</v>
      </c>
      <c r="C432" s="19">
        <f t="shared" si="18"/>
        <v>5.6741408099824017E-2</v>
      </c>
      <c r="D432" s="19">
        <f t="shared" si="19"/>
        <v>5.6741408099824017E-2</v>
      </c>
      <c r="E432" s="19">
        <f t="shared" si="20"/>
        <v>29.875</v>
      </c>
    </row>
    <row r="433" spans="2:5">
      <c r="B433" s="19">
        <v>1.9875</v>
      </c>
      <c r="C433" s="19">
        <f t="shared" si="18"/>
        <v>5.5353429682076245E-2</v>
      </c>
      <c r="D433" s="19">
        <f t="shared" si="19"/>
        <v>5.5353429682076245E-2</v>
      </c>
      <c r="E433" s="19">
        <f t="shared" si="20"/>
        <v>29.9375</v>
      </c>
    </row>
    <row r="434" spans="2:5">
      <c r="B434" s="19">
        <v>2</v>
      </c>
      <c r="C434" s="19">
        <f t="shared" si="18"/>
        <v>5.3990966513188063E-2</v>
      </c>
      <c r="D434" s="19">
        <f t="shared" si="19"/>
        <v>5.3990966513188063E-2</v>
      </c>
      <c r="E434" s="19">
        <f t="shared" si="20"/>
        <v>30</v>
      </c>
    </row>
    <row r="435" spans="2:5">
      <c r="B435" s="19">
        <v>2.0125000000000002</v>
      </c>
      <c r="C435" s="19">
        <f t="shared" si="18"/>
        <v>5.2653811060622106E-2</v>
      </c>
      <c r="D435" s="19">
        <f t="shared" si="19"/>
        <v>5.2653811060622106E-2</v>
      </c>
      <c r="E435" s="19">
        <f t="shared" si="20"/>
        <v>30.0625</v>
      </c>
    </row>
    <row r="436" spans="2:5">
      <c r="B436" s="19">
        <v>2.0249999999999999</v>
      </c>
      <c r="C436" s="19">
        <f t="shared" si="18"/>
        <v>5.1341749200769449E-2</v>
      </c>
      <c r="D436" s="19">
        <f t="shared" si="19"/>
        <v>5.1341749200769449E-2</v>
      </c>
      <c r="E436" s="19">
        <f t="shared" si="20"/>
        <v>30.125</v>
      </c>
    </row>
    <row r="437" spans="2:5">
      <c r="B437" s="19">
        <v>2.0375000000000001</v>
      </c>
      <c r="C437" s="19">
        <f t="shared" si="18"/>
        <v>5.0054560514325067E-2</v>
      </c>
      <c r="D437" s="19">
        <f t="shared" si="19"/>
        <v>5.0054560514325067E-2</v>
      </c>
      <c r="E437" s="19">
        <f t="shared" si="20"/>
        <v>30.1875</v>
      </c>
    </row>
    <row r="438" spans="2:5">
      <c r="B438" s="19">
        <v>2.0499999999999998</v>
      </c>
      <c r="C438" s="19">
        <f t="shared" si="18"/>
        <v>4.8792018579182764E-2</v>
      </c>
      <c r="D438" s="19">
        <f t="shared" si="19"/>
        <v>4.8792018579182764E-2</v>
      </c>
      <c r="E438" s="19">
        <f t="shared" si="20"/>
        <v>30.25</v>
      </c>
    </row>
    <row r="439" spans="2:5">
      <c r="B439" s="19">
        <v>2.0625</v>
      </c>
      <c r="C439" s="19">
        <f t="shared" si="18"/>
        <v>4.7553891260639629E-2</v>
      </c>
      <c r="D439" s="19">
        <f t="shared" si="19"/>
        <v>4.7553891260639629E-2</v>
      </c>
      <c r="E439" s="19">
        <f t="shared" si="20"/>
        <v>30.3125</v>
      </c>
    </row>
    <row r="440" spans="2:5">
      <c r="B440" s="19">
        <v>2.0750000000000002</v>
      </c>
      <c r="C440" s="19">
        <f t="shared" si="18"/>
        <v>4.6339940998709216E-2</v>
      </c>
      <c r="D440" s="19">
        <f t="shared" si="19"/>
        <v>4.6339940998709216E-2</v>
      </c>
      <c r="E440" s="19">
        <f t="shared" si="20"/>
        <v>30.375</v>
      </c>
    </row>
    <row r="441" spans="2:5">
      <c r="B441" s="19">
        <v>2.0874999999999999</v>
      </c>
      <c r="C441" s="19">
        <f t="shared" si="18"/>
        <v>4.5149925092350461E-2</v>
      </c>
      <c r="D441" s="19">
        <f t="shared" si="19"/>
        <v>4.5149925092350461E-2</v>
      </c>
      <c r="E441" s="19">
        <f t="shared" si="20"/>
        <v>30.4375</v>
      </c>
    </row>
    <row r="442" spans="2:5">
      <c r="B442" s="19">
        <v>2.1</v>
      </c>
      <c r="C442" s="19">
        <f t="shared" si="18"/>
        <v>4.3983595980427191E-2</v>
      </c>
      <c r="D442" s="19">
        <f t="shared" si="19"/>
        <v>4.3983595980427191E-2</v>
      </c>
      <c r="E442" s="19">
        <f t="shared" si="20"/>
        <v>30.5</v>
      </c>
    </row>
    <row r="443" spans="2:5">
      <c r="B443" s="19">
        <v>2.1124999999999998</v>
      </c>
      <c r="C443" s="19">
        <f t="shared" si="18"/>
        <v>4.2840701519222493E-2</v>
      </c>
      <c r="D443" s="19">
        <f t="shared" si="19"/>
        <v>4.2840701519222493E-2</v>
      </c>
      <c r="E443" s="19">
        <f t="shared" si="20"/>
        <v>30.5625</v>
      </c>
    </row>
    <row r="444" spans="2:5">
      <c r="B444" s="19">
        <v>2.125</v>
      </c>
      <c r="C444" s="19">
        <f t="shared" si="18"/>
        <v>4.1720985256338612E-2</v>
      </c>
      <c r="D444" s="19">
        <f t="shared" si="19"/>
        <v>4.1720985256338612E-2</v>
      </c>
      <c r="E444" s="19">
        <f t="shared" si="20"/>
        <v>30.625</v>
      </c>
    </row>
    <row r="445" spans="2:5">
      <c r="B445" s="19">
        <v>2.1375000000000002</v>
      </c>
      <c r="C445" s="19">
        <f t="shared" si="18"/>
        <v>4.062418670082333E-2</v>
      </c>
      <c r="D445" s="19">
        <f t="shared" si="19"/>
        <v>4.062418670082333E-2</v>
      </c>
      <c r="E445" s="19">
        <f t="shared" si="20"/>
        <v>30.6875</v>
      </c>
    </row>
    <row r="446" spans="2:5">
      <c r="B446" s="19">
        <v>2.15</v>
      </c>
      <c r="C446" s="19">
        <f t="shared" si="18"/>
        <v>3.955004158937022E-2</v>
      </c>
      <c r="D446" s="19">
        <f t="shared" si="19"/>
        <v>3.955004158937022E-2</v>
      </c>
      <c r="E446" s="19">
        <f t="shared" si="20"/>
        <v>30.75</v>
      </c>
    </row>
    <row r="447" spans="2:5">
      <c r="B447" s="19">
        <v>2.1625000000000001</v>
      </c>
      <c r="C447" s="19">
        <f t="shared" si="18"/>
        <v>3.8498282148449435E-2</v>
      </c>
      <c r="D447" s="19">
        <f t="shared" si="19"/>
        <v>3.8498282148449435E-2</v>
      </c>
      <c r="E447" s="19">
        <f t="shared" si="20"/>
        <v>30.8125</v>
      </c>
    </row>
    <row r="448" spans="2:5">
      <c r="B448" s="19">
        <v>2.1749999999999998</v>
      </c>
      <c r="C448" s="19">
        <f t="shared" si="18"/>
        <v>3.7468637352233804E-2</v>
      </c>
      <c r="D448" s="19">
        <f t="shared" si="19"/>
        <v>3.7468637352233804E-2</v>
      </c>
      <c r="E448" s="19">
        <f t="shared" si="20"/>
        <v>30.875</v>
      </c>
    </row>
    <row r="449" spans="2:5">
      <c r="B449" s="19">
        <v>2.1875</v>
      </c>
      <c r="C449" s="19">
        <f t="shared" si="18"/>
        <v>3.6460833176192142E-2</v>
      </c>
      <c r="D449" s="19">
        <f t="shared" si="19"/>
        <v>3.6460833176192142E-2</v>
      </c>
      <c r="E449" s="19">
        <f t="shared" si="20"/>
        <v>30.9375</v>
      </c>
    </row>
    <row r="450" spans="2:5">
      <c r="B450" s="19">
        <v>2.2000000000000002</v>
      </c>
      <c r="C450" s="19">
        <f t="shared" si="18"/>
        <v>3.5474592846231424E-2</v>
      </c>
      <c r="D450" s="19">
        <f t="shared" si="19"/>
        <v>3.5474592846231424E-2</v>
      </c>
      <c r="E450" s="19">
        <f t="shared" si="20"/>
        <v>31</v>
      </c>
    </row>
    <row r="451" spans="2:5">
      <c r="B451" s="19">
        <v>2.2124999999999999</v>
      </c>
      <c r="C451" s="19">
        <f t="shared" si="18"/>
        <v>3.4509637083275521E-2</v>
      </c>
      <c r="D451" s="19">
        <f t="shared" si="19"/>
        <v>3.4509637083275521E-2</v>
      </c>
      <c r="E451" s="19">
        <f t="shared" si="20"/>
        <v>31.0625</v>
      </c>
    </row>
    <row r="452" spans="2:5">
      <c r="B452" s="19">
        <v>2.2250000000000001</v>
      </c>
      <c r="C452" s="19">
        <f t="shared" si="18"/>
        <v>3.356568434317754E-2</v>
      </c>
      <c r="D452" s="19">
        <f t="shared" si="19"/>
        <v>3.356568434317754E-2</v>
      </c>
      <c r="E452" s="19">
        <f t="shared" si="20"/>
        <v>31.125</v>
      </c>
    </row>
    <row r="453" spans="2:5">
      <c r="B453" s="19">
        <v>2.2374999999999998</v>
      </c>
      <c r="C453" s="19">
        <f t="shared" si="18"/>
        <v>3.264245105187049E-2</v>
      </c>
      <c r="D453" s="19">
        <f t="shared" si="19"/>
        <v>3.264245105187049E-2</v>
      </c>
      <c r="E453" s="19">
        <f t="shared" si="20"/>
        <v>31.1875</v>
      </c>
    </row>
    <row r="454" spans="2:5">
      <c r="B454" s="19">
        <v>2.25</v>
      </c>
      <c r="C454" s="19">
        <f t="shared" si="18"/>
        <v>3.1739651835667418E-2</v>
      </c>
      <c r="D454" s="19">
        <f t="shared" si="19"/>
        <v>3.1739651835667418E-2</v>
      </c>
      <c r="E454" s="19">
        <f t="shared" si="20"/>
        <v>31.25</v>
      </c>
    </row>
    <row r="455" spans="2:5">
      <c r="B455" s="19">
        <v>2.2625000000000002</v>
      </c>
      <c r="C455" s="19">
        <f t="shared" si="18"/>
        <v>3.0856999746631891E-2</v>
      </c>
      <c r="D455" s="19">
        <f t="shared" si="19"/>
        <v>3.0856999746631891E-2</v>
      </c>
      <c r="E455" s="19">
        <f t="shared" si="20"/>
        <v>31.3125</v>
      </c>
    </row>
    <row r="456" spans="2:5">
      <c r="B456" s="19">
        <v>2.2749999999999999</v>
      </c>
      <c r="C456" s="19">
        <f t="shared" si="18"/>
        <v>2.9994206482945311E-2</v>
      </c>
      <c r="D456" s="19">
        <f t="shared" si="19"/>
        <v>2.9994206482945311E-2</v>
      </c>
      <c r="E456" s="19">
        <f t="shared" si="20"/>
        <v>31.375</v>
      </c>
    </row>
    <row r="457" spans="2:5">
      <c r="B457" s="19">
        <v>2.2875000000000001</v>
      </c>
      <c r="C457" s="19">
        <f t="shared" si="18"/>
        <v>2.9150982604205771E-2</v>
      </c>
      <c r="D457" s="19">
        <f t="shared" si="19"/>
        <v>2.9150982604205771E-2</v>
      </c>
      <c r="E457" s="19">
        <f t="shared" si="20"/>
        <v>31.4375</v>
      </c>
    </row>
    <row r="458" spans="2:5">
      <c r="B458" s="19">
        <v>2.2999999999999998</v>
      </c>
      <c r="C458" s="19">
        <f t="shared" si="18"/>
        <v>2.8327037741601186E-2</v>
      </c>
      <c r="D458" s="19">
        <f t="shared" si="19"/>
        <v>2.8327037741601186E-2</v>
      </c>
      <c r="E458" s="19">
        <f t="shared" si="20"/>
        <v>31.5</v>
      </c>
    </row>
    <row r="459" spans="2:5">
      <c r="B459" s="19">
        <v>2.3125</v>
      </c>
      <c r="C459" s="19">
        <f t="shared" si="18"/>
        <v>2.7522080802904469E-2</v>
      </c>
      <c r="D459" s="19">
        <f t="shared" si="19"/>
        <v>2.7522080802904469E-2</v>
      </c>
      <c r="E459" s="19">
        <f t="shared" si="20"/>
        <v>31.5625</v>
      </c>
    </row>
    <row r="460" spans="2:5">
      <c r="B460" s="19">
        <v>2.3250000000000002</v>
      </c>
      <c r="C460" s="19">
        <f t="shared" si="18"/>
        <v>2.6735820172248227E-2</v>
      </c>
      <c r="D460" s="19">
        <f t="shared" si="19"/>
        <v>2.6735820172248227E-2</v>
      </c>
      <c r="E460" s="19">
        <f t="shared" si="20"/>
        <v>31.625</v>
      </c>
    </row>
    <row r="461" spans="2:5">
      <c r="B461" s="19">
        <v>2.3374999999999999</v>
      </c>
      <c r="C461" s="19">
        <f t="shared" si="18"/>
        <v>2.5967963904640869E-2</v>
      </c>
      <c r="D461" s="19">
        <f t="shared" si="19"/>
        <v>2.5967963904640869E-2</v>
      </c>
      <c r="E461" s="19">
        <f t="shared" si="20"/>
        <v>31.6875</v>
      </c>
    </row>
    <row r="462" spans="2:5">
      <c r="B462" s="19">
        <v>2.35</v>
      </c>
      <c r="C462" s="19">
        <f t="shared" si="18"/>
        <v>2.5218219915194382E-2</v>
      </c>
      <c r="D462" s="19">
        <f t="shared" si="19"/>
        <v>2.5218219915194382E-2</v>
      </c>
      <c r="E462" s="19">
        <f t="shared" si="20"/>
        <v>31.75</v>
      </c>
    </row>
    <row r="463" spans="2:5">
      <c r="B463" s="19">
        <v>2.3624999999999998</v>
      </c>
      <c r="C463" s="19">
        <f t="shared" si="18"/>
        <v>2.4486296163039965E-2</v>
      </c>
      <c r="D463" s="19">
        <f t="shared" si="19"/>
        <v>2.4486296163039965E-2</v>
      </c>
      <c r="E463" s="19">
        <f t="shared" si="20"/>
        <v>31.8125</v>
      </c>
    </row>
    <row r="464" spans="2:5">
      <c r="B464" s="19">
        <v>2.375</v>
      </c>
      <c r="C464" s="19">
        <f t="shared" si="18"/>
        <v>2.3771900829913806E-2</v>
      </c>
      <c r="D464" s="19">
        <f t="shared" si="19"/>
        <v>2.3771900829913806E-2</v>
      </c>
      <c r="E464" s="19">
        <f t="shared" si="20"/>
        <v>31.875</v>
      </c>
    </row>
    <row r="465" spans="2:5">
      <c r="B465" s="19">
        <v>2.3875000000000002</v>
      </c>
      <c r="C465" s="19">
        <f t="shared" si="18"/>
        <v>2.3074742493402585E-2</v>
      </c>
      <c r="D465" s="19">
        <f t="shared" si="19"/>
        <v>2.3074742493402585E-2</v>
      </c>
      <c r="E465" s="19">
        <f t="shared" si="20"/>
        <v>31.9375</v>
      </c>
    </row>
    <row r="466" spans="2:5">
      <c r="B466" s="19">
        <v>2.4</v>
      </c>
      <c r="C466" s="19">
        <f t="shared" si="18"/>
        <v>2.2394530294842899E-2</v>
      </c>
      <c r="D466" s="19">
        <f t="shared" si="19"/>
        <v>2.2394530294842899E-2</v>
      </c>
      <c r="E466" s="19">
        <f t="shared" si="20"/>
        <v>32</v>
      </c>
    </row>
    <row r="467" spans="2:5">
      <c r="B467" s="19">
        <v>2.4125000000000001</v>
      </c>
      <c r="C467" s="19">
        <f t="shared" si="18"/>
        <v>2.1730974101875938E-2</v>
      </c>
      <c r="D467" s="19">
        <f t="shared" si="19"/>
        <v>2.1730974101875938E-2</v>
      </c>
      <c r="E467" s="19">
        <f t="shared" si="20"/>
        <v>32.0625</v>
      </c>
    </row>
    <row r="468" spans="2:5">
      <c r="B468" s="19">
        <v>2.4249999999999998</v>
      </c>
      <c r="C468" s="19">
        <f t="shared" si="18"/>
        <v>2.1083784665664119E-2</v>
      </c>
      <c r="D468" s="19">
        <f t="shared" si="19"/>
        <v>2.1083784665664119E-2</v>
      </c>
      <c r="E468" s="19">
        <f t="shared" si="20"/>
        <v>32.125</v>
      </c>
    </row>
    <row r="469" spans="2:5">
      <c r="B469" s="19">
        <v>2.4375</v>
      </c>
      <c r="C469" s="19">
        <f t="shared" si="18"/>
        <v>2.0452673772781399E-2</v>
      </c>
      <c r="D469" s="19">
        <f t="shared" si="19"/>
        <v>2.0452673772781399E-2</v>
      </c>
      <c r="E469" s="19">
        <f t="shared" si="20"/>
        <v>32.1875</v>
      </c>
    </row>
    <row r="470" spans="2:5">
      <c r="B470" s="19">
        <v>2.4500000000000002</v>
      </c>
      <c r="C470" s="19">
        <f t="shared" si="18"/>
        <v>1.9837354391795313E-2</v>
      </c>
      <c r="D470" s="19">
        <f t="shared" si="19"/>
        <v>1.9837354391795313E-2</v>
      </c>
      <c r="E470" s="19">
        <f t="shared" si="20"/>
        <v>32.25</v>
      </c>
    </row>
    <row r="471" spans="2:5">
      <c r="B471" s="19">
        <v>2.4624999999999999</v>
      </c>
      <c r="C471" s="19">
        <f t="shared" si="18"/>
        <v>1.923754081456313E-2</v>
      </c>
      <c r="D471" s="19">
        <f t="shared" si="19"/>
        <v>1.923754081456313E-2</v>
      </c>
      <c r="E471" s="19">
        <f t="shared" si="20"/>
        <v>32.3125</v>
      </c>
    </row>
    <row r="472" spans="2:5">
      <c r="B472" s="19">
        <v>2.4750000000000001</v>
      </c>
      <c r="C472" s="19">
        <f t="shared" si="18"/>
        <v>1.8652948792269905E-2</v>
      </c>
      <c r="D472" s="19">
        <f t="shared" si="19"/>
        <v>1.8652948792269905E-2</v>
      </c>
      <c r="E472" s="19">
        <f t="shared" si="20"/>
        <v>32.375</v>
      </c>
    </row>
    <row r="473" spans="2:5">
      <c r="B473" s="19">
        <v>2.4874999999999998</v>
      </c>
      <c r="C473" s="19">
        <f t="shared" si="18"/>
        <v>1.8083295666241415E-2</v>
      </c>
      <c r="D473" s="19">
        <f t="shared" si="19"/>
        <v>1.8083295666241415E-2</v>
      </c>
      <c r="E473" s="19">
        <f t="shared" si="20"/>
        <v>32.4375</v>
      </c>
    </row>
    <row r="474" spans="2:5">
      <c r="B474" s="19">
        <v>2.5</v>
      </c>
      <c r="C474" s="19">
        <f t="shared" si="18"/>
        <v>1.752830049356854E-2</v>
      </c>
      <c r="D474" s="19">
        <f t="shared" si="19"/>
        <v>1.752830049356854E-2</v>
      </c>
      <c r="E474" s="19">
        <f t="shared" si="20"/>
        <v>32.5</v>
      </c>
    </row>
    <row r="475" spans="2:5">
      <c r="B475" s="19">
        <v>2.5125000000000002</v>
      </c>
      <c r="C475" s="19">
        <f t="shared" si="18"/>
        <v>1.6987684167585487E-2</v>
      </c>
      <c r="D475" s="19">
        <f t="shared" si="19"/>
        <v>1.6987684167585487E-2</v>
      </c>
      <c r="E475" s="19">
        <f t="shared" si="20"/>
        <v>32.5625</v>
      </c>
    </row>
    <row r="476" spans="2:5">
      <c r="B476" s="19">
        <v>2.5249999999999999</v>
      </c>
      <c r="C476" s="19">
        <f t="shared" si="18"/>
        <v>1.646116953324727E-2</v>
      </c>
      <c r="D476" s="19">
        <f t="shared" si="19"/>
        <v>1.646116953324727E-2</v>
      </c>
      <c r="E476" s="19">
        <f t="shared" si="20"/>
        <v>32.625</v>
      </c>
    </row>
    <row r="477" spans="2:5">
      <c r="B477" s="19">
        <v>2.5375000000000001</v>
      </c>
      <c r="C477" s="19">
        <f t="shared" si="18"/>
        <v>1.5948481497456722E-2</v>
      </c>
      <c r="D477" s="19">
        <f t="shared" si="19"/>
        <v>1.5948481497456722E-2</v>
      </c>
      <c r="E477" s="19">
        <f t="shared" si="20"/>
        <v>32.6875</v>
      </c>
    </row>
    <row r="478" spans="2:5">
      <c r="B478" s="19">
        <v>2.5499999999999998</v>
      </c>
      <c r="C478" s="19">
        <f t="shared" si="18"/>
        <v>1.5449347134395174E-2</v>
      </c>
      <c r="D478" s="19">
        <f t="shared" si="19"/>
        <v>1.5449347134395174E-2</v>
      </c>
      <c r="E478" s="19">
        <f t="shared" si="20"/>
        <v>32.75</v>
      </c>
    </row>
    <row r="479" spans="2:5">
      <c r="B479" s="19">
        <v>2.5625</v>
      </c>
      <c r="C479" s="19">
        <f t="shared" si="18"/>
        <v>1.4963495785913947E-2</v>
      </c>
      <c r="D479" s="19">
        <f t="shared" si="19"/>
        <v>1.4963495785913947E-2</v>
      </c>
      <c r="E479" s="19">
        <f t="shared" si="20"/>
        <v>32.8125</v>
      </c>
    </row>
    <row r="480" spans="2:5">
      <c r="B480" s="19">
        <v>2.5750000000000002</v>
      </c>
      <c r="C480" s="19">
        <f t="shared" si="18"/>
        <v>1.4490659157048438E-2</v>
      </c>
      <c r="D480" s="19">
        <f t="shared" si="19"/>
        <v>1.4490659157048438E-2</v>
      </c>
      <c r="E480" s="19">
        <f t="shared" si="20"/>
        <v>32.875</v>
      </c>
    </row>
    <row r="481" spans="2:5">
      <c r="B481" s="19">
        <v>2.5874999999999999</v>
      </c>
      <c r="C481" s="19">
        <f t="shared" si="18"/>
        <v>1.4030571406718892E-2</v>
      </c>
      <c r="D481" s="19">
        <f t="shared" si="19"/>
        <v>1.4030571406718892E-2</v>
      </c>
      <c r="E481" s="19">
        <f t="shared" si="20"/>
        <v>32.9375</v>
      </c>
    </row>
    <row r="482" spans="2:5">
      <c r="B482" s="19">
        <v>2.6</v>
      </c>
      <c r="C482" s="19">
        <f t="shared" ref="C482:C514" si="21">NORMDIST(B482,0,1,FALSE)</f>
        <v>1.3582969233685613E-2</v>
      </c>
      <c r="D482" s="19">
        <f t="shared" ref="D482:D514" si="22">IF($Q$9=3,IF($Q$8=1,IF(B482&lt;=$P$4,C482,""),IF(B482&lt;$P$4,"",C482)),IF(AND($Q$9=1,$Q$8=2),IF(AND(B482&gt;=$P$4,B482&lt;=$P$5),C482,""),IF(AND($Q$9=2,$Q$8=1),IF(AND(B482&gt;$P$4,B482&lt;$P$5),"",C482),"Não")))</f>
        <v>1.3582969233685613E-2</v>
      </c>
      <c r="E482" s="19">
        <f t="shared" ref="E482:E514" si="23">$C$3+B482*$C$4</f>
        <v>33</v>
      </c>
    </row>
    <row r="483" spans="2:5">
      <c r="B483" s="19">
        <v>2.6124999999999998</v>
      </c>
      <c r="C483" s="19">
        <f t="shared" si="21"/>
        <v>1.3147591957829599E-2</v>
      </c>
      <c r="D483" s="19">
        <f t="shared" si="22"/>
        <v>1.3147591957829599E-2</v>
      </c>
      <c r="E483" s="19">
        <f t="shared" si="23"/>
        <v>33.0625</v>
      </c>
    </row>
    <row r="484" spans="2:5">
      <c r="B484" s="19">
        <v>2.625</v>
      </c>
      <c r="C484" s="19">
        <f t="shared" si="21"/>
        <v>1.2724181596831433E-2</v>
      </c>
      <c r="D484" s="19">
        <f t="shared" si="22"/>
        <v>1.2724181596831433E-2</v>
      </c>
      <c r="E484" s="19">
        <f t="shared" si="23"/>
        <v>33.125</v>
      </c>
    </row>
    <row r="485" spans="2:5">
      <c r="B485" s="19">
        <v>2.6375000000000002</v>
      </c>
      <c r="C485" s="19">
        <f t="shared" si="21"/>
        <v>1.2312482938325171E-2</v>
      </c>
      <c r="D485" s="19">
        <f t="shared" si="22"/>
        <v>1.2312482938325171E-2</v>
      </c>
      <c r="E485" s="19">
        <f t="shared" si="23"/>
        <v>33.1875</v>
      </c>
    </row>
    <row r="486" spans="2:5">
      <c r="B486" s="19">
        <v>2.65</v>
      </c>
      <c r="C486" s="19">
        <f t="shared" si="21"/>
        <v>1.1912243607605179E-2</v>
      </c>
      <c r="D486" s="19">
        <f t="shared" si="22"/>
        <v>1.1912243607605179E-2</v>
      </c>
      <c r="E486" s="19">
        <f t="shared" si="23"/>
        <v>33.25</v>
      </c>
    </row>
    <row r="487" spans="2:5">
      <c r="B487" s="19">
        <v>2.6625000000000001</v>
      </c>
      <c r="C487" s="19">
        <f t="shared" si="21"/>
        <v>1.1523214130966958E-2</v>
      </c>
      <c r="D487" s="19">
        <f t="shared" si="22"/>
        <v>1.1523214130966958E-2</v>
      </c>
      <c r="E487" s="19">
        <f t="shared" si="23"/>
        <v>33.3125</v>
      </c>
    </row>
    <row r="488" spans="2:5">
      <c r="B488" s="19">
        <v>2.6749999999999998</v>
      </c>
      <c r="C488" s="19">
        <f t="shared" si="21"/>
        <v>1.1145147994764813E-2</v>
      </c>
      <c r="D488" s="19">
        <f t="shared" si="22"/>
        <v>1.1145147994764813E-2</v>
      </c>
      <c r="E488" s="19">
        <f t="shared" si="23"/>
        <v>33.375</v>
      </c>
    </row>
    <row r="489" spans="2:5">
      <c r="B489" s="19">
        <v>2.6875</v>
      </c>
      <c r="C489" s="19">
        <f t="shared" si="21"/>
        <v>1.0777801700270904E-2</v>
      </c>
      <c r="D489" s="19">
        <f t="shared" si="22"/>
        <v>1.0777801700270904E-2</v>
      </c>
      <c r="E489" s="19">
        <f t="shared" si="23"/>
        <v>33.4375</v>
      </c>
    </row>
    <row r="490" spans="2:5">
      <c r="B490" s="19">
        <v>2.7</v>
      </c>
      <c r="C490" s="19">
        <f t="shared" si="21"/>
        <v>1.0420934814422592E-2</v>
      </c>
      <c r="D490" s="19">
        <f t="shared" si="22"/>
        <v>1.0420934814422592E-2</v>
      </c>
      <c r="E490" s="19">
        <f t="shared" si="23"/>
        <v>33.5</v>
      </c>
    </row>
    <row r="491" spans="2:5">
      <c r="B491" s="19">
        <v>2.7124999999999999</v>
      </c>
      <c r="C491" s="19">
        <f t="shared" si="21"/>
        <v>1.0074310016545768E-2</v>
      </c>
      <c r="D491" s="19">
        <f t="shared" si="22"/>
        <v>1.0074310016545768E-2</v>
      </c>
      <c r="E491" s="19">
        <f t="shared" si="23"/>
        <v>33.5625</v>
      </c>
    </row>
    <row r="492" spans="2:5">
      <c r="B492" s="19">
        <v>2.7250000000000001</v>
      </c>
      <c r="C492" s="19">
        <f t="shared" si="21"/>
        <v>9.7376931411439997E-3</v>
      </c>
      <c r="D492" s="19">
        <f t="shared" si="22"/>
        <v>9.7376931411439997E-3</v>
      </c>
      <c r="E492" s="19">
        <f t="shared" si="23"/>
        <v>33.625</v>
      </c>
    </row>
    <row r="493" spans="2:5">
      <c r="B493" s="19">
        <v>2.7374999999999998</v>
      </c>
      <c r="C493" s="19">
        <f t="shared" si="21"/>
        <v>9.4108532168442581E-3</v>
      </c>
      <c r="D493" s="19">
        <f t="shared" si="22"/>
        <v>9.4108532168442581E-3</v>
      </c>
      <c r="E493" s="19">
        <f t="shared" si="23"/>
        <v>33.6875</v>
      </c>
    </row>
    <row r="494" spans="2:5">
      <c r="B494" s="19">
        <v>2.75</v>
      </c>
      <c r="C494" s="19">
        <f t="shared" si="21"/>
        <v>9.0935625015910529E-3</v>
      </c>
      <c r="D494" s="19">
        <f t="shared" si="22"/>
        <v>9.0935625015910529E-3</v>
      </c>
      <c r="E494" s="19">
        <f t="shared" si="23"/>
        <v>33.75</v>
      </c>
    </row>
    <row r="495" spans="2:5">
      <c r="B495" s="19">
        <v>2.7625000000000002</v>
      </c>
      <c r="C495" s="19">
        <f t="shared" si="21"/>
        <v>8.7855965141820421E-3</v>
      </c>
      <c r="D495" s="19">
        <f t="shared" si="22"/>
        <v>8.7855965141820421E-3</v>
      </c>
      <c r="E495" s="19">
        <f t="shared" si="23"/>
        <v>33.8125</v>
      </c>
    </row>
    <row r="496" spans="2:5">
      <c r="B496" s="19">
        <v>2.7749999999999999</v>
      </c>
      <c r="C496" s="19">
        <f t="shared" si="21"/>
        <v>8.4867340622387204E-3</v>
      </c>
      <c r="D496" s="19">
        <f t="shared" si="22"/>
        <v>8.4867340622387204E-3</v>
      </c>
      <c r="E496" s="19">
        <f t="shared" si="23"/>
        <v>33.875</v>
      </c>
    </row>
    <row r="497" spans="2:5">
      <c r="B497" s="19">
        <v>2.7875000000000001</v>
      </c>
      <c r="C497" s="19">
        <f t="shared" si="21"/>
        <v>8.196757266706595E-3</v>
      </c>
      <c r="D497" s="19">
        <f t="shared" si="22"/>
        <v>8.196757266706595E-3</v>
      </c>
      <c r="E497" s="19">
        <f t="shared" si="23"/>
        <v>33.9375</v>
      </c>
    </row>
    <row r="498" spans="2:5">
      <c r="B498" s="19">
        <v>2.8</v>
      </c>
      <c r="C498" s="19">
        <f t="shared" si="21"/>
        <v>7.9154515829799686E-3</v>
      </c>
      <c r="D498" s="19">
        <f t="shared" si="22"/>
        <v>7.9154515829799686E-3</v>
      </c>
      <c r="E498" s="19">
        <f t="shared" si="23"/>
        <v>34</v>
      </c>
    </row>
    <row r="499" spans="2:5">
      <c r="B499" s="19">
        <v>2.8125</v>
      </c>
      <c r="C499" s="19">
        <f t="shared" si="21"/>
        <v>7.6426058187464016E-3</v>
      </c>
      <c r="D499" s="19">
        <f t="shared" si="22"/>
        <v>7.6426058187464016E-3</v>
      </c>
      <c r="E499" s="19">
        <f t="shared" si="23"/>
        <v>34.0625</v>
      </c>
    </row>
    <row r="500" spans="2:5">
      <c r="B500" s="19">
        <v>2.8250000000000002</v>
      </c>
      <c r="C500" s="19">
        <f t="shared" si="21"/>
        <v>7.37801214864679E-3</v>
      </c>
      <c r="D500" s="19">
        <f t="shared" si="22"/>
        <v>7.37801214864679E-3</v>
      </c>
      <c r="E500" s="19">
        <f t="shared" si="23"/>
        <v>34.125</v>
      </c>
    </row>
    <row r="501" spans="2:5">
      <c r="B501" s="19">
        <v>2.8374999999999999</v>
      </c>
      <c r="C501" s="19">
        <f t="shared" si="21"/>
        <v>7.1214661258465614E-3</v>
      </c>
      <c r="D501" s="19">
        <f t="shared" si="22"/>
        <v>7.1214661258465614E-3</v>
      </c>
      <c r="E501" s="19">
        <f t="shared" si="23"/>
        <v>34.1875</v>
      </c>
    </row>
    <row r="502" spans="2:5">
      <c r="B502" s="19">
        <v>2.85</v>
      </c>
      <c r="C502" s="19">
        <f t="shared" si="21"/>
        <v>6.8727666906139712E-3</v>
      </c>
      <c r="D502" s="19">
        <f t="shared" si="22"/>
        <v>6.8727666906139712E-3</v>
      </c>
      <c r="E502" s="19">
        <f t="shared" si="23"/>
        <v>34.25</v>
      </c>
    </row>
    <row r="503" spans="2:5">
      <c r="B503" s="19">
        <v>2.8624999999999998</v>
      </c>
      <c r="C503" s="19">
        <f t="shared" si="21"/>
        <v>6.6317161760011886E-3</v>
      </c>
      <c r="D503" s="19">
        <f t="shared" si="22"/>
        <v>6.6317161760011886E-3</v>
      </c>
      <c r="E503" s="19">
        <f t="shared" si="23"/>
        <v>34.3125</v>
      </c>
    </row>
    <row r="504" spans="2:5">
      <c r="B504" s="19">
        <v>2.875</v>
      </c>
      <c r="C504" s="19">
        <f t="shared" si="21"/>
        <v>6.3981203107235565E-3</v>
      </c>
      <c r="D504" s="19">
        <f t="shared" si="22"/>
        <v>6.3981203107235565E-3</v>
      </c>
      <c r="E504" s="19">
        <f t="shared" si="23"/>
        <v>34.375</v>
      </c>
    </row>
    <row r="505" spans="2:5">
      <c r="B505" s="19">
        <v>2.8875000000000002</v>
      </c>
      <c r="C505" s="19">
        <f t="shared" si="21"/>
        <v>6.1717882193323779E-3</v>
      </c>
      <c r="D505" s="19">
        <f t="shared" si="22"/>
        <v>6.1717882193323779E-3</v>
      </c>
      <c r="E505" s="19">
        <f t="shared" si="23"/>
        <v>34.4375</v>
      </c>
    </row>
    <row r="506" spans="2:5">
      <c r="B506" s="19">
        <v>2.9</v>
      </c>
      <c r="C506" s="19">
        <f t="shared" si="21"/>
        <v>5.9525324197758538E-3</v>
      </c>
      <c r="D506" s="19">
        <f t="shared" si="22"/>
        <v>5.9525324197758538E-3</v>
      </c>
      <c r="E506" s="19">
        <f t="shared" si="23"/>
        <v>34.5</v>
      </c>
    </row>
    <row r="507" spans="2:5">
      <c r="B507" s="19">
        <v>2.9125000000000001</v>
      </c>
      <c r="C507" s="19">
        <f t="shared" si="21"/>
        <v>5.7401688184424799E-3</v>
      </c>
      <c r="D507" s="19">
        <f t="shared" si="22"/>
        <v>5.7401688184424799E-3</v>
      </c>
      <c r="E507" s="19">
        <f t="shared" si="23"/>
        <v>34.5625</v>
      </c>
    </row>
    <row r="508" spans="2:5">
      <c r="B508" s="19">
        <v>2.9249999999999998</v>
      </c>
      <c r="C508" s="19">
        <f t="shared" si="21"/>
        <v>5.5345167027805019E-3</v>
      </c>
      <c r="D508" s="19">
        <f t="shared" si="22"/>
        <v>5.5345167027805019E-3</v>
      </c>
      <c r="E508" s="19">
        <f t="shared" si="23"/>
        <v>34.625</v>
      </c>
    </row>
    <row r="509" spans="2:5">
      <c r="B509" s="19">
        <v>2.9375</v>
      </c>
      <c r="C509" s="19">
        <f t="shared" si="21"/>
        <v>5.3353987315863148E-3</v>
      </c>
      <c r="D509" s="19">
        <f t="shared" si="22"/>
        <v>5.3353987315863148E-3</v>
      </c>
      <c r="E509" s="19">
        <f t="shared" si="23"/>
        <v>34.6875</v>
      </c>
    </row>
    <row r="510" spans="2:5">
      <c r="B510" s="19">
        <v>2.95</v>
      </c>
      <c r="C510" s="19">
        <f t="shared" si="21"/>
        <v>5.1426409230539392E-3</v>
      </c>
      <c r="D510" s="19">
        <f t="shared" si="22"/>
        <v>5.1426409230539392E-3</v>
      </c>
      <c r="E510" s="19">
        <f t="shared" si="23"/>
        <v>34.75</v>
      </c>
    </row>
    <row r="511" spans="2:5">
      <c r="B511" s="19">
        <v>2.9624999999999999</v>
      </c>
      <c r="C511" s="19">
        <f t="shared" si="21"/>
        <v>4.9560726406767249E-3</v>
      </c>
      <c r="D511" s="19">
        <f t="shared" si="22"/>
        <v>4.9560726406767249E-3</v>
      </c>
      <c r="E511" s="19">
        <f t="shared" si="23"/>
        <v>34.8125</v>
      </c>
    </row>
    <row r="512" spans="2:5">
      <c r="B512" s="19">
        <v>2.9750000000000001</v>
      </c>
      <c r="C512" s="19">
        <f t="shared" si="21"/>
        <v>4.7755265770915581E-3</v>
      </c>
      <c r="D512" s="19">
        <f t="shared" si="22"/>
        <v>4.7755265770915581E-3</v>
      </c>
      <c r="E512" s="19">
        <f t="shared" si="23"/>
        <v>34.875</v>
      </c>
    </row>
    <row r="513" spans="2:5">
      <c r="B513" s="19">
        <v>2.9874999999999998</v>
      </c>
      <c r="C513" s="19">
        <f t="shared" si="21"/>
        <v>4.6008387359548191E-3</v>
      </c>
      <c r="D513" s="19">
        <f t="shared" si="22"/>
        <v>4.6008387359548191E-3</v>
      </c>
      <c r="E513" s="19">
        <f t="shared" si="23"/>
        <v>34.9375</v>
      </c>
    </row>
    <row r="514" spans="2:5">
      <c r="B514" s="19">
        <v>3</v>
      </c>
      <c r="C514" s="19">
        <f t="shared" si="21"/>
        <v>4.4318484119380075E-3</v>
      </c>
      <c r="D514" s="19">
        <f t="shared" si="22"/>
        <v>4.4318484119380075E-3</v>
      </c>
      <c r="E514" s="19">
        <f t="shared" si="23"/>
        <v>35</v>
      </c>
    </row>
  </sheetData>
  <sheetProtection sheet="1" objects="1" scenarios="1"/>
  <mergeCells count="2">
    <mergeCell ref="C7:E7"/>
    <mergeCell ref="O12:Q12"/>
  </mergeCells>
  <dataValidations count="1">
    <dataValidation type="decimal" operator="greaterThanOrEqual" allowBlank="1" showInputMessage="1" showErrorMessage="1" promptTitle="Validação" prompt="Este valor deve ser maior que o valor de X1" sqref="C6" xr:uid="{00000000-0002-0000-0300-000000000000}">
      <formula1>C5</formula1>
    </dataValidation>
  </dataValidations>
  <pageMargins left="0.78740157499999996" right="0.78740157499999996" top="0.984251969" bottom="0.984251969" header="0.49212598499999999" footer="0.49212598499999999"/>
  <pageSetup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12700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12700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M41" sqref="M41"/>
    </sheetView>
  </sheetViews>
  <sheetFormatPr baseColWidth="10" defaultColWidth="8.83203125"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E31"/>
  <sheetViews>
    <sheetView workbookViewId="0">
      <selection activeCell="E9" sqref="E9"/>
    </sheetView>
  </sheetViews>
  <sheetFormatPr baseColWidth="10" defaultColWidth="8.83203125" defaultRowHeight="15"/>
  <cols>
    <col min="2" max="2" width="28.1640625" customWidth="1"/>
    <col min="3" max="3" width="13.6640625" customWidth="1"/>
    <col min="4" max="4" width="12.6640625" customWidth="1"/>
    <col min="5" max="5" width="13.83203125" customWidth="1"/>
  </cols>
  <sheetData>
    <row r="5" spans="2:5">
      <c r="C5" s="17"/>
    </row>
    <row r="6" spans="2:5">
      <c r="C6" s="17"/>
    </row>
    <row r="7" spans="2:5">
      <c r="C7" s="17"/>
    </row>
    <row r="8" spans="2:5">
      <c r="C8" s="17"/>
    </row>
    <row r="9" spans="2:5">
      <c r="C9" s="17"/>
    </row>
    <row r="10" spans="2:5">
      <c r="B10" t="s">
        <v>21</v>
      </c>
      <c r="C10" s="17"/>
    </row>
    <row r="11" spans="2:5">
      <c r="B11" t="s">
        <v>22</v>
      </c>
      <c r="C11" s="17"/>
    </row>
    <row r="13" spans="2:5" ht="41.5" customHeight="1">
      <c r="B13" s="1"/>
      <c r="C13" s="2" t="s">
        <v>18</v>
      </c>
      <c r="D13" s="2" t="s">
        <v>20</v>
      </c>
      <c r="E13" s="2" t="s">
        <v>19</v>
      </c>
    </row>
    <row r="14" spans="2:5">
      <c r="B14" s="1" t="s">
        <v>0</v>
      </c>
      <c r="C14" s="1">
        <v>978</v>
      </c>
      <c r="D14" s="1">
        <v>36196.319020000003</v>
      </c>
      <c r="E14" s="1">
        <v>223116</v>
      </c>
    </row>
    <row r="15" spans="2:5">
      <c r="B15" s="1" t="s">
        <v>1</v>
      </c>
      <c r="C15" s="1">
        <v>494</v>
      </c>
      <c r="D15" s="1">
        <v>166396.76113</v>
      </c>
      <c r="E15" s="1">
        <v>284910</v>
      </c>
    </row>
    <row r="16" spans="2:5">
      <c r="B16" s="1" t="s">
        <v>2</v>
      </c>
      <c r="C16" s="1">
        <v>582</v>
      </c>
      <c r="D16" s="1">
        <v>27101.338489999998</v>
      </c>
      <c r="E16" s="1">
        <v>34825</v>
      </c>
    </row>
    <row r="17" spans="2:5">
      <c r="B17" s="1" t="s">
        <v>3</v>
      </c>
      <c r="C17" s="1">
        <v>139</v>
      </c>
      <c r="D17" s="1">
        <v>100572.66187</v>
      </c>
      <c r="E17" s="1">
        <v>105273</v>
      </c>
    </row>
    <row r="18" spans="2:5">
      <c r="B18" s="1" t="s">
        <v>4</v>
      </c>
      <c r="C18" s="1">
        <v>63</v>
      </c>
      <c r="D18" s="1">
        <v>171262.49205999999</v>
      </c>
      <c r="E18" s="1">
        <v>73203</v>
      </c>
    </row>
    <row r="19" spans="2:5">
      <c r="B19" s="1" t="s">
        <v>5</v>
      </c>
      <c r="C19" s="1">
        <v>437</v>
      </c>
      <c r="D19" s="1">
        <v>3494.9656799999998</v>
      </c>
      <c r="E19" s="1">
        <v>100874</v>
      </c>
    </row>
    <row r="20" spans="2:5">
      <c r="B20" s="1" t="s">
        <v>6</v>
      </c>
      <c r="C20" s="1">
        <v>55</v>
      </c>
      <c r="D20" s="1">
        <v>28587.163639999999</v>
      </c>
      <c r="E20" s="1">
        <v>11546</v>
      </c>
    </row>
    <row r="21" spans="2:5">
      <c r="B21" s="1" t="s">
        <v>7</v>
      </c>
      <c r="C21" s="1">
        <v>216</v>
      </c>
      <c r="D21" s="1">
        <v>48548.152779999997</v>
      </c>
      <c r="E21" s="1">
        <v>72154</v>
      </c>
    </row>
    <row r="22" spans="2:5">
      <c r="B22" s="1" t="s">
        <v>8</v>
      </c>
      <c r="C22" s="1">
        <v>48</v>
      </c>
      <c r="D22" s="1">
        <v>51661.333330000001</v>
      </c>
      <c r="E22" s="1">
        <v>43343</v>
      </c>
    </row>
    <row r="23" spans="2:5">
      <c r="B23" s="1" t="s">
        <v>9</v>
      </c>
      <c r="C23" s="1">
        <v>68</v>
      </c>
      <c r="D23" s="1">
        <v>409852.94118000002</v>
      </c>
      <c r="E23" s="1">
        <v>163167</v>
      </c>
    </row>
    <row r="24" spans="2:5">
      <c r="B24" s="1" t="s">
        <v>10</v>
      </c>
      <c r="C24" s="1">
        <v>96</v>
      </c>
      <c r="D24" s="1">
        <v>39966.770830000001</v>
      </c>
      <c r="E24" s="1">
        <v>54534</v>
      </c>
    </row>
    <row r="25" spans="2:5">
      <c r="B25" s="1" t="s">
        <v>11</v>
      </c>
      <c r="C25" s="1">
        <v>163</v>
      </c>
      <c r="D25" s="1">
        <v>141533.74233000001</v>
      </c>
      <c r="E25" s="1">
        <v>117392</v>
      </c>
    </row>
    <row r="26" spans="2:5">
      <c r="B26" s="1" t="s">
        <v>12</v>
      </c>
      <c r="C26" s="1">
        <v>235</v>
      </c>
      <c r="D26" s="1">
        <v>51116.99149</v>
      </c>
      <c r="E26" s="1">
        <v>33529</v>
      </c>
    </row>
    <row r="27" spans="2:5">
      <c r="B27" s="1" t="s">
        <v>13</v>
      </c>
      <c r="C27" s="1">
        <v>514</v>
      </c>
      <c r="D27" s="1">
        <v>62283.99222</v>
      </c>
      <c r="E27" s="1">
        <v>504051</v>
      </c>
    </row>
    <row r="28" spans="2:5">
      <c r="B28" s="1" t="s">
        <v>14</v>
      </c>
      <c r="C28" s="1">
        <v>1294</v>
      </c>
      <c r="D28" s="1">
        <v>67854.43518</v>
      </c>
      <c r="E28" s="1">
        <v>1870973</v>
      </c>
    </row>
    <row r="29" spans="2:5">
      <c r="B29" s="1" t="s">
        <v>15</v>
      </c>
      <c r="C29" s="1">
        <v>990</v>
      </c>
      <c r="D29" s="1">
        <v>122878.78788</v>
      </c>
      <c r="E29" s="1">
        <v>285957</v>
      </c>
    </row>
    <row r="30" spans="2:5">
      <c r="B30" s="1" t="s">
        <v>16</v>
      </c>
      <c r="C30" s="1">
        <v>697</v>
      </c>
      <c r="D30" s="1">
        <v>224620.37590000001</v>
      </c>
      <c r="E30" s="1">
        <v>640246</v>
      </c>
    </row>
    <row r="31" spans="2:5">
      <c r="B31" s="1" t="s">
        <v>17</v>
      </c>
      <c r="C31" s="1">
        <v>38415</v>
      </c>
      <c r="D31" s="1">
        <v>37719.640769999998</v>
      </c>
      <c r="E31" s="1">
        <v>2639006</v>
      </c>
    </row>
  </sheetData>
  <pageMargins left="0.511811024" right="0.511811024" top="0.78740157499999996" bottom="0.78740157499999996" header="0.31496062000000002" footer="0.31496062000000002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B1" workbookViewId="0">
      <selection activeCell="B6" sqref="B6"/>
    </sheetView>
  </sheetViews>
  <sheetFormatPr baseColWidth="10" defaultColWidth="8.8320312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Diretrizes gerais</vt:lpstr>
      <vt:lpstr>Modelo Distribuição Binomial</vt:lpstr>
      <vt:lpstr>Ex Dist Binomial</vt:lpstr>
      <vt:lpstr>Cálculos DN</vt:lpstr>
      <vt:lpstr>Ex Dist Normal</vt:lpstr>
      <vt:lpstr>Correlação</vt:lpstr>
      <vt:lpstr>Plan4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Maria Antonieta Lins</cp:lastModifiedBy>
  <dcterms:created xsi:type="dcterms:W3CDTF">2009-05-27T19:29:14Z</dcterms:created>
  <dcterms:modified xsi:type="dcterms:W3CDTF">2021-07-07T12:13:09Z</dcterms:modified>
</cp:coreProperties>
</file>