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R:\SpecPub\Books\Proc for Comm Bldg Energy Audits second edition\REPRINTS\2013 November\replacement web content\"/>
    </mc:Choice>
  </mc:AlternateContent>
  <bookViews>
    <workbookView xWindow="900" yWindow="360" windowWidth="21840" windowHeight="13725"/>
  </bookViews>
  <sheets>
    <sheet name="Disclaimer" sheetId="9" r:id="rId1"/>
    <sheet name="Instructions" sheetId="7" r:id="rId2"/>
    <sheet name="Blank Summary Table" sheetId="5" r:id="rId3"/>
    <sheet name="Sample Data" sheetId="8" r:id="rId4"/>
  </sheets>
  <externalReferences>
    <externalReference r:id="rId5"/>
  </externalReferences>
  <definedNames>
    <definedName name="_1__123Graph_ACHART_1" localSheetId="3" hidden="1">'[1]Op. Lease'!#REF!</definedName>
    <definedName name="_2__123Graph_ACHART_1" hidden="1">'[1]Op. Lease'!#REF!</definedName>
    <definedName name="_3__123Graph_ACHART_2" localSheetId="3" hidden="1">'[1]Op. Lease'!#REF!</definedName>
    <definedName name="_4__123Graph_ACHART_2" hidden="1">'[1]Op. Lease'!#REF!</definedName>
    <definedName name="_5__123Graph_XCHART_1" localSheetId="3" hidden="1">'[1]Op. Lease'!#REF!</definedName>
    <definedName name="_6__123Graph_XCHART_1" hidden="1">'[1]Op. Lease'!#REF!</definedName>
    <definedName name="_7__123Graph_XCHART_2" localSheetId="3" hidden="1">'[1]Op. Lease'!#REF!</definedName>
    <definedName name="_8__123Graph_XCHART_2" hidden="1">'[1]Op. Lease'!#REF!</definedName>
    <definedName name="_xlnm.Print_Area" localSheetId="2">'Blank Summary Table'!$A$1:$N$35</definedName>
    <definedName name="_xlnm.Print_Area" localSheetId="3">'Sample Data'!$A$1:$N$35</definedName>
  </definedNames>
  <calcPr calcId="152511"/>
  <customWorkbookViews>
    <customWorkbookView name="Ken Hejmanowski - Personal View" guid="{C09719FF-3D8F-994A-98F7-51404F53470F}" mergeInterval="0" personalView="1" xWindow="11" yWindow="122" windowWidth="1212" windowHeight="581" activeSheetId="1"/>
  </customWorkbookViews>
</workbook>
</file>

<file path=xl/calcChain.xml><?xml version="1.0" encoding="utf-8"?>
<calcChain xmlns="http://schemas.openxmlformats.org/spreadsheetml/2006/main">
  <c r="B20" i="5" l="1"/>
  <c r="B20" i="8"/>
  <c r="I19" i="8"/>
  <c r="H19" i="8"/>
  <c r="G19" i="8"/>
  <c r="F19" i="8"/>
  <c r="E19" i="8"/>
  <c r="D19" i="8"/>
  <c r="V17" i="8"/>
  <c r="N17" i="8"/>
  <c r="K17" i="8"/>
  <c r="U17" i="8" s="1"/>
  <c r="L17" i="8" s="1"/>
  <c r="V16" i="8"/>
  <c r="N16" i="8"/>
  <c r="K16" i="8"/>
  <c r="U16" i="8"/>
  <c r="V15" i="8"/>
  <c r="N15" i="8"/>
  <c r="K15" i="8"/>
  <c r="U15" i="8" s="1"/>
  <c r="L15" i="8" s="1"/>
  <c r="V14" i="8"/>
  <c r="N14" i="8"/>
  <c r="K14" i="8"/>
  <c r="U14" i="8"/>
  <c r="V13" i="8"/>
  <c r="K13" i="8"/>
  <c r="V12" i="8"/>
  <c r="K12" i="8"/>
  <c r="V11" i="8"/>
  <c r="K11" i="8"/>
  <c r="V10" i="8"/>
  <c r="K10" i="8"/>
  <c r="V9" i="8"/>
  <c r="K9" i="8"/>
  <c r="V8" i="8"/>
  <c r="K8" i="8"/>
  <c r="V7" i="8"/>
  <c r="K7" i="8"/>
  <c r="U7" i="8"/>
  <c r="L7" i="8" s="1"/>
  <c r="V6" i="8"/>
  <c r="K6" i="8"/>
  <c r="W4" i="8"/>
  <c r="A17" i="7"/>
  <c r="A19" i="7"/>
  <c r="A21" i="7" s="1"/>
  <c r="A23" i="7" s="1"/>
  <c r="K8" i="5"/>
  <c r="U8" i="5"/>
  <c r="V17" i="5"/>
  <c r="V16" i="5"/>
  <c r="V15" i="5"/>
  <c r="V14" i="5"/>
  <c r="V13" i="5"/>
  <c r="V12" i="5"/>
  <c r="V11" i="5"/>
  <c r="V10" i="5"/>
  <c r="V9" i="5"/>
  <c r="V8" i="5"/>
  <c r="V7" i="5"/>
  <c r="V19" i="5"/>
  <c r="N17" i="5"/>
  <c r="N16" i="5"/>
  <c r="N15" i="5"/>
  <c r="N14" i="5"/>
  <c r="V6" i="5"/>
  <c r="W4" i="5"/>
  <c r="K6" i="5"/>
  <c r="N6" i="5"/>
  <c r="K7" i="5"/>
  <c r="U7" i="5"/>
  <c r="K9" i="5"/>
  <c r="N9" i="5"/>
  <c r="K10" i="5"/>
  <c r="N10" i="5"/>
  <c r="K11" i="5"/>
  <c r="K12" i="5"/>
  <c r="U12" i="5" s="1"/>
  <c r="N12" i="5"/>
  <c r="K13" i="5"/>
  <c r="U13" i="5" s="1"/>
  <c r="L13" i="5" s="1"/>
  <c r="K14" i="5"/>
  <c r="U14" i="5"/>
  <c r="L14" i="5" s="1"/>
  <c r="K15" i="5"/>
  <c r="U15" i="5" s="1"/>
  <c r="K16" i="5"/>
  <c r="U16" i="5" s="1"/>
  <c r="L16" i="5" s="1"/>
  <c r="K17" i="5"/>
  <c r="U17" i="5"/>
  <c r="D19" i="5"/>
  <c r="E19" i="5"/>
  <c r="F19" i="5"/>
  <c r="H19" i="5"/>
  <c r="I19" i="5"/>
  <c r="G19" i="5"/>
  <c r="N19" i="5" s="1"/>
  <c r="N13" i="5"/>
  <c r="N11" i="5"/>
  <c r="U11" i="5"/>
  <c r="L11" i="5" s="1"/>
  <c r="U10" i="5"/>
  <c r="W10" i="5"/>
  <c r="W7" i="5"/>
  <c r="W11" i="5"/>
  <c r="W16" i="5"/>
  <c r="W8" i="5"/>
  <c r="X4" i="5"/>
  <c r="N8" i="5"/>
  <c r="N7" i="5"/>
  <c r="X6" i="5"/>
  <c r="X14" i="5"/>
  <c r="U9" i="8"/>
  <c r="N9" i="8"/>
  <c r="U11" i="8"/>
  <c r="N11" i="8"/>
  <c r="U13" i="8"/>
  <c r="N13" i="8"/>
  <c r="W17" i="8"/>
  <c r="W15" i="8"/>
  <c r="W11" i="8"/>
  <c r="W9" i="8"/>
  <c r="U8" i="8"/>
  <c r="N8" i="8"/>
  <c r="U10" i="8"/>
  <c r="N10" i="8"/>
  <c r="U12" i="8"/>
  <c r="N12" i="8"/>
  <c r="N7" i="8"/>
  <c r="U6" i="5"/>
  <c r="U9" i="5"/>
  <c r="L10" i="5"/>
  <c r="L8" i="5"/>
  <c r="L12" i="5"/>
  <c r="L9" i="5"/>
  <c r="L6" i="5"/>
  <c r="L17" i="5"/>
  <c r="L7" i="5"/>
  <c r="L15" i="5"/>
  <c r="X16" i="5"/>
  <c r="X15" i="5"/>
  <c r="X12" i="5"/>
  <c r="X8" i="5"/>
  <c r="X17" i="5"/>
  <c r="X11" i="5"/>
  <c r="N6" i="8" l="1"/>
  <c r="K19" i="8"/>
  <c r="N19" i="8" s="1"/>
  <c r="U6" i="8"/>
  <c r="K19" i="5"/>
  <c r="Y4" i="5"/>
  <c r="X13" i="5"/>
  <c r="X7" i="5"/>
  <c r="X10" i="5"/>
  <c r="X9" i="5"/>
  <c r="V19" i="8"/>
  <c r="L14" i="8"/>
  <c r="L16" i="8"/>
  <c r="U19" i="5"/>
  <c r="L19" i="5" s="1"/>
  <c r="W14" i="8"/>
  <c r="W10" i="8"/>
  <c r="W7" i="8"/>
  <c r="W16" i="8"/>
  <c r="W12" i="8"/>
  <c r="W8" i="8"/>
  <c r="W6" i="8"/>
  <c r="W19" i="8" s="1"/>
  <c r="X4" i="8"/>
  <c r="W13" i="8"/>
  <c r="W9" i="5"/>
  <c r="W15" i="5"/>
  <c r="W17" i="5"/>
  <c r="W14" i="5"/>
  <c r="W13" i="5"/>
  <c r="W6" i="5"/>
  <c r="W12" i="5"/>
  <c r="W19" i="5" l="1"/>
  <c r="U19" i="8"/>
  <c r="Y9" i="5"/>
  <c r="Y10" i="5"/>
  <c r="Y11" i="5"/>
  <c r="Z4" i="5"/>
  <c r="Y15" i="5"/>
  <c r="Y6" i="5"/>
  <c r="Y19" i="5" s="1"/>
  <c r="Y13" i="5"/>
  <c r="Y14" i="5"/>
  <c r="Y17" i="5"/>
  <c r="Y7" i="5"/>
  <c r="Y8" i="5"/>
  <c r="Y16" i="5"/>
  <c r="Y12" i="5"/>
  <c r="X19" i="5"/>
  <c r="X12" i="8"/>
  <c r="X11" i="8"/>
  <c r="X16" i="8"/>
  <c r="X7" i="8"/>
  <c r="X14" i="8"/>
  <c r="X10" i="8"/>
  <c r="X15" i="8"/>
  <c r="X6" i="8"/>
  <c r="Y4" i="8"/>
  <c r="X9" i="8"/>
  <c r="X13" i="8"/>
  <c r="X17" i="8"/>
  <c r="X8" i="8"/>
  <c r="Y16" i="8" l="1"/>
  <c r="Y12" i="8"/>
  <c r="Y8" i="8"/>
  <c r="Y14" i="8"/>
  <c r="Y10" i="8"/>
  <c r="Y6" i="8"/>
  <c r="Y13" i="8"/>
  <c r="Z4" i="8"/>
  <c r="Y17" i="8"/>
  <c r="Y7" i="8"/>
  <c r="Y15" i="8"/>
  <c r="Y11" i="8"/>
  <c r="Y9" i="8"/>
  <c r="Z14" i="5"/>
  <c r="Z16" i="5"/>
  <c r="AA4" i="5"/>
  <c r="Z10" i="5"/>
  <c r="Z11" i="5"/>
  <c r="Z12" i="5"/>
  <c r="Z15" i="5"/>
  <c r="Z7" i="5"/>
  <c r="Z17" i="5"/>
  <c r="Z8" i="5"/>
  <c r="Z9" i="5"/>
  <c r="Z13" i="5"/>
  <c r="Z6" i="5"/>
  <c r="X19" i="8"/>
  <c r="AA15" i="5" l="1"/>
  <c r="AA9" i="5"/>
  <c r="AA17" i="5"/>
  <c r="AA12" i="5"/>
  <c r="AB4" i="5"/>
  <c r="AA16" i="5"/>
  <c r="AA7" i="5"/>
  <c r="AA11" i="5"/>
  <c r="AA10" i="5"/>
  <c r="AA13" i="5"/>
  <c r="AA6" i="5"/>
  <c r="AA8" i="5"/>
  <c r="AA14" i="5"/>
  <c r="Y19" i="8"/>
  <c r="Z15" i="8"/>
  <c r="Z9" i="8"/>
  <c r="Z8" i="8"/>
  <c r="Z17" i="8"/>
  <c r="Z13" i="8"/>
  <c r="Z12" i="8"/>
  <c r="Z6" i="8"/>
  <c r="Z11" i="8"/>
  <c r="AA4" i="8"/>
  <c r="Z10" i="8"/>
  <c r="Z16" i="8"/>
  <c r="Z7" i="8"/>
  <c r="Z14" i="8"/>
  <c r="Z19" i="5"/>
  <c r="AA17" i="8" l="1"/>
  <c r="AA13" i="8"/>
  <c r="AA9" i="8"/>
  <c r="AB4" i="8"/>
  <c r="AA15" i="8"/>
  <c r="AA11" i="8"/>
  <c r="AA7" i="8"/>
  <c r="AA10" i="8"/>
  <c r="AA14" i="8"/>
  <c r="AA12" i="8"/>
  <c r="AA8" i="8"/>
  <c r="AA16" i="8"/>
  <c r="AA6" i="8"/>
  <c r="AB13" i="5"/>
  <c r="AB16" i="5"/>
  <c r="AB6" i="5"/>
  <c r="AB10" i="5"/>
  <c r="AC4" i="5"/>
  <c r="AB14" i="5"/>
  <c r="AB7" i="5"/>
  <c r="AB17" i="5"/>
  <c r="AB12" i="5"/>
  <c r="AB9" i="5"/>
  <c r="AB8" i="5"/>
  <c r="AB11" i="5"/>
  <c r="AB15" i="5"/>
  <c r="Z19" i="8"/>
  <c r="AA19" i="5"/>
  <c r="AA19" i="8" l="1"/>
  <c r="AB8" i="8"/>
  <c r="AB15" i="8"/>
  <c r="AB9" i="8"/>
  <c r="AB12" i="8"/>
  <c r="AB17" i="8"/>
  <c r="AB13" i="8"/>
  <c r="AB6" i="8"/>
  <c r="AB10" i="8"/>
  <c r="AB11" i="8"/>
  <c r="AB7" i="8"/>
  <c r="AC4" i="8"/>
  <c r="AB16" i="8"/>
  <c r="AB14" i="8"/>
  <c r="AD4" i="5"/>
  <c r="AC6" i="5"/>
  <c r="AC12" i="5"/>
  <c r="AC15" i="5"/>
  <c r="AC10" i="5"/>
  <c r="AC7" i="5"/>
  <c r="AC8" i="5"/>
  <c r="AC13" i="5"/>
  <c r="AC11" i="5"/>
  <c r="AC14" i="5"/>
  <c r="AC17" i="5"/>
  <c r="AC16" i="5"/>
  <c r="AC9" i="5"/>
  <c r="AB19" i="5"/>
  <c r="AC19" i="5" l="1"/>
  <c r="AD12" i="5"/>
  <c r="AD14" i="5"/>
  <c r="AE4" i="5"/>
  <c r="AD6" i="5"/>
  <c r="AD17" i="5"/>
  <c r="AD10" i="5"/>
  <c r="AD11" i="5"/>
  <c r="AD15" i="5"/>
  <c r="AD16" i="5"/>
  <c r="AD9" i="5"/>
  <c r="AD8" i="5"/>
  <c r="AD7" i="5"/>
  <c r="AD13" i="5"/>
  <c r="AC16" i="8"/>
  <c r="AC12" i="8"/>
  <c r="AC8" i="8"/>
  <c r="AC14" i="8"/>
  <c r="AC10" i="8"/>
  <c r="AC6" i="8"/>
  <c r="AC13" i="8"/>
  <c r="AD4" i="8"/>
  <c r="AC9" i="8"/>
  <c r="AC17" i="8"/>
  <c r="AC7" i="8"/>
  <c r="AC15" i="8"/>
  <c r="AC11" i="8"/>
  <c r="AB19" i="8"/>
  <c r="AD14" i="8" l="1"/>
  <c r="AE4" i="8"/>
  <c r="AD7" i="8"/>
  <c r="AD16" i="8"/>
  <c r="AD11" i="8"/>
  <c r="AD10" i="8"/>
  <c r="AD9" i="8"/>
  <c r="AD13" i="8"/>
  <c r="AD12" i="8"/>
  <c r="AD17" i="8"/>
  <c r="AD8" i="8"/>
  <c r="AD15" i="8"/>
  <c r="AD6" i="8"/>
  <c r="AD19" i="5"/>
  <c r="AC19" i="8"/>
  <c r="AE15" i="5"/>
  <c r="AE14" i="5"/>
  <c r="AE8" i="5"/>
  <c r="AE6" i="5"/>
  <c r="AE9" i="5"/>
  <c r="AE7" i="5"/>
  <c r="AE12" i="5"/>
  <c r="AE10" i="5"/>
  <c r="AE17" i="5"/>
  <c r="AE13" i="5"/>
  <c r="AE16" i="5"/>
  <c r="AF4" i="5"/>
  <c r="AE11" i="5"/>
  <c r="AE16" i="8" l="1"/>
  <c r="AE12" i="8"/>
  <c r="AE8" i="8"/>
  <c r="AE14" i="8"/>
  <c r="AE10" i="8"/>
  <c r="AE6" i="8"/>
  <c r="AE17" i="8"/>
  <c r="AE9" i="8"/>
  <c r="AE15" i="8"/>
  <c r="AF4" i="8"/>
  <c r="AE13" i="8"/>
  <c r="AE11" i="8"/>
  <c r="AE7" i="8"/>
  <c r="AD19" i="8"/>
  <c r="AF8" i="5"/>
  <c r="AF12" i="5"/>
  <c r="AF10" i="5"/>
  <c r="AG4" i="5"/>
  <c r="AF17" i="5"/>
  <c r="AF7" i="5"/>
  <c r="AF13" i="5"/>
  <c r="AF9" i="5"/>
  <c r="AF6" i="5"/>
  <c r="AF16" i="5"/>
  <c r="AF11" i="5"/>
  <c r="AF15" i="5"/>
  <c r="AF14" i="5"/>
  <c r="AE19" i="5"/>
  <c r="AF19" i="5" l="1"/>
  <c r="AG6" i="5"/>
  <c r="AG13" i="5"/>
  <c r="AG14" i="5"/>
  <c r="AG15" i="5"/>
  <c r="AG16" i="5"/>
  <c r="AG9" i="5"/>
  <c r="AG10" i="5"/>
  <c r="AG12" i="5"/>
  <c r="AG7" i="5"/>
  <c r="AG17" i="5"/>
  <c r="AG11" i="5"/>
  <c r="AG8" i="5"/>
  <c r="AH4" i="5"/>
  <c r="AG4" i="8"/>
  <c r="AF14" i="8"/>
  <c r="AF7" i="8"/>
  <c r="AF10" i="8"/>
  <c r="AF16" i="8"/>
  <c r="AF11" i="8"/>
  <c r="AF8" i="8"/>
  <c r="AF9" i="8"/>
  <c r="AF13" i="8"/>
  <c r="AF12" i="8"/>
  <c r="AF6" i="8"/>
  <c r="AF19" i="8" s="1"/>
  <c r="AF17" i="8"/>
  <c r="AF15" i="8"/>
  <c r="AE19" i="8"/>
  <c r="AG17" i="8" l="1"/>
  <c r="AG13" i="8"/>
  <c r="AG9" i="8"/>
  <c r="AH4" i="8"/>
  <c r="AG15" i="8"/>
  <c r="AG11" i="8"/>
  <c r="AG7" i="8"/>
  <c r="AG14" i="8"/>
  <c r="AG6" i="8"/>
  <c r="AG12" i="8"/>
  <c r="AG10" i="8"/>
  <c r="AG8" i="8"/>
  <c r="AG16" i="8"/>
  <c r="AH8" i="5"/>
  <c r="AH6" i="5"/>
  <c r="AH12" i="5"/>
  <c r="AH13" i="5"/>
  <c r="AH10" i="5"/>
  <c r="AH17" i="5"/>
  <c r="AH11" i="5"/>
  <c r="AH7" i="5"/>
  <c r="AH9" i="5"/>
  <c r="AH16" i="5"/>
  <c r="AH14" i="5"/>
  <c r="AH15" i="5"/>
  <c r="AI4" i="5"/>
  <c r="AG19" i="5"/>
  <c r="AI13" i="5" l="1"/>
  <c r="AI14" i="5"/>
  <c r="AJ4" i="5"/>
  <c r="AI6" i="5"/>
  <c r="AI15" i="5"/>
  <c r="AI10" i="5"/>
  <c r="AI16" i="5"/>
  <c r="AI17" i="5"/>
  <c r="AI8" i="5"/>
  <c r="AI12" i="5"/>
  <c r="AI11" i="5"/>
  <c r="AI9" i="5"/>
  <c r="AI7" i="5"/>
  <c r="AH14" i="8"/>
  <c r="AI4" i="8"/>
  <c r="AH7" i="8"/>
  <c r="AH16" i="8"/>
  <c r="AH11" i="8"/>
  <c r="AH10" i="8"/>
  <c r="AH9" i="8"/>
  <c r="AH15" i="8"/>
  <c r="AH6" i="8"/>
  <c r="AH13" i="8"/>
  <c r="AH12" i="8"/>
  <c r="AH8" i="8"/>
  <c r="AH17" i="8"/>
  <c r="AH19" i="5"/>
  <c r="AG19" i="8"/>
  <c r="AI19" i="5" l="1"/>
  <c r="AI17" i="8"/>
  <c r="AI13" i="8"/>
  <c r="AI9" i="8"/>
  <c r="AJ4" i="8"/>
  <c r="AI15" i="8"/>
  <c r="AI11" i="8"/>
  <c r="AI7" i="8"/>
  <c r="AI10" i="8"/>
  <c r="AI8" i="8"/>
  <c r="AI16" i="8"/>
  <c r="AI6" i="8"/>
  <c r="AI14" i="8"/>
  <c r="AI12" i="8"/>
  <c r="AJ16" i="5"/>
  <c r="AJ13" i="5"/>
  <c r="AJ10" i="5"/>
  <c r="AJ15" i="5"/>
  <c r="AK4" i="5"/>
  <c r="AJ7" i="5"/>
  <c r="AJ9" i="5"/>
  <c r="AJ6" i="5"/>
  <c r="AJ12" i="5"/>
  <c r="AJ14" i="5"/>
  <c r="AJ11" i="5"/>
  <c r="AJ17" i="5"/>
  <c r="AJ8" i="5"/>
  <c r="AH19" i="8"/>
  <c r="AI19" i="8" l="1"/>
  <c r="AK13" i="5"/>
  <c r="AK11" i="5"/>
  <c r="AK9" i="5"/>
  <c r="AK14" i="5"/>
  <c r="AL4" i="5"/>
  <c r="AK10" i="5"/>
  <c r="AK16" i="5"/>
  <c r="AK17" i="5"/>
  <c r="AK8" i="5"/>
  <c r="AK15" i="5"/>
  <c r="AK6" i="5"/>
  <c r="AK7" i="5"/>
  <c r="AK12" i="5"/>
  <c r="AJ19" i="5"/>
  <c r="AK4" i="8"/>
  <c r="AJ14" i="8"/>
  <c r="AJ7" i="8"/>
  <c r="AJ10" i="8"/>
  <c r="AJ16" i="8"/>
  <c r="AJ11" i="8"/>
  <c r="AJ8" i="8"/>
  <c r="AJ9" i="8"/>
  <c r="AJ15" i="8"/>
  <c r="AJ13" i="8"/>
  <c r="AJ12" i="8"/>
  <c r="AJ6" i="8"/>
  <c r="AJ19" i="8" s="1"/>
  <c r="AJ17" i="8"/>
  <c r="AK17" i="8" l="1"/>
  <c r="AK13" i="8"/>
  <c r="AK9" i="8"/>
  <c r="AL4" i="8"/>
  <c r="AK15" i="8"/>
  <c r="AK11" i="8"/>
  <c r="AK7" i="8"/>
  <c r="AK14" i="8"/>
  <c r="AK6" i="8"/>
  <c r="AK16" i="8"/>
  <c r="AK12" i="8"/>
  <c r="AK10" i="8"/>
  <c r="AK8" i="8"/>
  <c r="AK19" i="5"/>
  <c r="AL16" i="5"/>
  <c r="AL15" i="5"/>
  <c r="AM4" i="5"/>
  <c r="AL7" i="5"/>
  <c r="AL13" i="5"/>
  <c r="AL14" i="5"/>
  <c r="AL12" i="5"/>
  <c r="AL9" i="5"/>
  <c r="AL6" i="5"/>
  <c r="AL8" i="5"/>
  <c r="AL17" i="5"/>
  <c r="AL10" i="5"/>
  <c r="AL11" i="5"/>
  <c r="AL14" i="8" l="1"/>
  <c r="AM4" i="8"/>
  <c r="AL7" i="8"/>
  <c r="AL16" i="8"/>
  <c r="AL11" i="8"/>
  <c r="AL10" i="8"/>
  <c r="AL9" i="8"/>
  <c r="AL17" i="8"/>
  <c r="AL8" i="8"/>
  <c r="AL15" i="8"/>
  <c r="AL6" i="8"/>
  <c r="AL19" i="8" s="1"/>
  <c r="AL13" i="8"/>
  <c r="AL12" i="8"/>
  <c r="AL19" i="5"/>
  <c r="AM14" i="5"/>
  <c r="AN4" i="5"/>
  <c r="AM16" i="5"/>
  <c r="AM8" i="5"/>
  <c r="AM15" i="5"/>
  <c r="AM7" i="5"/>
  <c r="AM12" i="5"/>
  <c r="AM10" i="5"/>
  <c r="AM13" i="5"/>
  <c r="AM6" i="5"/>
  <c r="AM9" i="5"/>
  <c r="AM17" i="5"/>
  <c r="AM11" i="5"/>
  <c r="AK19" i="8"/>
  <c r="AM19" i="5" l="1"/>
  <c r="AN12" i="5"/>
  <c r="AO4" i="5"/>
  <c r="AN7" i="5"/>
  <c r="AN10" i="5"/>
  <c r="AN17" i="5"/>
  <c r="AN14" i="5"/>
  <c r="AN16" i="5"/>
  <c r="AN15" i="5"/>
  <c r="AN6" i="5"/>
  <c r="AN9" i="5"/>
  <c r="AN13" i="5"/>
  <c r="AN11" i="5"/>
  <c r="AN8" i="5"/>
  <c r="AM17" i="8"/>
  <c r="AM13" i="8"/>
  <c r="AM9" i="8"/>
  <c r="AN4" i="8"/>
  <c r="AM15" i="8"/>
  <c r="AM11" i="8"/>
  <c r="AM7" i="8"/>
  <c r="AM10" i="8"/>
  <c r="AM12" i="8"/>
  <c r="AM8" i="8"/>
  <c r="AM16" i="8"/>
  <c r="AM6" i="8"/>
  <c r="AM14" i="8"/>
  <c r="AO16" i="5" l="1"/>
  <c r="T16" i="5" s="1"/>
  <c r="M16" i="5" s="1"/>
  <c r="AO7" i="5"/>
  <c r="T7" i="5" s="1"/>
  <c r="M7" i="5" s="1"/>
  <c r="AO15" i="5"/>
  <c r="T15" i="5" s="1"/>
  <c r="M15" i="5" s="1"/>
  <c r="AO9" i="5"/>
  <c r="T9" i="5" s="1"/>
  <c r="M9" i="5" s="1"/>
  <c r="AO14" i="5"/>
  <c r="T14" i="5" s="1"/>
  <c r="M14" i="5" s="1"/>
  <c r="AO11" i="5"/>
  <c r="T11" i="5" s="1"/>
  <c r="M11" i="5" s="1"/>
  <c r="AO6" i="5"/>
  <c r="AO13" i="5"/>
  <c r="T13" i="5" s="1"/>
  <c r="M13" i="5" s="1"/>
  <c r="AP4" i="5"/>
  <c r="AO8" i="5"/>
  <c r="T8" i="5" s="1"/>
  <c r="M8" i="5" s="1"/>
  <c r="AO12" i="5"/>
  <c r="T12" i="5" s="1"/>
  <c r="M12" i="5" s="1"/>
  <c r="AO17" i="5"/>
  <c r="T17" i="5" s="1"/>
  <c r="M17" i="5" s="1"/>
  <c r="AO10" i="5"/>
  <c r="T10" i="5" s="1"/>
  <c r="M10" i="5" s="1"/>
  <c r="AN19" i="5"/>
  <c r="AM19" i="8"/>
  <c r="AO4" i="8"/>
  <c r="AN14" i="8"/>
  <c r="AN7" i="8"/>
  <c r="AN10" i="8"/>
  <c r="AN16" i="8"/>
  <c r="AN11" i="8"/>
  <c r="AN8" i="8"/>
  <c r="AN9" i="8"/>
  <c r="AN17" i="8"/>
  <c r="AN15" i="8"/>
  <c r="AN13" i="8"/>
  <c r="AN6" i="8"/>
  <c r="AN12" i="8"/>
  <c r="AO17" i="8" l="1"/>
  <c r="T17" i="8" s="1"/>
  <c r="M17" i="8" s="1"/>
  <c r="AO13" i="8"/>
  <c r="T13" i="8" s="1"/>
  <c r="M13" i="8" s="1"/>
  <c r="AO9" i="8"/>
  <c r="T9" i="8" s="1"/>
  <c r="M9" i="8" s="1"/>
  <c r="AO15" i="8"/>
  <c r="T15" i="8" s="1"/>
  <c r="M15" i="8" s="1"/>
  <c r="AO11" i="8"/>
  <c r="T11" i="8" s="1"/>
  <c r="M11" i="8" s="1"/>
  <c r="AO16" i="8"/>
  <c r="T16" i="8" s="1"/>
  <c r="M16" i="8" s="1"/>
  <c r="AO8" i="8"/>
  <c r="T8" i="8" s="1"/>
  <c r="M8" i="8" s="1"/>
  <c r="AO6" i="8"/>
  <c r="AO14" i="8"/>
  <c r="T14" i="8" s="1"/>
  <c r="M14" i="8" s="1"/>
  <c r="AO10" i="8"/>
  <c r="T10" i="8" s="1"/>
  <c r="M10" i="8" s="1"/>
  <c r="AO7" i="8"/>
  <c r="T7" i="8" s="1"/>
  <c r="M7" i="8" s="1"/>
  <c r="AO12" i="8"/>
  <c r="T12" i="8" s="1"/>
  <c r="M12" i="8" s="1"/>
  <c r="AP4" i="8"/>
  <c r="AN19" i="8"/>
  <c r="AO19" i="5"/>
  <c r="T6" i="5"/>
  <c r="AP6" i="5"/>
  <c r="AP12" i="5"/>
  <c r="AP14" i="5"/>
  <c r="AP17" i="5"/>
  <c r="AP11" i="5"/>
  <c r="AP8" i="5"/>
  <c r="AP16" i="5"/>
  <c r="AP13" i="5"/>
  <c r="AP10" i="5"/>
  <c r="AP9" i="5"/>
  <c r="AP15" i="5"/>
  <c r="AQ4" i="5"/>
  <c r="AP7" i="5"/>
  <c r="AQ7" i="5" l="1"/>
  <c r="AQ9" i="5"/>
  <c r="AQ14" i="5"/>
  <c r="AQ12" i="5"/>
  <c r="AQ16" i="5"/>
  <c r="AQ8" i="5"/>
  <c r="AR4" i="5"/>
  <c r="AQ13" i="5"/>
  <c r="AQ11" i="5"/>
  <c r="AQ10" i="5"/>
  <c r="AQ17" i="5"/>
  <c r="AQ15" i="5"/>
  <c r="AQ6" i="5"/>
  <c r="T19" i="5"/>
  <c r="M19" i="5" s="1"/>
  <c r="M6" i="5"/>
  <c r="AO19" i="8"/>
  <c r="L19" i="8" s="1"/>
  <c r="T6" i="8"/>
  <c r="AP19" i="5"/>
  <c r="AP16" i="8"/>
  <c r="AP14" i="8"/>
  <c r="AQ4" i="8"/>
  <c r="AP7" i="8"/>
  <c r="AP15" i="8"/>
  <c r="AP12" i="8"/>
  <c r="AP13" i="8"/>
  <c r="AP10" i="8"/>
  <c r="AP11" i="8"/>
  <c r="AP8" i="8"/>
  <c r="AP9" i="8"/>
  <c r="AP6" i="8"/>
  <c r="AP17" i="8"/>
  <c r="AR6" i="5" l="1"/>
  <c r="AR13" i="5"/>
  <c r="AR14" i="5"/>
  <c r="AS4" i="5"/>
  <c r="AR11" i="5"/>
  <c r="AR9" i="5"/>
  <c r="AR12" i="5"/>
  <c r="AR10" i="5"/>
  <c r="AR15" i="5"/>
  <c r="AR16" i="5"/>
  <c r="AR17" i="5"/>
  <c r="AR7" i="5"/>
  <c r="AR8" i="5"/>
  <c r="AP19" i="8"/>
  <c r="AQ14" i="8"/>
  <c r="AQ10" i="8"/>
  <c r="AQ6" i="8"/>
  <c r="AQ13" i="8"/>
  <c r="AQ8" i="8"/>
  <c r="AQ17" i="8"/>
  <c r="AQ12" i="8"/>
  <c r="AQ7" i="8"/>
  <c r="AQ16" i="8"/>
  <c r="AQ11" i="8"/>
  <c r="AR4" i="8"/>
  <c r="AQ9" i="8"/>
  <c r="AQ15" i="8"/>
  <c r="M6" i="8"/>
  <c r="T19" i="8"/>
  <c r="M19" i="8" s="1"/>
  <c r="AQ19" i="5"/>
  <c r="AS9" i="5" l="1"/>
  <c r="AS13" i="5"/>
  <c r="AS7" i="5"/>
  <c r="AS15" i="5"/>
  <c r="AS10" i="5"/>
  <c r="AS16" i="5"/>
  <c r="AS8" i="5"/>
  <c r="AS14" i="5"/>
  <c r="AS11" i="5"/>
  <c r="AT4" i="5"/>
  <c r="AS12" i="5"/>
  <c r="AS6" i="5"/>
  <c r="AS19" i="5" s="1"/>
  <c r="AS17" i="5"/>
  <c r="AR8" i="8"/>
  <c r="AR15" i="8"/>
  <c r="AR9" i="8"/>
  <c r="AR10" i="8"/>
  <c r="AR14" i="8"/>
  <c r="AR6" i="8"/>
  <c r="AS4" i="8"/>
  <c r="AR13" i="8"/>
  <c r="AR17" i="8"/>
  <c r="AR11" i="8"/>
  <c r="AR12" i="8"/>
  <c r="AR16" i="8"/>
  <c r="AR7" i="8"/>
  <c r="AQ19" i="8"/>
  <c r="AR19" i="5"/>
  <c r="AS14" i="8" l="1"/>
  <c r="AS10" i="8"/>
  <c r="AS6" i="8"/>
  <c r="AS15" i="8"/>
  <c r="AS9" i="8"/>
  <c r="AS13" i="8"/>
  <c r="AS8" i="8"/>
  <c r="AS17" i="8"/>
  <c r="AS12" i="8"/>
  <c r="AS7" i="8"/>
  <c r="AS16" i="8"/>
  <c r="AS11" i="8"/>
  <c r="AT4" i="8"/>
  <c r="AR19" i="8"/>
  <c r="AT6" i="5"/>
  <c r="AT9" i="5"/>
  <c r="AT16" i="5"/>
  <c r="AT13" i="5"/>
  <c r="AT8" i="5"/>
  <c r="AT7" i="5"/>
  <c r="AT10" i="5"/>
  <c r="AT15" i="5"/>
  <c r="AT17" i="5"/>
  <c r="AT11" i="5"/>
  <c r="AU4" i="5"/>
  <c r="AT14" i="5"/>
  <c r="AT12" i="5"/>
  <c r="AT19" i="5" l="1"/>
  <c r="AS19" i="8"/>
  <c r="AU10" i="5"/>
  <c r="AU17" i="5"/>
  <c r="AV4" i="5"/>
  <c r="AU9" i="5"/>
  <c r="AU7" i="5"/>
  <c r="AU15" i="5"/>
  <c r="AU12" i="5"/>
  <c r="AU6" i="5"/>
  <c r="AU8" i="5"/>
  <c r="AU14" i="5"/>
  <c r="AU13" i="5"/>
  <c r="AU16" i="5"/>
  <c r="AU11" i="5"/>
  <c r="AT15" i="8"/>
  <c r="AT9" i="8"/>
  <c r="AT8" i="8"/>
  <c r="AT17" i="8"/>
  <c r="AT11" i="8"/>
  <c r="AT7" i="8"/>
  <c r="AT16" i="8"/>
  <c r="AU4" i="8"/>
  <c r="AT6" i="8"/>
  <c r="AT14" i="8"/>
  <c r="AT12" i="8"/>
  <c r="AT10" i="8"/>
  <c r="AT13" i="8"/>
  <c r="AT19" i="8" l="1"/>
  <c r="AU14" i="8"/>
  <c r="AU10" i="8"/>
  <c r="AU6" i="8"/>
  <c r="AU16" i="8"/>
  <c r="AU11" i="8"/>
  <c r="AV4" i="8"/>
  <c r="AU15" i="8"/>
  <c r="AU9" i="8"/>
  <c r="AU13" i="8"/>
  <c r="AU8" i="8"/>
  <c r="AU17" i="8"/>
  <c r="AU12" i="8"/>
  <c r="AU7" i="8"/>
  <c r="AU19" i="5"/>
  <c r="AV14" i="5"/>
  <c r="AV12" i="5"/>
  <c r="AW4" i="5"/>
  <c r="AV9" i="5"/>
  <c r="AV15" i="5"/>
  <c r="AV7" i="5"/>
  <c r="AV10" i="5"/>
  <c r="AV17" i="5"/>
  <c r="AV6" i="5"/>
  <c r="AV13" i="5"/>
  <c r="AV11" i="5"/>
  <c r="AV8" i="5"/>
  <c r="AV16" i="5"/>
  <c r="AV19" i="5" l="1"/>
  <c r="AU19" i="8"/>
  <c r="AV8" i="8"/>
  <c r="AV15" i="8"/>
  <c r="AV9" i="8"/>
  <c r="AV17" i="8"/>
  <c r="AV11" i="8"/>
  <c r="AV12" i="8"/>
  <c r="AV16" i="8"/>
  <c r="AV7" i="8"/>
  <c r="AV10" i="8"/>
  <c r="AV14" i="8"/>
  <c r="AV6" i="8"/>
  <c r="AW4" i="8"/>
  <c r="AV13" i="8"/>
  <c r="AW13" i="5"/>
  <c r="AW14" i="5"/>
  <c r="AW12" i="5"/>
  <c r="AW15" i="5"/>
  <c r="AW17" i="5"/>
  <c r="AX4" i="5"/>
  <c r="AW6" i="5"/>
  <c r="AW9" i="5"/>
  <c r="AW7" i="5"/>
  <c r="AW8" i="5"/>
  <c r="AW10" i="5"/>
  <c r="AW16" i="5"/>
  <c r="AW11" i="5"/>
  <c r="AW14" i="8" l="1"/>
  <c r="AW10" i="8"/>
  <c r="AW6" i="8"/>
  <c r="AW17" i="8"/>
  <c r="AW12" i="8"/>
  <c r="AW7" i="8"/>
  <c r="AW16" i="8"/>
  <c r="AW11" i="8"/>
  <c r="AX4" i="8"/>
  <c r="AW15" i="8"/>
  <c r="AW9" i="8"/>
  <c r="AW8" i="8"/>
  <c r="AW13" i="8"/>
  <c r="AW19" i="5"/>
  <c r="AX9" i="5"/>
  <c r="AX6" i="5"/>
  <c r="AX13" i="5"/>
  <c r="AX14" i="5"/>
  <c r="AX15" i="5"/>
  <c r="AY4" i="5"/>
  <c r="AX11" i="5"/>
  <c r="AX16" i="5"/>
  <c r="AX12" i="5"/>
  <c r="AX10" i="5"/>
  <c r="AX7" i="5"/>
  <c r="AX17" i="5"/>
  <c r="AX8" i="5"/>
  <c r="AV19" i="8"/>
  <c r="AY17" i="5" l="1"/>
  <c r="AY11" i="5"/>
  <c r="AY8" i="5"/>
  <c r="AY9" i="5"/>
  <c r="AY13" i="5"/>
  <c r="AY16" i="5"/>
  <c r="AY12" i="5"/>
  <c r="AY15" i="5"/>
  <c r="AY10" i="5"/>
  <c r="AY7" i="5"/>
  <c r="AZ4" i="5"/>
  <c r="AY14" i="5"/>
  <c r="AY6" i="5"/>
  <c r="AX19" i="5"/>
  <c r="AW19" i="8"/>
  <c r="AX15" i="8"/>
  <c r="AX9" i="8"/>
  <c r="AX10" i="8"/>
  <c r="AX14" i="8"/>
  <c r="AY4" i="8"/>
  <c r="AX13" i="8"/>
  <c r="AX12" i="8"/>
  <c r="AX17" i="8"/>
  <c r="AX11" i="8"/>
  <c r="AX8" i="8"/>
  <c r="AX16" i="8"/>
  <c r="AX7" i="8"/>
  <c r="AX6" i="8"/>
  <c r="AX19" i="8" l="1"/>
  <c r="AY14" i="8"/>
  <c r="AY10" i="8"/>
  <c r="AY6" i="8"/>
  <c r="AY13" i="8"/>
  <c r="AY8" i="8"/>
  <c r="AY17" i="8"/>
  <c r="AY12" i="8"/>
  <c r="AY7" i="8"/>
  <c r="AY16" i="8"/>
  <c r="AY11" i="8"/>
  <c r="AZ4" i="8"/>
  <c r="AY15" i="8"/>
  <c r="AY9" i="8"/>
  <c r="AZ16" i="5"/>
  <c r="AZ12" i="5"/>
  <c r="AZ10" i="5"/>
  <c r="AZ17" i="5"/>
  <c r="AZ7" i="5"/>
  <c r="AZ8" i="5"/>
  <c r="AZ6" i="5"/>
  <c r="AZ13" i="5"/>
  <c r="AZ14" i="5"/>
  <c r="AZ9" i="5"/>
  <c r="AZ15" i="5"/>
  <c r="AZ11" i="5"/>
  <c r="BA4" i="5"/>
  <c r="AY19" i="5"/>
  <c r="AZ8" i="8" l="1"/>
  <c r="AZ15" i="8"/>
  <c r="AZ9" i="8"/>
  <c r="AZ10" i="8"/>
  <c r="AZ14" i="8"/>
  <c r="AZ6" i="8"/>
  <c r="BA4" i="8"/>
  <c r="AZ13" i="8"/>
  <c r="AZ17" i="8"/>
  <c r="AZ11" i="8"/>
  <c r="AZ7" i="8"/>
  <c r="AZ12" i="8"/>
  <c r="AZ16" i="8"/>
  <c r="AY19" i="8"/>
  <c r="BA12" i="5"/>
  <c r="BA11" i="5"/>
  <c r="BA15" i="5"/>
  <c r="BB4" i="5"/>
  <c r="BA6" i="5"/>
  <c r="BA8" i="5"/>
  <c r="BA14" i="5"/>
  <c r="BA13" i="5"/>
  <c r="BA16" i="5"/>
  <c r="BA17" i="5"/>
  <c r="BA7" i="5"/>
  <c r="BA10" i="5"/>
  <c r="BA9" i="5"/>
  <c r="AZ19" i="5"/>
  <c r="BA19" i="5" l="1"/>
  <c r="BA14" i="8"/>
  <c r="BA10" i="8"/>
  <c r="BA6" i="8"/>
  <c r="BA15" i="8"/>
  <c r="BA9" i="8"/>
  <c r="BA13" i="8"/>
  <c r="BA8" i="8"/>
  <c r="BA17" i="8"/>
  <c r="BA12" i="8"/>
  <c r="BA7" i="8"/>
  <c r="BA16" i="8"/>
  <c r="BA11" i="8"/>
  <c r="BB4" i="8"/>
  <c r="AZ19" i="8"/>
  <c r="BB7" i="5"/>
  <c r="BB8" i="5"/>
  <c r="BB16" i="5"/>
  <c r="BC4" i="5"/>
  <c r="BB13" i="5"/>
  <c r="BB14" i="5"/>
  <c r="BB17" i="5"/>
  <c r="BB11" i="5"/>
  <c r="BB9" i="5"/>
  <c r="BB6" i="5"/>
  <c r="BB12" i="5"/>
  <c r="BB15" i="5"/>
  <c r="BB10" i="5"/>
  <c r="BA19" i="8" l="1"/>
  <c r="BC16" i="5"/>
  <c r="BC6" i="5"/>
  <c r="BC8" i="5"/>
  <c r="BC13" i="5"/>
  <c r="BC7" i="5"/>
  <c r="BC17" i="5"/>
  <c r="BC15" i="5"/>
  <c r="BD4" i="5"/>
  <c r="BC9" i="5"/>
  <c r="BC10" i="5"/>
  <c r="BC14" i="5"/>
  <c r="BC12" i="5"/>
  <c r="BC11" i="5"/>
  <c r="BB15" i="8"/>
  <c r="BB9" i="8"/>
  <c r="BB10" i="8"/>
  <c r="BB17" i="8"/>
  <c r="BB11" i="8"/>
  <c r="BB8" i="8"/>
  <c r="BB16" i="8"/>
  <c r="BB7" i="8"/>
  <c r="BB6" i="8"/>
  <c r="BB14" i="8"/>
  <c r="BC4" i="8"/>
  <c r="BB13" i="8"/>
  <c r="BB12" i="8"/>
  <c r="BB19" i="5"/>
  <c r="BC19" i="5" l="1"/>
  <c r="BB19" i="8"/>
  <c r="BC17" i="8"/>
  <c r="BC13" i="8"/>
  <c r="BC9" i="8"/>
  <c r="BD4" i="8"/>
  <c r="BC16" i="8"/>
  <c r="BC12" i="8"/>
  <c r="BC8" i="8"/>
  <c r="BC15" i="8"/>
  <c r="BC11" i="8"/>
  <c r="BC7" i="8"/>
  <c r="BC10" i="8"/>
  <c r="BC6" i="8"/>
  <c r="BC19" i="8" s="1"/>
  <c r="BC14" i="8"/>
  <c r="BD16" i="5"/>
  <c r="BD15" i="5"/>
  <c r="BD11" i="5"/>
  <c r="BD13" i="5"/>
  <c r="BD12" i="5"/>
  <c r="BD9" i="5"/>
  <c r="BD8" i="5"/>
  <c r="BE4" i="5"/>
  <c r="BD7" i="5"/>
  <c r="BD10" i="5"/>
  <c r="BD17" i="5"/>
  <c r="BD14" i="5"/>
  <c r="BD6" i="5"/>
  <c r="BD19" i="5" l="1"/>
  <c r="BE14" i="5"/>
  <c r="BE6" i="5"/>
  <c r="BE10" i="5"/>
  <c r="BE16" i="5"/>
  <c r="BE12" i="5"/>
  <c r="BE8" i="5"/>
  <c r="BF4" i="5"/>
  <c r="BE13" i="5"/>
  <c r="BE17" i="5"/>
  <c r="BE11" i="5"/>
  <c r="BE9" i="5"/>
  <c r="BE15" i="5"/>
  <c r="BE7" i="5"/>
  <c r="BE4" i="8"/>
  <c r="BD14" i="8"/>
  <c r="BD7" i="8"/>
  <c r="BD12" i="8"/>
  <c r="BD17" i="8"/>
  <c r="BD13" i="8"/>
  <c r="BD6" i="8"/>
  <c r="BD10" i="8"/>
  <c r="BD16" i="8"/>
  <c r="BD11" i="8"/>
  <c r="BD9" i="8"/>
  <c r="BD8" i="8"/>
  <c r="BD15" i="8"/>
  <c r="BF10" i="5" l="1"/>
  <c r="BF8" i="5"/>
  <c r="BF17" i="5"/>
  <c r="BF13" i="5"/>
  <c r="BF12" i="5"/>
  <c r="BF14" i="5"/>
  <c r="BF6" i="5"/>
  <c r="BF9" i="5"/>
  <c r="BF16" i="5"/>
  <c r="BF7" i="5"/>
  <c r="BF11" i="5"/>
  <c r="BG4" i="5"/>
  <c r="BF15" i="5"/>
  <c r="BE17" i="8"/>
  <c r="BE13" i="8"/>
  <c r="BE9" i="8"/>
  <c r="BF4" i="8"/>
  <c r="BE16" i="8"/>
  <c r="BE12" i="8"/>
  <c r="BE8" i="8"/>
  <c r="BE15" i="8"/>
  <c r="BE11" i="8"/>
  <c r="BE7" i="8"/>
  <c r="BE6" i="8"/>
  <c r="BE14" i="8"/>
  <c r="BE10" i="8"/>
  <c r="BE19" i="5"/>
  <c r="BD19" i="8"/>
  <c r="BG12" i="5" l="1"/>
  <c r="BG9" i="5"/>
  <c r="BG14" i="5"/>
  <c r="BG16" i="5"/>
  <c r="BH4" i="5"/>
  <c r="BG6" i="5"/>
  <c r="BG8" i="5"/>
  <c r="BG11" i="5"/>
  <c r="BG13" i="5"/>
  <c r="BG10" i="5"/>
  <c r="BG7" i="5"/>
  <c r="BG17" i="5"/>
  <c r="BG15" i="5"/>
  <c r="BE19" i="8"/>
  <c r="BF19" i="5"/>
  <c r="BF16" i="8"/>
  <c r="BF11" i="8"/>
  <c r="BF12" i="8"/>
  <c r="BF15" i="8"/>
  <c r="BF9" i="8"/>
  <c r="BF10" i="8"/>
  <c r="BF14" i="8"/>
  <c r="BF7" i="8"/>
  <c r="BF8" i="8"/>
  <c r="BF6" i="8"/>
  <c r="BF17" i="8"/>
  <c r="BF13" i="8"/>
  <c r="BG4" i="8"/>
  <c r="BG16" i="8" l="1"/>
  <c r="BG12" i="8"/>
  <c r="BG8" i="8"/>
  <c r="BG15" i="8"/>
  <c r="BG11" i="8"/>
  <c r="BG7" i="8"/>
  <c r="BG14" i="8"/>
  <c r="BG10" i="8"/>
  <c r="BG6" i="8"/>
  <c r="BG9" i="8"/>
  <c r="BH4" i="8"/>
  <c r="BG17" i="8"/>
  <c r="BG13" i="8"/>
  <c r="BG19" i="5"/>
  <c r="BF19" i="8"/>
  <c r="BH12" i="5"/>
  <c r="BH15" i="5"/>
  <c r="BH14" i="5"/>
  <c r="BH13" i="5"/>
  <c r="BH6" i="5"/>
  <c r="BH10" i="5"/>
  <c r="BH11" i="5"/>
  <c r="BH16" i="5"/>
  <c r="BH17" i="5"/>
  <c r="BI4" i="5"/>
  <c r="BH8" i="5"/>
  <c r="BH7" i="5"/>
  <c r="BH9" i="5"/>
  <c r="BH19" i="5" l="1"/>
  <c r="BH12" i="8"/>
  <c r="BH17" i="8"/>
  <c r="BH13" i="8"/>
  <c r="BH6" i="8"/>
  <c r="BH10" i="8"/>
  <c r="BH16" i="8"/>
  <c r="BH11" i="8"/>
  <c r="BH8" i="8"/>
  <c r="BH15" i="8"/>
  <c r="BH9" i="8"/>
  <c r="BH7" i="8"/>
  <c r="BI4" i="8"/>
  <c r="BH14" i="8"/>
  <c r="BI6" i="5"/>
  <c r="BI15" i="5"/>
  <c r="BI9" i="5"/>
  <c r="BI13" i="5"/>
  <c r="BI12" i="5"/>
  <c r="BI17" i="5"/>
  <c r="BI16" i="5"/>
  <c r="BI11" i="5"/>
  <c r="BI8" i="5"/>
  <c r="BI7" i="5"/>
  <c r="BI14" i="5"/>
  <c r="BI10" i="5"/>
  <c r="BG19" i="8"/>
  <c r="BI19" i="5" l="1"/>
  <c r="BI16" i="8"/>
  <c r="BI14" i="8"/>
  <c r="BI13" i="8"/>
  <c r="L13" i="8" s="1"/>
  <c r="BI10" i="8"/>
  <c r="L10" i="8" s="1"/>
  <c r="BI8" i="8"/>
  <c r="L8" i="8" s="1"/>
  <c r="BI12" i="8"/>
  <c r="L12" i="8" s="1"/>
  <c r="BI17" i="8"/>
  <c r="BI11" i="8"/>
  <c r="L11" i="8" s="1"/>
  <c r="BI9" i="8"/>
  <c r="L9" i="8" s="1"/>
  <c r="BI7" i="8"/>
  <c r="BI15" i="8"/>
  <c r="BI6" i="8"/>
  <c r="BH19" i="8"/>
  <c r="BI19" i="8" l="1"/>
  <c r="L6" i="8"/>
</calcChain>
</file>

<file path=xl/sharedStrings.xml><?xml version="1.0" encoding="utf-8"?>
<sst xmlns="http://schemas.openxmlformats.org/spreadsheetml/2006/main" count="105" uniqueCount="57">
  <si>
    <t>Year &gt;</t>
  </si>
  <si>
    <t>Measure Description</t>
  </si>
  <si>
    <t>Annual Energy and Cost Savings</t>
  </si>
  <si>
    <t>Payback with Incentive</t>
  </si>
  <si>
    <t>Electricity Savings (kWh)</t>
  </si>
  <si>
    <t>Total Cost Savings</t>
  </si>
  <si>
    <t>Measure Cost</t>
  </si>
  <si>
    <t>Simple Payback (yr)</t>
  </si>
  <si>
    <t>Net Measure Cost</t>
  </si>
  <si>
    <t>Measure Life</t>
  </si>
  <si>
    <t>NPV</t>
  </si>
  <si>
    <t>TOTALS (Recommended Measures)</t>
  </si>
  <si>
    <t>Gas/Fuel Savings (therms)</t>
  </si>
  <si>
    <t>Potential Utility Incentive</t>
  </si>
  <si>
    <t>IRR (over Life of Measure)</t>
  </si>
  <si>
    <t>EEM-1</t>
  </si>
  <si>
    <t>EEM-2</t>
  </si>
  <si>
    <t>EEM-3</t>
  </si>
  <si>
    <t>EEM-4</t>
  </si>
  <si>
    <t>EEM-5</t>
  </si>
  <si>
    <t>EEM-6</t>
  </si>
  <si>
    <t>EEM-7</t>
  </si>
  <si>
    <t>EEM-8</t>
  </si>
  <si>
    <t>Measure Number</t>
  </si>
  <si>
    <t>Sample EEM Summary Table</t>
  </si>
  <si>
    <t>Reduce Pressure Setting on Pneumatic Compressor</t>
  </si>
  <si>
    <t>Install CO Sensors and VFD to Control Garage Exhaust Fan</t>
  </si>
  <si>
    <t>EEM-9</t>
  </si>
  <si>
    <t>EEM-10</t>
  </si>
  <si>
    <t>EEM-11</t>
  </si>
  <si>
    <t>EEM-12</t>
  </si>
  <si>
    <t>DO NOT PRINT THIS SECTION</t>
  </si>
  <si>
    <t>Sample EEM Summary Table Instructions</t>
  </si>
  <si>
    <t>The remaining cells will be calculated as a result. An example sheet is included for your reference.</t>
  </si>
  <si>
    <t>NPV*</t>
  </si>
  <si>
    <t>Real Discount Rate</t>
  </si>
  <si>
    <t xml:space="preserve">    discount cash flows, will result in zero net savings. If the IRR is greater than the investor’s stated discount rate, the measure is considered beneficial. </t>
  </si>
  <si>
    <t xml:space="preserve">     considered to be beneficial. </t>
  </si>
  <si>
    <t>Peak Demand Savings (kW)</t>
  </si>
  <si>
    <t>Replace Incandescent Lamps with CFLs</t>
  </si>
  <si>
    <t>Replace the sheet titles with your own. Note project name, date, etc.</t>
  </si>
  <si>
    <t xml:space="preserve">Use the space below the table to document your assumptions </t>
  </si>
  <si>
    <t>Measure Life 
(years)</t>
  </si>
  <si>
    <t>Repair Economizers on All Air Handlers</t>
  </si>
  <si>
    <t>You may want to add columns to show more detail such as cost savings associated with demand, consumption, and fuel savings separately.</t>
  </si>
  <si>
    <t xml:space="preserve">Use this template to report energy efficiency measure (EEM) costs and savings. </t>
  </si>
  <si>
    <r>
      <rPr>
        <b/>
        <i/>
        <sz val="14"/>
        <rFont val="Arial"/>
        <family val="2"/>
      </rPr>
      <t>Procedures for Commercial Building Energy Audits</t>
    </r>
    <r>
      <rPr>
        <b/>
        <sz val="14"/>
        <rFont val="Arial"/>
        <family val="2"/>
      </rPr>
      <t>, Second Edition</t>
    </r>
  </si>
  <si>
    <r>
      <t xml:space="preserve">All life-cycle cost calculations are consistent with formulas within </t>
    </r>
    <r>
      <rPr>
        <i/>
        <sz val="10"/>
        <rFont val="Arial"/>
        <family val="2"/>
      </rPr>
      <t>Procedures for Commercial Building Energy Audits</t>
    </r>
    <r>
      <rPr>
        <sz val="10"/>
        <rFont val="Arial"/>
        <family val="2"/>
      </rPr>
      <t>, Second Edition.</t>
    </r>
  </si>
  <si>
    <t xml:space="preserve">(1) The net present value (NPV) is the value (the gain minus the cost) of an investment in today’s dollars over some specified time period. If the investment has a positive NPV, it is generally </t>
  </si>
  <si>
    <t xml:space="preserve">(2) The internal rate of return (IRR) is the annual yield from a project, usually expressed as a percentage of the total amount invested; the compound rate of interest which, when used to </t>
  </si>
  <si>
    <t>Install VFD on Tenant Condenser Loop Pump to Reduce Flow</t>
  </si>
  <si>
    <t>Install VFD and Implement Demand-Controlled Ventilation for AHU-1</t>
  </si>
  <si>
    <t>Add Hot-Water Resets Control and Install Condensing Boiler</t>
  </si>
  <si>
    <t>Replace Garage HPS Fixtures with LED Fixtures with Integrated Motion Sensor</t>
  </si>
  <si>
    <t>Update the assumption for the real discount rate as appropriate for the customer. A default value of 4% is provided.</t>
  </si>
  <si>
    <t>Enter the following inputs for each measure (on the spreadsheet, inputs display in blue; all output cells are in black). For each measure, enter the following:</t>
  </si>
  <si>
    <t>© 2011 ASHRAE</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</si>
</sst>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0.0\)"/>
    <numFmt numFmtId="165" formatCode="#,##0;\(#,##0\)"/>
    <numFmt numFmtId="166" formatCode="_(* #,##0_);_(* \(#,##0\);_(* &quot;-&quot;??_);_(@_)"/>
    <numFmt numFmtId="167" formatCode="_(&quot;$&quot;* #,##0_);_(&quot;$&quot;* \(#,##0\);_(&quot;$&quot;* &quot;-&quot;??_);_(@_)"/>
    <numFmt numFmtId="168" formatCode="_(* #,##0.0_);_(* \(#,##0.0\);_(* &quot;-&quot;??_);_(@_)"/>
    <numFmt numFmtId="169" formatCode="0.0000000000"/>
    <numFmt numFmtId="170" formatCode="m/d"/>
    <numFmt numFmtId="171" formatCode="&quot;$&quot;#,##0.00000"/>
    <numFmt numFmtId="172" formatCode="_-* #,##0.0_-;\-* #,##0.0_-;_-* &quot;-&quot;??_-;_-@_-"/>
    <numFmt numFmtId="173" formatCode="#,##0.00&quot; $&quot;;\-#,##0.00&quot; $&quot;"/>
    <numFmt numFmtId="174" formatCode="0.00_)"/>
    <numFmt numFmtId="175" formatCode="&quot;$&quot;#,##0.00\ ;[Red]\(&quot;$&quot;#,##0.00\)"/>
    <numFmt numFmtId="176" formatCode="&quot;$&quot;#,##0.0000"/>
    <numFmt numFmtId="177" formatCode="0.0%"/>
  </numFmts>
  <fonts count="29">
    <font>
      <sz val="10"/>
      <name val="Arial"/>
    </font>
    <font>
      <sz val="10"/>
      <name val="Arial"/>
      <family val="2"/>
    </font>
    <font>
      <b/>
      <sz val="10"/>
      <name val="Arial"/>
      <family val="2"/>
    </font>
    <font>
      <sz val="10"/>
      <color indexed="12"/>
      <name val="Arial"/>
      <family val="2"/>
    </font>
    <font>
      <sz val="8"/>
      <name val="Arial"/>
      <family val="2"/>
    </font>
    <font>
      <sz val="10"/>
      <name val="Geneva"/>
    </font>
    <font>
      <sz val="11"/>
      <name val="??"/>
      <family val="3"/>
    </font>
    <font>
      <sz val="12"/>
      <name val="Arial"/>
      <family val="2"/>
    </font>
    <font>
      <b/>
      <u/>
      <sz val="11"/>
      <color indexed="37"/>
      <name val="Arial"/>
      <family val="2"/>
    </font>
    <font>
      <sz val="7"/>
      <name val="Small Fonts"/>
      <family val="2"/>
    </font>
    <font>
      <b/>
      <i/>
      <sz val="16"/>
      <name val="Helv"/>
    </font>
    <font>
      <b/>
      <sz val="12"/>
      <name val="Arial"/>
      <family val="2"/>
    </font>
    <font>
      <b/>
      <sz val="8"/>
      <name val="Arial"/>
      <family val="2"/>
    </font>
    <font>
      <b/>
      <sz val="10"/>
      <color indexed="9"/>
      <name val="Arial"/>
      <family val="2"/>
    </font>
    <font>
      <b/>
      <sz val="9"/>
      <name val="Arial"/>
      <family val="2"/>
    </font>
    <font>
      <sz val="8"/>
      <name val="Arial"/>
      <family val="2"/>
    </font>
    <font>
      <sz val="8"/>
      <color indexed="12"/>
      <name val="Arial"/>
      <family val="2"/>
    </font>
    <font>
      <sz val="8"/>
      <name val="Verdana"/>
      <family val="2"/>
    </font>
    <font>
      <sz val="10"/>
      <color indexed="10"/>
      <name val="Arial"/>
      <family val="2"/>
    </font>
    <font>
      <b/>
      <sz val="14"/>
      <name val="Arial"/>
      <family val="2"/>
    </font>
    <font>
      <b/>
      <i/>
      <sz val="14"/>
      <name val="Arial"/>
      <family val="2"/>
    </font>
    <font>
      <sz val="14"/>
      <name val="Arial"/>
      <family val="2"/>
    </font>
    <font>
      <i/>
      <sz val="10"/>
      <name val="Arial"/>
      <family val="2"/>
    </font>
    <font>
      <sz val="10"/>
      <color rgb="FF0000FF"/>
      <name val="Arial"/>
      <family val="2"/>
    </font>
    <font>
      <b/>
      <sz val="10"/>
      <color theme="0"/>
      <name val="Arial"/>
      <family val="2"/>
    </font>
    <font>
      <b/>
      <sz val="10"/>
      <color theme="1"/>
      <name val="Arial"/>
      <family val="2"/>
    </font>
    <font>
      <sz val="10"/>
      <color rgb="FFFF0000"/>
      <name val="Arial"/>
      <family val="2"/>
    </font>
    <font>
      <sz val="10"/>
      <color rgb="FF3333FF"/>
      <name val="Arial"/>
      <family val="2"/>
    </font>
    <font>
      <sz val="10"/>
      <color theme="1"/>
      <name val="Arial"/>
      <family val="2"/>
    </font>
  </fonts>
  <fills count="11">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58"/>
        <bgColor indexed="64"/>
      </patternFill>
    </fill>
    <fill>
      <patternFill patternType="solid">
        <fgColor indexed="8"/>
        <bgColor indexed="64"/>
      </patternFill>
    </fill>
    <fill>
      <patternFill patternType="solid">
        <fgColor indexed="4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s>
  <borders count="38">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45">
    <xf numFmtId="0" fontId="0" fillId="0" borderId="0"/>
    <xf numFmtId="0" fontId="1" fillId="0" borderId="0" applyNumberFormat="0" applyFill="0" applyBorder="0" applyAlignment="0" applyProtection="0"/>
    <xf numFmtId="169" fontId="5" fillId="2" borderId="1">
      <alignment horizontal="center" vertical="center"/>
    </xf>
    <xf numFmtId="43" fontId="1" fillId="0" borderId="0" applyFont="0" applyFill="0" applyBorder="0" applyAlignment="0" applyProtection="0"/>
    <xf numFmtId="3" fontId="1" fillId="0" borderId="0" applyFont="0" applyFill="0" applyBorder="0" applyAlignment="0" applyProtection="0"/>
    <xf numFmtId="44" fontId="1" fillId="0" borderId="0" applyFont="0" applyFill="0" applyBorder="0" applyAlignment="0" applyProtection="0"/>
    <xf numFmtId="5" fontId="1" fillId="0" borderId="0" applyFont="0" applyFill="0" applyBorder="0" applyAlignment="0" applyProtection="0"/>
    <xf numFmtId="6" fontId="6" fillId="0" borderId="0">
      <protection locked="0"/>
    </xf>
    <xf numFmtId="170" fontId="1" fillId="0" borderId="0" applyFont="0" applyFill="0" applyBorder="0" applyAlignment="0" applyProtection="0"/>
    <xf numFmtId="171" fontId="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2" fontId="1" fillId="0" borderId="0">
      <protection locked="0"/>
    </xf>
    <xf numFmtId="38" fontId="4" fillId="3" borderId="0" applyNumberFormat="0" applyBorder="0" applyAlignment="0" applyProtection="0"/>
    <xf numFmtId="0" fontId="8" fillId="0" borderId="0" applyNumberFormat="0" applyFill="0" applyBorder="0" applyAlignment="0" applyProtection="0"/>
    <xf numFmtId="173" fontId="1" fillId="0" borderId="0">
      <protection locked="0"/>
    </xf>
    <xf numFmtId="173" fontId="1" fillId="0" borderId="0">
      <protection locked="0"/>
    </xf>
    <xf numFmtId="0" fontId="3" fillId="0" borderId="2" applyNumberFormat="0" applyFill="0" applyAlignment="0" applyProtection="0"/>
    <xf numFmtId="10" fontId="4" fillId="4" borderId="3" applyNumberFormat="0" applyBorder="0" applyAlignment="0" applyProtection="0"/>
    <xf numFmtId="37" fontId="9" fillId="0" borderId="0"/>
    <xf numFmtId="174" fontId="10" fillId="0" borderId="0"/>
    <xf numFmtId="9" fontId="1" fillId="0" borderId="0" applyFont="0" applyFill="0" applyBorder="0" applyAlignment="0" applyProtection="0"/>
    <xf numFmtId="10" fontId="1" fillId="0" borderId="0" applyFont="0" applyFill="0" applyBorder="0" applyAlignment="0" applyProtection="0"/>
    <xf numFmtId="0" fontId="1" fillId="5" borderId="0"/>
    <xf numFmtId="0" fontId="11" fillId="0" borderId="0" applyNumberFormat="0" applyFill="0" applyBorder="0" applyAlignment="0" applyProtection="0"/>
    <xf numFmtId="0" fontId="2" fillId="0" borderId="0" applyNumberFormat="0" applyFill="0" applyBorder="0" applyAlignment="0" applyProtection="0"/>
    <xf numFmtId="0" fontId="12" fillId="0" borderId="3" applyNumberFormat="0" applyFill="0" applyProtection="0">
      <alignment horizontal="center" wrapText="1"/>
    </xf>
    <xf numFmtId="0" fontId="13" fillId="6" borderId="0" applyNumberFormat="0" applyBorder="0" applyProtection="0">
      <alignment horizontal="center"/>
    </xf>
    <xf numFmtId="0" fontId="14" fillId="0" borderId="3" applyNumberFormat="0" applyFill="0" applyProtection="0">
      <alignment horizontal="center" wrapText="1"/>
    </xf>
    <xf numFmtId="0" fontId="1" fillId="0" borderId="3" applyNumberFormat="0" applyFont="0" applyFill="0" applyProtection="0">
      <alignment horizontal="left"/>
    </xf>
    <xf numFmtId="0" fontId="1" fillId="0" borderId="3" applyNumberFormat="0" applyFont="0" applyFill="0" applyProtection="0">
      <alignment horizontal="center"/>
    </xf>
    <xf numFmtId="0" fontId="1" fillId="0" borderId="3" applyNumberFormat="0" applyFont="0" applyFill="0" applyAlignment="0" applyProtection="0"/>
    <xf numFmtId="0" fontId="1" fillId="0" borderId="3" applyNumberFormat="0" applyFont="0" applyFill="0" applyProtection="0">
      <alignment wrapText="1"/>
    </xf>
    <xf numFmtId="7" fontId="1" fillId="0" borderId="3" applyFont="0" applyFill="0" applyAlignment="0" applyProtection="0"/>
    <xf numFmtId="10" fontId="1" fillId="0" borderId="3" applyFont="0" applyFill="0" applyAlignment="0" applyProtection="0"/>
    <xf numFmtId="37" fontId="4" fillId="7" borderId="0" applyNumberFormat="0" applyBorder="0" applyAlignment="0" applyProtection="0"/>
    <xf numFmtId="37" fontId="15" fillId="0" borderId="0"/>
    <xf numFmtId="3" fontId="16" fillId="0" borderId="2" applyProtection="0"/>
    <xf numFmtId="175" fontId="1" fillId="0" borderId="0" applyFont="0" applyFill="0" applyBorder="0" applyAlignment="0" applyProtection="0"/>
    <xf numFmtId="176" fontId="1" fillId="0" borderId="0" applyFont="0" applyFill="0" applyBorder="0" applyAlignment="0" applyProtection="0"/>
  </cellStyleXfs>
  <cellXfs count="123">
    <xf numFmtId="0" fontId="0" fillId="0" borderId="0" xfId="0"/>
    <xf numFmtId="0" fontId="1" fillId="0" borderId="0" xfId="0" applyFont="1" applyProtection="1">
      <protection locked="0"/>
    </xf>
    <xf numFmtId="164" fontId="1" fillId="0" borderId="0" xfId="0" applyNumberFormat="1" applyFont="1" applyProtection="1">
      <protection locked="0"/>
    </xf>
    <xf numFmtId="165" fontId="1" fillId="0" borderId="0" xfId="0" applyNumberFormat="1" applyFont="1" applyProtection="1">
      <protection locked="0"/>
    </xf>
    <xf numFmtId="42" fontId="1" fillId="0" borderId="0" xfId="0" applyNumberFormat="1" applyFont="1" applyProtection="1">
      <protection locked="0"/>
    </xf>
    <xf numFmtId="9" fontId="1" fillId="0" borderId="0" xfId="26" applyFont="1" applyProtection="1">
      <protection locked="0"/>
    </xf>
    <xf numFmtId="0" fontId="2" fillId="0" borderId="0" xfId="0" applyFont="1" applyAlignment="1" applyProtection="1">
      <alignment horizontal="center"/>
      <protection locked="0"/>
    </xf>
    <xf numFmtId="0" fontId="2" fillId="0" borderId="0" xfId="0" applyFont="1" applyAlignment="1" applyProtection="1">
      <alignment horizontal="center" wrapText="1"/>
      <protection locked="0"/>
    </xf>
    <xf numFmtId="0" fontId="23" fillId="0" borderId="4" xfId="0" applyFont="1" applyBorder="1" applyAlignment="1" applyProtection="1">
      <alignment vertical="center"/>
      <protection locked="0"/>
    </xf>
    <xf numFmtId="0" fontId="23" fillId="0" borderId="5" xfId="0" applyFont="1" applyBorder="1" applyAlignment="1" applyProtection="1">
      <alignment vertical="center"/>
      <protection locked="0"/>
    </xf>
    <xf numFmtId="0" fontId="23" fillId="0" borderId="6" xfId="0" applyFont="1" applyBorder="1" applyAlignment="1" applyProtection="1">
      <alignment vertical="center" wrapText="1"/>
      <protection locked="0"/>
    </xf>
    <xf numFmtId="0" fontId="1" fillId="0" borderId="0" xfId="0" applyFont="1" applyAlignment="1" applyProtection="1">
      <alignment vertical="center"/>
      <protection locked="0"/>
    </xf>
    <xf numFmtId="0" fontId="1" fillId="0" borderId="0" xfId="0" applyFont="1"/>
    <xf numFmtId="0" fontId="1" fillId="0" borderId="0" xfId="0" applyFont="1" applyBorder="1" applyProtection="1">
      <protection locked="0"/>
    </xf>
    <xf numFmtId="166" fontId="23" fillId="0" borderId="3" xfId="3" applyNumberFormat="1" applyFont="1" applyFill="1" applyBorder="1" applyAlignment="1" applyProtection="1">
      <alignment horizontal="right" vertical="center"/>
      <protection locked="0"/>
    </xf>
    <xf numFmtId="166" fontId="23" fillId="0" borderId="7" xfId="3" applyNumberFormat="1" applyFont="1" applyFill="1" applyBorder="1" applyAlignment="1" applyProtection="1">
      <alignment horizontal="right" vertical="center"/>
      <protection locked="0"/>
    </xf>
    <xf numFmtId="9" fontId="1" fillId="0" borderId="3" xfId="26" applyFont="1" applyBorder="1" applyAlignment="1" applyProtection="1">
      <alignment horizontal="right" vertical="center"/>
    </xf>
    <xf numFmtId="9" fontId="1" fillId="0" borderId="7" xfId="26" applyFont="1" applyBorder="1" applyAlignment="1" applyProtection="1">
      <alignment horizontal="right" vertical="center"/>
    </xf>
    <xf numFmtId="167" fontId="1" fillId="0" borderId="3" xfId="5" applyNumberFormat="1" applyFont="1" applyBorder="1" applyAlignment="1" applyProtection="1">
      <alignment horizontal="right" vertical="center"/>
    </xf>
    <xf numFmtId="167" fontId="1" fillId="0" borderId="7" xfId="5" applyNumberFormat="1" applyFont="1" applyBorder="1" applyAlignment="1" applyProtection="1">
      <alignment horizontal="right" vertical="center"/>
    </xf>
    <xf numFmtId="168" fontId="1" fillId="0" borderId="8" xfId="3" applyNumberFormat="1" applyFont="1" applyBorder="1" applyAlignment="1" applyProtection="1">
      <alignment horizontal="right" vertical="center"/>
    </xf>
    <xf numFmtId="168" fontId="1" fillId="0" borderId="9" xfId="3" applyNumberFormat="1" applyFont="1" applyBorder="1" applyAlignment="1" applyProtection="1">
      <alignment horizontal="right" vertical="center"/>
    </xf>
    <xf numFmtId="166" fontId="23" fillId="0" borderId="3" xfId="3" applyNumberFormat="1" applyFont="1" applyBorder="1" applyAlignment="1" applyProtection="1">
      <alignment horizontal="right" vertical="center"/>
      <protection locked="0"/>
    </xf>
    <xf numFmtId="167" fontId="23" fillId="0" borderId="10" xfId="5" applyNumberFormat="1" applyFont="1" applyBorder="1" applyAlignment="1" applyProtection="1">
      <alignment horizontal="right" vertical="center"/>
      <protection locked="0"/>
    </xf>
    <xf numFmtId="166" fontId="23" fillId="0" borderId="7" xfId="3" applyNumberFormat="1" applyFont="1" applyBorder="1" applyAlignment="1" applyProtection="1">
      <alignment horizontal="right" vertical="center"/>
      <protection locked="0"/>
    </xf>
    <xf numFmtId="167" fontId="23" fillId="0" borderId="11" xfId="5" applyNumberFormat="1" applyFont="1" applyBorder="1" applyAlignment="1" applyProtection="1">
      <alignment horizontal="right" vertical="center"/>
      <protection locked="0"/>
    </xf>
    <xf numFmtId="166" fontId="1" fillId="0" borderId="0" xfId="3" applyNumberFormat="1" applyFont="1" applyAlignment="1" applyProtection="1">
      <alignment horizontal="right" vertical="center"/>
      <protection locked="0"/>
    </xf>
    <xf numFmtId="167" fontId="1" fillId="0" borderId="0" xfId="5" applyNumberFormat="1" applyFont="1" applyAlignment="1" applyProtection="1">
      <alignment horizontal="right" vertical="center"/>
      <protection locked="0"/>
    </xf>
    <xf numFmtId="9" fontId="1" fillId="0" borderId="0" xfId="26" applyFont="1" applyAlignment="1" applyProtection="1">
      <alignment horizontal="right" vertical="center"/>
      <protection locked="0"/>
    </xf>
    <xf numFmtId="168" fontId="1" fillId="0" borderId="0" xfId="3" applyNumberFormat="1" applyFont="1" applyAlignment="1" applyProtection="1">
      <alignment horizontal="right" vertical="center"/>
      <protection locked="0"/>
    </xf>
    <xf numFmtId="168" fontId="23" fillId="0" borderId="5" xfId="3" applyNumberFormat="1" applyFont="1" applyFill="1" applyBorder="1" applyAlignment="1" applyProtection="1">
      <alignment horizontal="right" vertical="center"/>
      <protection locked="0"/>
    </xf>
    <xf numFmtId="0" fontId="2" fillId="0" borderId="12" xfId="0" applyFont="1" applyBorder="1" applyProtection="1">
      <protection locked="0"/>
    </xf>
    <xf numFmtId="167" fontId="23" fillId="0" borderId="3" xfId="5" applyNumberFormat="1" applyFont="1" applyBorder="1" applyAlignment="1" applyProtection="1">
      <alignment horizontal="right" vertical="center"/>
      <protection locked="0"/>
    </xf>
    <xf numFmtId="167" fontId="23" fillId="0" borderId="8" xfId="5" applyNumberFormat="1" applyFont="1" applyBorder="1" applyAlignment="1" applyProtection="1">
      <alignment horizontal="right" vertical="center"/>
    </xf>
    <xf numFmtId="0" fontId="23" fillId="0" borderId="13" xfId="0" applyFont="1" applyBorder="1" applyAlignment="1" applyProtection="1">
      <alignment vertical="center" wrapText="1"/>
      <protection locked="0"/>
    </xf>
    <xf numFmtId="0" fontId="23" fillId="0" borderId="14" xfId="0" applyFont="1" applyBorder="1" applyAlignment="1" applyProtection="1">
      <alignment vertical="center"/>
      <protection locked="0"/>
    </xf>
    <xf numFmtId="0" fontId="23" fillId="0" borderId="15" xfId="0" applyFont="1" applyBorder="1" applyAlignment="1" applyProtection="1">
      <alignment vertical="center" wrapText="1"/>
      <protection locked="0"/>
    </xf>
    <xf numFmtId="168" fontId="23" fillId="0" borderId="4" xfId="3" applyNumberFormat="1" applyFont="1" applyFill="1" applyBorder="1" applyAlignment="1" applyProtection="1">
      <alignment horizontal="right" vertical="center"/>
      <protection locked="0"/>
    </xf>
    <xf numFmtId="166" fontId="23" fillId="0" borderId="16" xfId="3" applyNumberFormat="1" applyFont="1" applyFill="1" applyBorder="1" applyAlignment="1" applyProtection="1">
      <alignment horizontal="right" vertical="center"/>
      <protection locked="0"/>
    </xf>
    <xf numFmtId="166" fontId="23" fillId="0" borderId="16" xfId="3" applyNumberFormat="1" applyFont="1" applyBorder="1" applyAlignment="1" applyProtection="1">
      <alignment horizontal="right" vertical="center"/>
      <protection locked="0"/>
    </xf>
    <xf numFmtId="167" fontId="23" fillId="0" borderId="17" xfId="5" applyNumberFormat="1" applyFont="1" applyBorder="1" applyAlignment="1" applyProtection="1">
      <alignment horizontal="right" vertical="center"/>
    </xf>
    <xf numFmtId="167" fontId="23" fillId="0" borderId="18" xfId="5" applyNumberFormat="1" applyFont="1" applyBorder="1" applyAlignment="1" applyProtection="1">
      <alignment horizontal="right" vertical="center"/>
      <protection locked="0"/>
    </xf>
    <xf numFmtId="167" fontId="23" fillId="0" borderId="16" xfId="5" applyNumberFormat="1" applyFont="1" applyBorder="1" applyAlignment="1" applyProtection="1">
      <alignment horizontal="right" vertical="center"/>
      <protection locked="0"/>
    </xf>
    <xf numFmtId="167" fontId="1" fillId="0" borderId="16" xfId="5" applyNumberFormat="1" applyFont="1" applyBorder="1" applyAlignment="1" applyProtection="1">
      <alignment horizontal="right" vertical="center"/>
    </xf>
    <xf numFmtId="9" fontId="1" fillId="0" borderId="16" xfId="26" applyFont="1" applyBorder="1" applyAlignment="1" applyProtection="1">
      <alignment horizontal="right" vertical="center"/>
    </xf>
    <xf numFmtId="168" fontId="1" fillId="0" borderId="17" xfId="3" applyNumberFormat="1" applyFont="1" applyBorder="1" applyAlignment="1" applyProtection="1">
      <alignment horizontal="right" vertical="center"/>
    </xf>
    <xf numFmtId="168" fontId="23" fillId="0" borderId="14" xfId="3" applyNumberFormat="1" applyFont="1" applyFill="1" applyBorder="1" applyAlignment="1" applyProtection="1">
      <alignment horizontal="right" vertical="center"/>
      <protection locked="0"/>
    </xf>
    <xf numFmtId="167" fontId="23" fillId="0" borderId="9" xfId="5" applyNumberFormat="1" applyFont="1" applyBorder="1" applyAlignment="1" applyProtection="1">
      <alignment horizontal="right" vertical="center"/>
    </xf>
    <xf numFmtId="167" fontId="23" fillId="0" borderId="7" xfId="5" applyNumberFormat="1" applyFont="1" applyBorder="1" applyAlignment="1" applyProtection="1">
      <alignment horizontal="right" vertical="center"/>
      <protection locked="0"/>
    </xf>
    <xf numFmtId="166" fontId="0" fillId="0" borderId="0" xfId="3" applyNumberFormat="1" applyFont="1"/>
    <xf numFmtId="164" fontId="24" fillId="8" borderId="19" xfId="0" applyNumberFormat="1" applyFont="1" applyFill="1" applyBorder="1" applyAlignment="1" applyProtection="1">
      <alignment horizontal="centerContinuous" vertical="center"/>
      <protection locked="0"/>
    </xf>
    <xf numFmtId="165" fontId="24" fillId="8" borderId="20" xfId="0" applyNumberFormat="1" applyFont="1" applyFill="1" applyBorder="1" applyAlignment="1" applyProtection="1">
      <alignment horizontal="centerContinuous" vertical="center"/>
      <protection locked="0"/>
    </xf>
    <xf numFmtId="42" fontId="24" fillId="8" borderId="21" xfId="0" applyNumberFormat="1" applyFont="1" applyFill="1" applyBorder="1" applyAlignment="1" applyProtection="1">
      <alignment horizontal="centerContinuous" vertical="center"/>
      <protection locked="0"/>
    </xf>
    <xf numFmtId="42" fontId="24" fillId="8" borderId="22" xfId="0" applyNumberFormat="1" applyFont="1" applyFill="1" applyBorder="1" applyAlignment="1" applyProtection="1">
      <alignment horizontal="centerContinuous" vertical="center"/>
      <protection locked="0"/>
    </xf>
    <xf numFmtId="42" fontId="24" fillId="8" borderId="20" xfId="0" applyNumberFormat="1" applyFont="1" applyFill="1" applyBorder="1" applyAlignment="1" applyProtection="1">
      <alignment horizontal="centerContinuous" vertical="center"/>
      <protection locked="0"/>
    </xf>
    <xf numFmtId="9" fontId="24" fillId="8" borderId="20" xfId="26" applyFont="1" applyFill="1" applyBorder="1" applyAlignment="1" applyProtection="1">
      <alignment horizontal="centerContinuous" vertical="center"/>
      <protection locked="0"/>
    </xf>
    <xf numFmtId="164" fontId="24" fillId="8" borderId="21" xfId="0" applyNumberFormat="1" applyFont="1" applyFill="1" applyBorder="1" applyAlignment="1" applyProtection="1">
      <alignment horizontal="centerContinuous" vertical="center"/>
      <protection locked="0"/>
    </xf>
    <xf numFmtId="164" fontId="24" fillId="8" borderId="23" xfId="0" applyNumberFormat="1" applyFont="1" applyFill="1" applyBorder="1" applyAlignment="1" applyProtection="1">
      <alignment horizontal="center" vertical="center" wrapText="1"/>
      <protection locked="0"/>
    </xf>
    <xf numFmtId="165" fontId="24" fillId="8" borderId="24" xfId="0" applyNumberFormat="1" applyFont="1" applyFill="1" applyBorder="1" applyAlignment="1" applyProtection="1">
      <alignment horizontal="center" vertical="center" wrapText="1"/>
      <protection locked="0"/>
    </xf>
    <xf numFmtId="42" fontId="24" fillId="8" borderId="25" xfId="0" applyNumberFormat="1" applyFont="1" applyFill="1" applyBorder="1" applyAlignment="1" applyProtection="1">
      <alignment horizontal="center" vertical="center" wrapText="1"/>
      <protection locked="0"/>
    </xf>
    <xf numFmtId="42" fontId="24" fillId="8" borderId="26" xfId="0" applyNumberFormat="1" applyFont="1" applyFill="1" applyBorder="1" applyAlignment="1" applyProtection="1">
      <alignment horizontal="center" vertical="center" wrapText="1"/>
      <protection locked="0"/>
    </xf>
    <xf numFmtId="42" fontId="24" fillId="8" borderId="24" xfId="0" applyNumberFormat="1" applyFont="1" applyFill="1" applyBorder="1" applyAlignment="1" applyProtection="1">
      <alignment horizontal="center" vertical="center" wrapText="1"/>
      <protection locked="0"/>
    </xf>
    <xf numFmtId="9" fontId="24" fillId="8" borderId="24" xfId="26" applyFont="1" applyFill="1" applyBorder="1" applyAlignment="1" applyProtection="1">
      <alignment horizontal="center" vertical="center" wrapText="1"/>
      <protection locked="0"/>
    </xf>
    <xf numFmtId="164" fontId="24" fillId="8" borderId="25" xfId="0" applyNumberFormat="1" applyFont="1" applyFill="1" applyBorder="1" applyAlignment="1" applyProtection="1">
      <alignment horizontal="center" vertical="center" wrapText="1"/>
      <protection locked="0"/>
    </xf>
    <xf numFmtId="0" fontId="25" fillId="9" borderId="27" xfId="0" applyFont="1" applyFill="1" applyBorder="1" applyAlignment="1" applyProtection="1">
      <alignment vertical="center"/>
      <protection locked="0"/>
    </xf>
    <xf numFmtId="0" fontId="25" fillId="9" borderId="28" xfId="0" applyFont="1" applyFill="1" applyBorder="1" applyAlignment="1" applyProtection="1">
      <alignment horizontal="right" vertical="center"/>
      <protection locked="0"/>
    </xf>
    <xf numFmtId="168" fontId="25" fillId="9" borderId="27" xfId="3" applyNumberFormat="1" applyFont="1" applyFill="1" applyBorder="1" applyAlignment="1" applyProtection="1">
      <alignment horizontal="right" vertical="center"/>
    </xf>
    <xf numFmtId="166" fontId="25" fillId="9" borderId="29" xfId="3" applyNumberFormat="1" applyFont="1" applyFill="1" applyBorder="1" applyAlignment="1" applyProtection="1">
      <alignment horizontal="right" vertical="center"/>
    </xf>
    <xf numFmtId="167" fontId="25" fillId="9" borderId="30" xfId="5" applyNumberFormat="1" applyFont="1" applyFill="1" applyBorder="1" applyAlignment="1" applyProtection="1">
      <alignment horizontal="right" vertical="center"/>
    </xf>
    <xf numFmtId="167" fontId="25" fillId="9" borderId="31" xfId="5" applyNumberFormat="1" applyFont="1" applyFill="1" applyBorder="1" applyAlignment="1" applyProtection="1">
      <alignment horizontal="right" vertical="center"/>
    </xf>
    <xf numFmtId="167" fontId="25" fillId="9" borderId="29" xfId="5" applyNumberFormat="1" applyFont="1" applyFill="1" applyBorder="1" applyAlignment="1" applyProtection="1">
      <alignment horizontal="right" vertical="center"/>
    </xf>
    <xf numFmtId="9" fontId="25" fillId="9" borderId="29" xfId="26" applyFont="1" applyFill="1" applyBorder="1" applyAlignment="1" applyProtection="1">
      <alignment horizontal="right" vertical="center"/>
    </xf>
    <xf numFmtId="168" fontId="25" fillId="9" borderId="30" xfId="3" applyNumberFormat="1" applyFont="1" applyFill="1" applyBorder="1" applyAlignment="1" applyProtection="1">
      <alignment horizontal="right" vertical="center"/>
    </xf>
    <xf numFmtId="0" fontId="26" fillId="10" borderId="0" xfId="0" applyFont="1" applyFill="1" applyAlignment="1" applyProtection="1">
      <alignment horizontal="left"/>
      <protection locked="0"/>
    </xf>
    <xf numFmtId="0" fontId="0" fillId="10" borderId="0" xfId="0" applyFill="1"/>
    <xf numFmtId="0" fontId="1" fillId="10" borderId="0" xfId="0" applyFont="1" applyFill="1" applyProtection="1">
      <protection locked="0"/>
    </xf>
    <xf numFmtId="0" fontId="1" fillId="10" borderId="0" xfId="0" applyFont="1" applyFill="1" applyAlignment="1" applyProtection="1">
      <alignment horizontal="center"/>
      <protection locked="0"/>
    </xf>
    <xf numFmtId="177" fontId="27" fillId="10" borderId="7" xfId="26" applyNumberFormat="1" applyFont="1" applyFill="1" applyBorder="1"/>
    <xf numFmtId="0" fontId="2" fillId="10" borderId="15" xfId="0" applyFont="1" applyFill="1" applyBorder="1" applyAlignment="1" applyProtection="1">
      <alignment horizontal="center"/>
      <protection locked="0"/>
    </xf>
    <xf numFmtId="0" fontId="2" fillId="10" borderId="11" xfId="0" applyFont="1" applyFill="1" applyBorder="1" applyAlignment="1" applyProtection="1">
      <alignment horizontal="center"/>
      <protection locked="0"/>
    </xf>
    <xf numFmtId="0" fontId="2" fillId="10" borderId="32" xfId="0" applyFont="1" applyFill="1" applyBorder="1" applyAlignment="1" applyProtection="1">
      <alignment horizontal="center"/>
      <protection locked="0"/>
    </xf>
    <xf numFmtId="0" fontId="2" fillId="10" borderId="0" xfId="0" applyFont="1" applyFill="1" applyAlignment="1" applyProtection="1">
      <alignment horizontal="center"/>
      <protection locked="0"/>
    </xf>
    <xf numFmtId="0" fontId="2" fillId="10" borderId="3" xfId="0" applyFont="1" applyFill="1" applyBorder="1" applyAlignment="1" applyProtection="1">
      <alignment horizontal="center" wrapText="1"/>
      <protection locked="0"/>
    </xf>
    <xf numFmtId="0" fontId="2" fillId="10" borderId="33" xfId="0" applyFont="1" applyFill="1" applyBorder="1" applyAlignment="1" applyProtection="1">
      <alignment horizontal="center" wrapText="1"/>
      <protection locked="0"/>
    </xf>
    <xf numFmtId="0" fontId="2" fillId="10" borderId="0" xfId="0" applyFont="1" applyFill="1" applyBorder="1" applyAlignment="1" applyProtection="1">
      <alignment horizontal="center" wrapText="1"/>
      <protection locked="0"/>
    </xf>
    <xf numFmtId="0" fontId="2" fillId="10" borderId="34" xfId="0" applyFont="1" applyFill="1" applyBorder="1" applyAlignment="1" applyProtection="1">
      <alignment horizontal="center" wrapText="1"/>
      <protection locked="0"/>
    </xf>
    <xf numFmtId="0" fontId="2" fillId="10" borderId="0" xfId="0" applyFont="1" applyFill="1" applyAlignment="1" applyProtection="1">
      <alignment horizontal="center" wrapText="1"/>
      <protection locked="0"/>
    </xf>
    <xf numFmtId="167" fontId="1" fillId="10" borderId="3" xfId="5" applyNumberFormat="1" applyFont="1" applyFill="1" applyBorder="1" applyProtection="1"/>
    <xf numFmtId="167" fontId="1" fillId="10" borderId="15" xfId="5" applyNumberFormat="1" applyFont="1" applyFill="1" applyBorder="1" applyProtection="1"/>
    <xf numFmtId="167" fontId="1" fillId="10" borderId="32" xfId="5" applyNumberFormat="1" applyFont="1" applyFill="1" applyBorder="1" applyProtection="1"/>
    <xf numFmtId="167" fontId="1" fillId="10" borderId="11" xfId="5" applyNumberFormat="1" applyFont="1" applyFill="1" applyBorder="1" applyProtection="1"/>
    <xf numFmtId="167" fontId="1" fillId="10" borderId="33" xfId="5" applyNumberFormat="1" applyFont="1" applyFill="1" applyBorder="1" applyProtection="1"/>
    <xf numFmtId="167" fontId="1" fillId="10" borderId="0" xfId="5" applyNumberFormat="1" applyFont="1" applyFill="1" applyBorder="1" applyProtection="1"/>
    <xf numFmtId="167" fontId="1" fillId="10" borderId="34" xfId="5" applyNumberFormat="1" applyFont="1" applyFill="1" applyBorder="1" applyProtection="1"/>
    <xf numFmtId="167" fontId="1" fillId="10" borderId="13" xfId="5" applyNumberFormat="1" applyFont="1" applyFill="1" applyBorder="1" applyProtection="1"/>
    <xf numFmtId="167" fontId="1" fillId="10" borderId="12" xfId="5" applyNumberFormat="1" applyFont="1" applyFill="1" applyBorder="1" applyProtection="1"/>
    <xf numFmtId="167" fontId="1" fillId="10" borderId="18" xfId="5" applyNumberFormat="1" applyFont="1" applyFill="1" applyBorder="1" applyProtection="1"/>
    <xf numFmtId="167" fontId="1" fillId="10" borderId="35" xfId="5" applyNumberFormat="1" applyFont="1" applyFill="1" applyBorder="1" applyProtection="1"/>
    <xf numFmtId="167" fontId="1" fillId="10" borderId="10" xfId="5" applyNumberFormat="1" applyFont="1" applyFill="1" applyBorder="1" applyProtection="1"/>
    <xf numFmtId="0" fontId="18" fillId="10" borderId="0" xfId="0" applyFont="1" applyFill="1" applyAlignment="1" applyProtection="1">
      <alignment horizontal="center"/>
      <protection locked="0"/>
    </xf>
    <xf numFmtId="0" fontId="2" fillId="10" borderId="0" xfId="0" applyFont="1" applyFill="1" applyBorder="1" applyAlignment="1" applyProtection="1">
      <alignment horizontal="center"/>
      <protection locked="0"/>
    </xf>
    <xf numFmtId="0" fontId="1" fillId="10" borderId="0" xfId="0" applyFont="1" applyFill="1" applyBorder="1" applyProtection="1">
      <protection locked="0"/>
    </xf>
    <xf numFmtId="0" fontId="1" fillId="10" borderId="0" xfId="0" applyFont="1" applyFill="1" applyBorder="1" applyAlignment="1" applyProtection="1">
      <alignment horizontal="center"/>
      <protection locked="0"/>
    </xf>
    <xf numFmtId="0" fontId="1" fillId="10" borderId="0" xfId="0" applyFont="1" applyFill="1"/>
    <xf numFmtId="0" fontId="23" fillId="0" borderId="3" xfId="0" applyFont="1" applyFill="1" applyBorder="1" applyAlignment="1" applyProtection="1">
      <alignment horizontal="center"/>
      <protection locked="0"/>
    </xf>
    <xf numFmtId="0" fontId="2" fillId="10" borderId="34" xfId="0" applyFont="1" applyFill="1" applyBorder="1" applyAlignment="1" applyProtection="1">
      <alignment horizontal="center"/>
      <protection locked="0"/>
    </xf>
    <xf numFmtId="0" fontId="1" fillId="10" borderId="6" xfId="0" applyFont="1" applyFill="1" applyBorder="1" applyAlignment="1">
      <alignment horizontal="right"/>
    </xf>
    <xf numFmtId="0" fontId="1" fillId="10" borderId="10" xfId="0" applyFont="1" applyFill="1" applyBorder="1" applyAlignment="1">
      <alignment horizontal="right"/>
    </xf>
    <xf numFmtId="0" fontId="4" fillId="0" borderId="0" xfId="0" applyFont="1"/>
    <xf numFmtId="0" fontId="19" fillId="0" borderId="0" xfId="0" applyFont="1" applyProtection="1">
      <protection locked="0"/>
    </xf>
    <xf numFmtId="0" fontId="21" fillId="0" borderId="0" xfId="0" applyFont="1"/>
    <xf numFmtId="0" fontId="11" fillId="0" borderId="12" xfId="0" applyFont="1" applyBorder="1" applyProtection="1">
      <protection locked="0"/>
    </xf>
    <xf numFmtId="0" fontId="7" fillId="0" borderId="12" xfId="0" applyFont="1" applyBorder="1"/>
    <xf numFmtId="0" fontId="1" fillId="0" borderId="12" xfId="0" applyFont="1" applyBorder="1" applyProtection="1">
      <protection locked="0"/>
    </xf>
    <xf numFmtId="164" fontId="1" fillId="0" borderId="12" xfId="0" applyNumberFormat="1" applyFont="1" applyBorder="1" applyProtection="1">
      <protection locked="0"/>
    </xf>
    <xf numFmtId="165" fontId="1" fillId="0" borderId="12" xfId="0" applyNumberFormat="1" applyFont="1" applyBorder="1" applyProtection="1">
      <protection locked="0"/>
    </xf>
    <xf numFmtId="42" fontId="1" fillId="0" borderId="12" xfId="0" applyNumberFormat="1" applyFont="1" applyBorder="1" applyProtection="1">
      <protection locked="0"/>
    </xf>
    <xf numFmtId="9" fontId="1" fillId="0" borderId="12" xfId="26" applyFont="1" applyBorder="1" applyProtection="1">
      <protection locked="0"/>
    </xf>
    <xf numFmtId="0" fontId="28" fillId="0" borderId="0" xfId="0" applyFont="1"/>
    <xf numFmtId="0" fontId="24" fillId="8" borderId="19" xfId="0" applyFont="1" applyFill="1" applyBorder="1" applyAlignment="1" applyProtection="1">
      <alignment horizontal="center" vertical="center" wrapText="1"/>
      <protection locked="0"/>
    </xf>
    <xf numFmtId="0" fontId="24" fillId="8" borderId="23" xfId="0" applyFont="1" applyFill="1" applyBorder="1" applyAlignment="1" applyProtection="1">
      <alignment horizontal="center" vertical="center"/>
      <protection locked="0"/>
    </xf>
    <xf numFmtId="0" fontId="24" fillId="8" borderId="36" xfId="0" applyFont="1" applyFill="1" applyBorder="1" applyAlignment="1" applyProtection="1">
      <alignment horizontal="center" vertical="center" wrapText="1"/>
      <protection locked="0"/>
    </xf>
    <xf numFmtId="0" fontId="24" fillId="8" borderId="37" xfId="0" applyFont="1" applyFill="1" applyBorder="1" applyAlignment="1" applyProtection="1">
      <alignment horizontal="center" vertical="center"/>
      <protection locked="0"/>
    </xf>
  </cellXfs>
  <cellStyles count="45">
    <cellStyle name="_x0010_“+ˆÉ•?pý¤" xfId="1"/>
    <cellStyle name="Actual Date" xfId="2"/>
    <cellStyle name="Comma" xfId="3" builtinId="3"/>
    <cellStyle name="Comma0" xfId="4"/>
    <cellStyle name="Currency" xfId="5" builtinId="4"/>
    <cellStyle name="Currency0" xfId="6"/>
    <cellStyle name="Date" xfId="7"/>
    <cellStyle name="Dezimal [0]_Compiling Utility Macros" xfId="8"/>
    <cellStyle name="Dezimal_Compiling Utility Macros" xfId="9"/>
    <cellStyle name="F2" xfId="10"/>
    <cellStyle name="F3" xfId="11"/>
    <cellStyle name="F4" xfId="12"/>
    <cellStyle name="F5" xfId="13"/>
    <cellStyle name="F6" xfId="14"/>
    <cellStyle name="F7" xfId="15"/>
    <cellStyle name="F8" xfId="16"/>
    <cellStyle name="Fixed" xfId="17"/>
    <cellStyle name="Grey" xfId="18"/>
    <cellStyle name="HEADER" xfId="19"/>
    <cellStyle name="Heading1" xfId="20"/>
    <cellStyle name="Heading2" xfId="21"/>
    <cellStyle name="HIGHLIGHT" xfId="22"/>
    <cellStyle name="Input [yellow]" xfId="23"/>
    <cellStyle name="no dec" xfId="24"/>
    <cellStyle name="Normal" xfId="0" builtinId="0"/>
    <cellStyle name="Normal - Style1" xfId="25"/>
    <cellStyle name="Percent" xfId="26" builtinId="5"/>
    <cellStyle name="Percent [2]" xfId="27"/>
    <cellStyle name="Standard_Anpassen der Amortisation" xfId="28"/>
    <cellStyle name="Style 21" xfId="29"/>
    <cellStyle name="Style 22" xfId="30"/>
    <cellStyle name="Style 23" xfId="31"/>
    <cellStyle name="Style 24" xfId="32"/>
    <cellStyle name="Style 25" xfId="33"/>
    <cellStyle name="Style 26" xfId="34"/>
    <cellStyle name="Style 37" xfId="35"/>
    <cellStyle name="Style 38" xfId="36"/>
    <cellStyle name="Style 39" xfId="37"/>
    <cellStyle name="Style 40" xfId="38"/>
    <cellStyle name="Style 41" xfId="39"/>
    <cellStyle name="Unprot" xfId="40"/>
    <cellStyle name="Unprot$" xfId="41"/>
    <cellStyle name="Unprotect" xfId="42"/>
    <cellStyle name="Währung [0]_Compiling Utility Macros" xfId="43"/>
    <cellStyle name="Währung_Compiling Utility Macros" xfId="4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www.kw-engineering.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www.kw-engineering.com/" TargetMode="External"/></Relationships>
</file>

<file path=xl/drawings/drawing1.xml><?xml version="1.0" encoding="utf-8"?>
<xdr:wsDr xmlns:xdr="http://schemas.openxmlformats.org/drawingml/2006/spreadsheetDrawing" xmlns:a="http://schemas.openxmlformats.org/drawingml/2006/main">
  <xdr:twoCellAnchor>
    <xdr:from>
      <xdr:col>1</xdr:col>
      <xdr:colOff>114300</xdr:colOff>
      <xdr:row>4</xdr:row>
      <xdr:rowOff>114300</xdr:rowOff>
    </xdr:from>
    <xdr:to>
      <xdr:col>10</xdr:col>
      <xdr:colOff>447675</xdr:colOff>
      <xdr:row>16</xdr:row>
      <xdr:rowOff>57150</xdr:rowOff>
    </xdr:to>
    <xdr:sp macro="" textlink="">
      <xdr:nvSpPr>
        <xdr:cNvPr id="2" name="TextBox 1"/>
        <xdr:cNvSpPr txBox="1"/>
      </xdr:nvSpPr>
      <xdr:spPr>
        <a:xfrm>
          <a:off x="723900" y="762000"/>
          <a:ext cx="5819775" cy="1885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latin typeface="+mn-lt"/>
              <a:ea typeface="+mn-ea"/>
              <a:cs typeface="+mn-cs"/>
            </a:rPr>
            <a:t>DISCLAIMER</a:t>
          </a:r>
        </a:p>
        <a:p>
          <a:endParaRPr lang="en-US" sz="1100">
            <a:solidFill>
              <a:schemeClr val="dk1"/>
            </a:solidFill>
            <a:latin typeface="+mn-lt"/>
            <a:ea typeface="+mn-ea"/>
            <a:cs typeface="+mn-cs"/>
          </a:endParaRPr>
        </a:p>
        <a:p>
          <a:r>
            <a:rPr lang="en-US" sz="1100" b="0">
              <a:solidFill>
                <a:schemeClr val="dk1"/>
              </a:solidFill>
              <a:latin typeface="+mn-lt"/>
              <a:ea typeface="+mn-ea"/>
              <a:cs typeface="+mn-cs"/>
            </a:rPr>
            <a:t>By using this spreadsheet, the user acknowledges</a:t>
          </a:r>
          <a:r>
            <a:rPr lang="en-US" sz="1100" b="0" baseline="0">
              <a:solidFill>
                <a:schemeClr val="dk1"/>
              </a:solidFill>
              <a:latin typeface="+mn-lt"/>
              <a:ea typeface="+mn-ea"/>
              <a:cs typeface="+mn-cs"/>
            </a:rPr>
            <a:t> and </a:t>
          </a:r>
          <a:r>
            <a:rPr lang="en-US" sz="1100" b="0">
              <a:solidFill>
                <a:schemeClr val="dk1"/>
              </a:solidFill>
              <a:latin typeface="+mn-lt"/>
              <a:ea typeface="+mn-ea"/>
              <a:cs typeface="+mn-cs"/>
            </a:rPr>
            <a:t>agrees to the following terms:</a:t>
          </a:r>
        </a:p>
        <a:p>
          <a:endParaRPr lang="en-US" sz="1100">
            <a:solidFill>
              <a:schemeClr val="dk1"/>
            </a:solidFill>
            <a:latin typeface="+mn-lt"/>
            <a:ea typeface="+mn-ea"/>
            <a:cs typeface="+mn-cs"/>
          </a:endParaRPr>
        </a:p>
        <a:p>
          <a:r>
            <a:rPr lang="en-US" sz="1100">
              <a:solidFill>
                <a:schemeClr val="dk1"/>
              </a:solidFill>
              <a:latin typeface="+mn-lt"/>
              <a:ea typeface="+mn-ea"/>
              <a:cs typeface="+mn-cs"/>
            </a:rPr>
            <a:t>The resources supplied here are for personal and office use by purchasers of </a:t>
          </a:r>
          <a:r>
            <a:rPr lang="en-US" sz="1100" i="1">
              <a:solidFill>
                <a:schemeClr val="dk1"/>
              </a:solidFill>
              <a:latin typeface="+mn-lt"/>
              <a:ea typeface="+mn-ea"/>
              <a:cs typeface="+mn-cs"/>
            </a:rPr>
            <a:t>Procedures for Commercial Building Energy Audits, Second Edition</a:t>
          </a:r>
          <a:r>
            <a:rPr lang="en-US" sz="1100">
              <a:solidFill>
                <a:schemeClr val="dk1"/>
              </a:solidFill>
              <a:latin typeface="+mn-lt"/>
              <a:ea typeface="+mn-ea"/>
              <a:cs typeface="+mn-cs"/>
            </a:rPr>
            <a:t>. These resources are provided “as is” without warranty of any kind, either expressed or implied. The entire risk as to the quality and performance of the resources is with the user. In no event will ASHRAE be liable to the user for any damages, including without limitation any lost profits, lost savings, or other incidental or consequential damages arising out of the use of or inability to use these resources.</a:t>
          </a:r>
        </a:p>
        <a:p>
          <a:endParaRPr lang="en-US" sz="1100">
            <a:solidFill>
              <a:schemeClr val="dk1"/>
            </a:solidFill>
            <a:latin typeface="+mn-lt"/>
            <a:ea typeface="+mn-ea"/>
            <a:cs typeface="+mn-cs"/>
          </a:endParaRPr>
        </a:p>
        <a:p>
          <a:endParaRPr lang="en-US" sz="1100"/>
        </a:p>
      </xdr:txBody>
    </xdr:sp>
    <xdr:clientData/>
  </xdr:twoCellAnchor>
  <xdr:twoCellAnchor editAs="oneCell">
    <xdr:from>
      <xdr:col>1</xdr:col>
      <xdr:colOff>53975</xdr:colOff>
      <xdr:row>16</xdr:row>
      <xdr:rowOff>128954</xdr:rowOff>
    </xdr:from>
    <xdr:to>
      <xdr:col>1</xdr:col>
      <xdr:colOff>561975</xdr:colOff>
      <xdr:row>18</xdr:row>
      <xdr:rowOff>156796</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3575" y="2719754"/>
          <a:ext cx="508000" cy="3516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39</xdr:row>
      <xdr:rowOff>133350</xdr:rowOff>
    </xdr:from>
    <xdr:to>
      <xdr:col>0</xdr:col>
      <xdr:colOff>573931</xdr:colOff>
      <xdr:row>41</xdr:row>
      <xdr:rowOff>114300</xdr:rowOff>
    </xdr:to>
    <xdr:pic>
      <xdr:nvPicPr>
        <xdr:cNvPr id="2" name="Picture 1" descr="ASHRAE_logo_black_USE.jpg"/>
        <xdr:cNvPicPr>
          <a:picLocks noChangeAspect="1"/>
        </xdr:cNvPicPr>
      </xdr:nvPicPr>
      <xdr:blipFill>
        <a:blip xmlns:r="http://schemas.openxmlformats.org/officeDocument/2006/relationships" r:embed="rId1" cstate="print"/>
        <a:stretch>
          <a:fillRect/>
        </a:stretch>
      </xdr:blipFill>
      <xdr:spPr>
        <a:xfrm>
          <a:off x="742950" y="2724150"/>
          <a:ext cx="440581" cy="304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56</xdr:row>
      <xdr:rowOff>38100</xdr:rowOff>
    </xdr:from>
    <xdr:to>
      <xdr:col>2</xdr:col>
      <xdr:colOff>114300</xdr:colOff>
      <xdr:row>60</xdr:row>
      <xdr:rowOff>57150</xdr:rowOff>
    </xdr:to>
    <xdr:sp macro="" textlink="">
      <xdr:nvSpPr>
        <xdr:cNvPr id="9349" name="Picture 3">
          <a:hlinkClick xmlns:r="http://schemas.openxmlformats.org/officeDocument/2006/relationships" r:id="rId1" tgtFrame="_parent"/>
        </xdr:cNvPr>
        <xdr:cNvSpPr>
          <a:spLocks noChangeAspect="1" noChangeArrowheads="1"/>
        </xdr:cNvSpPr>
      </xdr:nvSpPr>
      <xdr:spPr bwMode="auto">
        <a:xfrm>
          <a:off x="247650" y="12106275"/>
          <a:ext cx="704850" cy="666750"/>
        </a:xfrm>
        <a:prstGeom prst="rect">
          <a:avLst/>
        </a:prstGeom>
        <a:noFill/>
        <a:ln w="9525">
          <a:noFill/>
          <a:miter lim="800000"/>
          <a:headEnd/>
          <a:tailEnd/>
        </a:ln>
      </xdr:spPr>
    </xdr:sp>
    <xdr:clientData/>
  </xdr:twoCellAnchor>
  <xdr:twoCellAnchor editAs="oneCell">
    <xdr:from>
      <xdr:col>1</xdr:col>
      <xdr:colOff>133350</xdr:colOff>
      <xdr:row>32</xdr:row>
      <xdr:rowOff>133350</xdr:rowOff>
    </xdr:from>
    <xdr:to>
      <xdr:col>1</xdr:col>
      <xdr:colOff>573931</xdr:colOff>
      <xdr:row>34</xdr:row>
      <xdr:rowOff>114300</xdr:rowOff>
    </xdr:to>
    <xdr:pic>
      <xdr:nvPicPr>
        <xdr:cNvPr id="3" name="Picture 2" descr="ASHRAE_logo_black_USE.jpg"/>
        <xdr:cNvPicPr>
          <a:picLocks noChangeAspect="1"/>
        </xdr:cNvPicPr>
      </xdr:nvPicPr>
      <xdr:blipFill>
        <a:blip xmlns:r="http://schemas.openxmlformats.org/officeDocument/2006/relationships" r:embed="rId2" cstate="print"/>
        <a:stretch>
          <a:fillRect/>
        </a:stretch>
      </xdr:blipFill>
      <xdr:spPr>
        <a:xfrm>
          <a:off x="742950" y="2724150"/>
          <a:ext cx="440581" cy="304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56</xdr:row>
      <xdr:rowOff>38100</xdr:rowOff>
    </xdr:from>
    <xdr:to>
      <xdr:col>2</xdr:col>
      <xdr:colOff>114300</xdr:colOff>
      <xdr:row>60</xdr:row>
      <xdr:rowOff>57150</xdr:rowOff>
    </xdr:to>
    <xdr:sp macro="" textlink="">
      <xdr:nvSpPr>
        <xdr:cNvPr id="12315" name="Picture 3">
          <a:hlinkClick xmlns:r="http://schemas.openxmlformats.org/officeDocument/2006/relationships" r:id="rId1" tgtFrame="_parent"/>
        </xdr:cNvPr>
        <xdr:cNvSpPr>
          <a:spLocks noChangeAspect="1" noChangeArrowheads="1"/>
        </xdr:cNvSpPr>
      </xdr:nvSpPr>
      <xdr:spPr bwMode="auto">
        <a:xfrm>
          <a:off x="247650" y="12106275"/>
          <a:ext cx="704850" cy="666750"/>
        </a:xfrm>
        <a:prstGeom prst="rect">
          <a:avLst/>
        </a:prstGeom>
        <a:noFill/>
        <a:ln w="9525">
          <a:noFill/>
          <a:miter lim="800000"/>
          <a:headEnd/>
          <a:tailEnd/>
        </a:ln>
      </xdr:spPr>
    </xdr:sp>
    <xdr:clientData/>
  </xdr:twoCellAnchor>
  <xdr:twoCellAnchor editAs="oneCell">
    <xdr:from>
      <xdr:col>1</xdr:col>
      <xdr:colOff>133350</xdr:colOff>
      <xdr:row>32</xdr:row>
      <xdr:rowOff>133350</xdr:rowOff>
    </xdr:from>
    <xdr:to>
      <xdr:col>1</xdr:col>
      <xdr:colOff>573931</xdr:colOff>
      <xdr:row>34</xdr:row>
      <xdr:rowOff>114300</xdr:rowOff>
    </xdr:to>
    <xdr:pic>
      <xdr:nvPicPr>
        <xdr:cNvPr id="3" name="Picture 2" descr="ASHRAE_logo_black_USE.jpg"/>
        <xdr:cNvPicPr>
          <a:picLocks noChangeAspect="1"/>
        </xdr:cNvPicPr>
      </xdr:nvPicPr>
      <xdr:blipFill>
        <a:blip xmlns:r="http://schemas.openxmlformats.org/officeDocument/2006/relationships" r:embed="rId2" cstate="print"/>
        <a:stretch>
          <a:fillRect/>
        </a:stretch>
      </xdr:blipFill>
      <xdr:spPr>
        <a:xfrm>
          <a:off x="742950" y="2724150"/>
          <a:ext cx="440581" cy="304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egadude\kw\2004\Projects\Los%20Angeles%20Times\04020-02%20LA%20Times%20Orange%20County%20Plant\04020-02%20Work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ght_Table (for internal use)"/>
      <sheetName val="Fixture Legend"/>
      <sheetName val="Field Data"/>
      <sheetName val="Pivot"/>
      <sheetName val="Sort"/>
      <sheetName val="LE1-Scope of Work"/>
      <sheetName val="Savings"/>
      <sheetName val="Existing and Proposed Legend"/>
      <sheetName val="Overview"/>
      <sheetName val="Quote"/>
      <sheetName val="Financing"/>
      <sheetName val="Op. Le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19"/>
  <sheetViews>
    <sheetView showGridLines="0" tabSelected="1" workbookViewId="0">
      <selection activeCell="A24" sqref="A24"/>
    </sheetView>
  </sheetViews>
  <sheetFormatPr defaultRowHeight="12.75"/>
  <sheetData>
    <row r="19" spans="3:3">
      <c r="C19" s="108" t="s">
        <v>56</v>
      </c>
    </row>
  </sheetData>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51"/>
  <sheetViews>
    <sheetView showGridLines="0" zoomScaleNormal="100" workbookViewId="0">
      <selection activeCell="B33" sqref="B33"/>
    </sheetView>
  </sheetViews>
  <sheetFormatPr defaultRowHeight="12.75"/>
  <sheetData>
    <row r="1" spans="1:15" s="110" customFormat="1" ht="18.75">
      <c r="A1" s="109" t="s">
        <v>46</v>
      </c>
    </row>
    <row r="2" spans="1:15" s="112" customFormat="1" ht="15.75">
      <c r="A2" s="111" t="s">
        <v>32</v>
      </c>
    </row>
    <row r="5" spans="1:15">
      <c r="A5" t="s">
        <v>45</v>
      </c>
    </row>
    <row r="7" spans="1:15">
      <c r="A7" s="49">
        <v>-1</v>
      </c>
      <c r="B7" s="118" t="s">
        <v>55</v>
      </c>
      <c r="C7" s="118"/>
      <c r="D7" s="118"/>
      <c r="E7" s="118"/>
      <c r="F7" s="118"/>
      <c r="G7" s="118"/>
      <c r="H7" s="118"/>
      <c r="I7" s="118"/>
      <c r="J7" s="118"/>
      <c r="K7" s="118"/>
      <c r="L7" s="118"/>
      <c r="M7" s="118"/>
      <c r="N7" s="118"/>
      <c r="O7" s="118"/>
    </row>
    <row r="8" spans="1:15">
      <c r="A8" s="49"/>
      <c r="B8" s="118"/>
      <c r="C8" s="118"/>
      <c r="D8" s="118"/>
      <c r="E8" s="118"/>
      <c r="F8" s="118"/>
      <c r="G8" s="118"/>
      <c r="H8" s="118"/>
      <c r="I8" s="118"/>
      <c r="J8" s="118"/>
      <c r="K8" s="118"/>
      <c r="L8" s="118"/>
      <c r="M8" s="118"/>
      <c r="N8" s="118"/>
      <c r="O8" s="118"/>
    </row>
    <row r="9" spans="1:15">
      <c r="A9" s="49"/>
      <c r="B9" s="118"/>
      <c r="C9" s="118" t="s">
        <v>1</v>
      </c>
      <c r="D9" s="118"/>
      <c r="E9" s="118"/>
      <c r="F9" s="118"/>
      <c r="G9" s="118"/>
      <c r="H9" s="118"/>
      <c r="I9" s="118"/>
      <c r="J9" s="118"/>
      <c r="K9" s="118"/>
      <c r="L9" s="118"/>
      <c r="M9" s="118"/>
      <c r="N9" s="118"/>
      <c r="O9" s="118"/>
    </row>
    <row r="10" spans="1:15">
      <c r="A10" s="49"/>
      <c r="B10" s="118"/>
      <c r="C10" s="118" t="s">
        <v>4</v>
      </c>
      <c r="D10" s="118"/>
      <c r="E10" s="118"/>
      <c r="F10" s="118"/>
      <c r="G10" s="118"/>
      <c r="H10" s="118"/>
      <c r="I10" s="118"/>
      <c r="J10" s="118"/>
      <c r="K10" s="118"/>
      <c r="L10" s="118"/>
      <c r="M10" s="118"/>
      <c r="N10" s="118"/>
      <c r="O10" s="118"/>
    </row>
    <row r="11" spans="1:15">
      <c r="A11" s="49"/>
      <c r="B11" s="118"/>
      <c r="C11" s="118" t="s">
        <v>12</v>
      </c>
      <c r="D11" s="118"/>
      <c r="E11" s="118"/>
      <c r="F11" s="118"/>
      <c r="G11" s="118"/>
      <c r="H11" s="118"/>
      <c r="I11" s="118"/>
      <c r="J11" s="118"/>
      <c r="K11" s="118"/>
      <c r="L11" s="118"/>
      <c r="M11" s="118"/>
      <c r="N11" s="118"/>
      <c r="O11" s="118"/>
    </row>
    <row r="12" spans="1:15">
      <c r="A12" s="49"/>
      <c r="B12" s="118"/>
      <c r="C12" s="118" t="s">
        <v>5</v>
      </c>
      <c r="D12" s="118"/>
      <c r="E12" s="118"/>
      <c r="F12" s="118"/>
      <c r="G12" s="118"/>
      <c r="H12" s="118"/>
      <c r="I12" s="118"/>
      <c r="J12" s="118"/>
      <c r="K12" s="118"/>
      <c r="L12" s="118"/>
      <c r="M12" s="118"/>
      <c r="N12" s="118"/>
      <c r="O12" s="118"/>
    </row>
    <row r="13" spans="1:15">
      <c r="A13" s="49"/>
      <c r="B13" s="118"/>
      <c r="C13" s="118" t="s">
        <v>6</v>
      </c>
      <c r="D13" s="118"/>
      <c r="E13" s="118"/>
      <c r="F13" s="118"/>
      <c r="G13" s="118"/>
      <c r="H13" s="118"/>
      <c r="I13" s="118"/>
      <c r="J13" s="118"/>
      <c r="K13" s="118"/>
      <c r="L13" s="118"/>
      <c r="M13" s="118"/>
      <c r="N13" s="118"/>
      <c r="O13" s="118"/>
    </row>
    <row r="14" spans="1:15">
      <c r="A14" s="49"/>
      <c r="B14" s="118"/>
      <c r="C14" s="118" t="s">
        <v>13</v>
      </c>
      <c r="D14" s="118"/>
      <c r="E14" s="118"/>
      <c r="F14" s="118"/>
      <c r="G14" s="118"/>
      <c r="H14" s="118"/>
      <c r="I14" s="118"/>
      <c r="J14" s="118"/>
      <c r="K14" s="118"/>
      <c r="L14" s="118"/>
      <c r="M14" s="118"/>
      <c r="N14" s="118"/>
      <c r="O14" s="118"/>
    </row>
    <row r="15" spans="1:15">
      <c r="A15" s="49"/>
      <c r="B15" s="118"/>
      <c r="C15" s="118" t="s">
        <v>9</v>
      </c>
      <c r="D15" s="118"/>
      <c r="E15" s="118"/>
      <c r="F15" s="118"/>
      <c r="G15" s="118"/>
      <c r="H15" s="118"/>
      <c r="I15" s="118"/>
      <c r="J15" s="118"/>
      <c r="K15" s="118"/>
      <c r="L15" s="118"/>
      <c r="M15" s="118"/>
      <c r="N15" s="118"/>
      <c r="O15" s="118"/>
    </row>
    <row r="16" spans="1:15">
      <c r="A16" s="49"/>
      <c r="B16" s="118"/>
      <c r="C16" s="118"/>
      <c r="D16" s="118"/>
      <c r="E16" s="118"/>
      <c r="F16" s="118"/>
      <c r="G16" s="118"/>
      <c r="H16" s="118"/>
      <c r="I16" s="118"/>
      <c r="J16" s="118"/>
      <c r="K16" s="118"/>
      <c r="L16" s="118"/>
      <c r="M16" s="118"/>
      <c r="N16" s="118"/>
      <c r="O16" s="118"/>
    </row>
    <row r="17" spans="1:15">
      <c r="A17" s="49">
        <f>A7-1</f>
        <v>-2</v>
      </c>
      <c r="B17" s="118" t="s">
        <v>54</v>
      </c>
      <c r="C17" s="118"/>
      <c r="D17" s="118"/>
      <c r="E17" s="118"/>
      <c r="F17" s="118"/>
      <c r="G17" s="118"/>
      <c r="H17" s="118"/>
      <c r="I17" s="118"/>
      <c r="J17" s="118"/>
      <c r="K17" s="118"/>
      <c r="L17" s="118"/>
      <c r="M17" s="118"/>
      <c r="N17" s="118"/>
      <c r="O17" s="118"/>
    </row>
    <row r="18" spans="1:15">
      <c r="A18" s="49"/>
      <c r="B18" s="118"/>
      <c r="C18" s="118"/>
      <c r="D18" s="118"/>
      <c r="E18" s="118"/>
      <c r="F18" s="118"/>
      <c r="G18" s="118"/>
      <c r="H18" s="118"/>
      <c r="I18" s="118"/>
      <c r="J18" s="118"/>
      <c r="K18" s="118"/>
      <c r="L18" s="118"/>
      <c r="M18" s="118"/>
      <c r="N18" s="118"/>
      <c r="O18" s="118"/>
    </row>
    <row r="19" spans="1:15">
      <c r="A19" s="49">
        <f>A17-1</f>
        <v>-3</v>
      </c>
      <c r="B19" s="118" t="s">
        <v>40</v>
      </c>
      <c r="C19" s="118"/>
      <c r="D19" s="118"/>
      <c r="E19" s="118"/>
      <c r="F19" s="118"/>
      <c r="G19" s="118"/>
      <c r="H19" s="118"/>
      <c r="I19" s="118"/>
      <c r="J19" s="118"/>
      <c r="K19" s="118"/>
      <c r="L19" s="118"/>
      <c r="M19" s="118"/>
      <c r="N19" s="118"/>
      <c r="O19" s="118"/>
    </row>
    <row r="20" spans="1:15">
      <c r="A20" s="49"/>
      <c r="B20" s="118"/>
      <c r="C20" s="118"/>
      <c r="D20" s="118"/>
      <c r="E20" s="118"/>
      <c r="F20" s="118"/>
      <c r="G20" s="118"/>
      <c r="H20" s="118"/>
      <c r="I20" s="118"/>
      <c r="J20" s="118"/>
      <c r="K20" s="118"/>
      <c r="L20" s="118"/>
      <c r="M20" s="118"/>
      <c r="N20" s="118"/>
      <c r="O20" s="118"/>
    </row>
    <row r="21" spans="1:15">
      <c r="A21" s="49">
        <f>A19-1</f>
        <v>-4</v>
      </c>
      <c r="B21" s="118" t="s">
        <v>41</v>
      </c>
      <c r="C21" s="118"/>
      <c r="D21" s="118"/>
      <c r="E21" s="118"/>
      <c r="F21" s="118"/>
      <c r="G21" s="118"/>
      <c r="H21" s="118"/>
      <c r="I21" s="118"/>
      <c r="J21" s="118"/>
      <c r="K21" s="118"/>
      <c r="L21" s="118"/>
      <c r="M21" s="118"/>
      <c r="N21" s="118"/>
      <c r="O21" s="118"/>
    </row>
    <row r="22" spans="1:15">
      <c r="A22" s="49"/>
      <c r="B22" s="118"/>
      <c r="C22" s="118"/>
      <c r="D22" s="118"/>
      <c r="E22" s="118"/>
      <c r="F22" s="118"/>
      <c r="G22" s="118"/>
      <c r="H22" s="118"/>
      <c r="I22" s="118"/>
      <c r="J22" s="118"/>
      <c r="K22" s="118"/>
      <c r="L22" s="118"/>
      <c r="M22" s="118"/>
      <c r="N22" s="118"/>
      <c r="O22" s="118"/>
    </row>
    <row r="23" spans="1:15">
      <c r="A23" s="49">
        <f>A21-1</f>
        <v>-5</v>
      </c>
      <c r="B23" s="118" t="s">
        <v>44</v>
      </c>
      <c r="C23" s="118"/>
      <c r="D23" s="118"/>
      <c r="E23" s="118"/>
      <c r="F23" s="118"/>
      <c r="G23" s="118"/>
      <c r="H23" s="118"/>
      <c r="I23" s="118"/>
      <c r="J23" s="118"/>
      <c r="K23" s="118"/>
      <c r="L23" s="118"/>
      <c r="M23" s="118"/>
      <c r="N23" s="118"/>
      <c r="O23" s="118"/>
    </row>
    <row r="24" spans="1:15">
      <c r="A24" s="49"/>
    </row>
    <row r="25" spans="1:15">
      <c r="A25" t="s">
        <v>33</v>
      </c>
    </row>
    <row r="27" spans="1:15">
      <c r="A27" s="12" t="s">
        <v>47</v>
      </c>
    </row>
    <row r="28" spans="1:15">
      <c r="A28" s="49"/>
    </row>
    <row r="30" spans="1:15">
      <c r="A30" s="49"/>
    </row>
    <row r="31" spans="1:15">
      <c r="A31" s="49"/>
    </row>
    <row r="32" spans="1:15">
      <c r="A32" s="49"/>
    </row>
    <row r="33" spans="1:2">
      <c r="A33" s="49"/>
    </row>
    <row r="34" spans="1:2">
      <c r="A34" s="49"/>
    </row>
    <row r="35" spans="1:2">
      <c r="A35" s="49"/>
    </row>
    <row r="36" spans="1:2">
      <c r="A36" s="49"/>
    </row>
    <row r="37" spans="1:2">
      <c r="A37" s="49"/>
    </row>
    <row r="38" spans="1:2">
      <c r="A38" s="49"/>
    </row>
    <row r="39" spans="1:2">
      <c r="A39" s="49"/>
    </row>
    <row r="40" spans="1:2">
      <c r="A40" s="49"/>
    </row>
    <row r="42" spans="1:2">
      <c r="B42" s="108" t="s">
        <v>56</v>
      </c>
    </row>
    <row r="43" spans="1:2">
      <c r="A43" s="49"/>
    </row>
    <row r="44" spans="1:2">
      <c r="A44" s="49"/>
    </row>
    <row r="45" spans="1:2">
      <c r="A45" s="49"/>
    </row>
    <row r="46" spans="1:2">
      <c r="A46" s="49"/>
    </row>
    <row r="47" spans="1:2">
      <c r="A47" s="49"/>
    </row>
    <row r="48" spans="1:2">
      <c r="A48" s="49"/>
    </row>
    <row r="49" spans="1:1">
      <c r="A49" s="49"/>
    </row>
    <row r="50" spans="1:1">
      <c r="A50" s="49"/>
    </row>
    <row r="51" spans="1:1">
      <c r="A51" s="49"/>
    </row>
  </sheetData>
  <pageMargins left="0.7" right="0.7" top="0.75" bottom="0.75" header="0.3" footer="0.3"/>
  <pageSetup scale="92"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I107"/>
  <sheetViews>
    <sheetView showGridLines="0" zoomScaleNormal="100" zoomScaleSheetLayoutView="100" workbookViewId="0">
      <selection activeCell="C6" sqref="C6"/>
    </sheetView>
  </sheetViews>
  <sheetFormatPr defaultRowHeight="12.75"/>
  <cols>
    <col min="1" max="1" width="2.5703125" style="1" customWidth="1"/>
    <col min="2" max="2" width="10" style="1" customWidth="1"/>
    <col min="3" max="3" width="42.85546875" style="1" customWidth="1"/>
    <col min="4" max="4" width="10.85546875" style="2" customWidth="1"/>
    <col min="5" max="6" width="10.85546875" style="3" customWidth="1"/>
    <col min="7" max="11" width="10.85546875" style="4" customWidth="1"/>
    <col min="12" max="13" width="10.85546875" style="5" customWidth="1"/>
    <col min="14" max="14" width="10.85546875" style="2" customWidth="1"/>
    <col min="15" max="18" width="3.42578125" style="1" customWidth="1"/>
    <col min="19" max="19" width="9.28515625" style="76" bestFit="1" customWidth="1"/>
    <col min="20" max="20" width="11.28515625" style="75" customWidth="1"/>
    <col min="21" max="21" width="12" style="75" bestFit="1" customWidth="1"/>
    <col min="22" max="24" width="11.42578125" style="75" bestFit="1" customWidth="1"/>
    <col min="25" max="26" width="9.7109375" style="75" bestFit="1" customWidth="1"/>
    <col min="27" max="40" width="9.28515625" style="75" bestFit="1" customWidth="1"/>
    <col min="41" max="41" width="10" style="75" customWidth="1"/>
    <col min="42" max="61" width="9.28515625" style="75" bestFit="1" customWidth="1"/>
    <col min="62" max="16384" width="9.140625" style="75"/>
  </cols>
  <sheetData>
    <row r="1" spans="1:61" ht="18.75">
      <c r="A1" s="109" t="s">
        <v>46</v>
      </c>
      <c r="S1" s="73" t="s">
        <v>31</v>
      </c>
      <c r="T1" s="73"/>
      <c r="U1" s="74"/>
    </row>
    <row r="2" spans="1:61" ht="15.75">
      <c r="A2" s="111" t="s">
        <v>24</v>
      </c>
      <c r="B2" s="31"/>
      <c r="C2" s="113"/>
      <c r="D2" s="114"/>
      <c r="E2" s="115"/>
      <c r="F2" s="115"/>
      <c r="G2" s="116"/>
      <c r="H2" s="116"/>
      <c r="I2" s="116"/>
      <c r="J2" s="116"/>
      <c r="K2" s="116"/>
      <c r="L2" s="117"/>
      <c r="M2" s="117"/>
      <c r="N2" s="114"/>
      <c r="O2" s="113"/>
      <c r="P2" s="113"/>
      <c r="Q2" s="113"/>
      <c r="R2" s="113"/>
      <c r="T2" s="74"/>
      <c r="U2" s="74"/>
    </row>
    <row r="3" spans="1:61" ht="13.5" thickBot="1">
      <c r="S3" s="106"/>
      <c r="T3" s="107" t="s">
        <v>35</v>
      </c>
      <c r="U3" s="77">
        <v>0.04</v>
      </c>
    </row>
    <row r="4" spans="1:61" s="81" customFormat="1" ht="23.25" customHeight="1">
      <c r="A4" s="6"/>
      <c r="B4" s="119" t="s">
        <v>23</v>
      </c>
      <c r="C4" s="121" t="s">
        <v>1</v>
      </c>
      <c r="D4" s="50" t="s">
        <v>2</v>
      </c>
      <c r="E4" s="51"/>
      <c r="F4" s="51"/>
      <c r="G4" s="52"/>
      <c r="H4" s="53" t="s">
        <v>3</v>
      </c>
      <c r="I4" s="54"/>
      <c r="J4" s="54"/>
      <c r="K4" s="54"/>
      <c r="L4" s="55"/>
      <c r="M4" s="55"/>
      <c r="N4" s="56"/>
      <c r="O4" s="6"/>
      <c r="P4" s="6"/>
      <c r="Q4" s="6"/>
      <c r="R4" s="6"/>
      <c r="S4" s="76"/>
      <c r="T4" s="105" t="s">
        <v>0</v>
      </c>
      <c r="U4" s="78">
        <v>0</v>
      </c>
      <c r="V4" s="80">
        <v>1</v>
      </c>
      <c r="W4" s="80">
        <f t="shared" ref="W4:BI4" si="0">V4+1</f>
        <v>2</v>
      </c>
      <c r="X4" s="80">
        <f t="shared" si="0"/>
        <v>3</v>
      </c>
      <c r="Y4" s="80">
        <f t="shared" si="0"/>
        <v>4</v>
      </c>
      <c r="Z4" s="80">
        <f t="shared" si="0"/>
        <v>5</v>
      </c>
      <c r="AA4" s="80">
        <f t="shared" si="0"/>
        <v>6</v>
      </c>
      <c r="AB4" s="80">
        <f t="shared" si="0"/>
        <v>7</v>
      </c>
      <c r="AC4" s="80">
        <f t="shared" si="0"/>
        <v>8</v>
      </c>
      <c r="AD4" s="80">
        <f t="shared" si="0"/>
        <v>9</v>
      </c>
      <c r="AE4" s="80">
        <f t="shared" si="0"/>
        <v>10</v>
      </c>
      <c r="AF4" s="80">
        <f t="shared" si="0"/>
        <v>11</v>
      </c>
      <c r="AG4" s="80">
        <f t="shared" si="0"/>
        <v>12</v>
      </c>
      <c r="AH4" s="80">
        <f t="shared" si="0"/>
        <v>13</v>
      </c>
      <c r="AI4" s="80">
        <f t="shared" si="0"/>
        <v>14</v>
      </c>
      <c r="AJ4" s="80">
        <f t="shared" si="0"/>
        <v>15</v>
      </c>
      <c r="AK4" s="80">
        <f t="shared" si="0"/>
        <v>16</v>
      </c>
      <c r="AL4" s="80">
        <f t="shared" si="0"/>
        <v>17</v>
      </c>
      <c r="AM4" s="80">
        <f t="shared" si="0"/>
        <v>18</v>
      </c>
      <c r="AN4" s="80">
        <f t="shared" si="0"/>
        <v>19</v>
      </c>
      <c r="AO4" s="80">
        <f t="shared" si="0"/>
        <v>20</v>
      </c>
      <c r="AP4" s="80">
        <f t="shared" si="0"/>
        <v>21</v>
      </c>
      <c r="AQ4" s="80">
        <f t="shared" si="0"/>
        <v>22</v>
      </c>
      <c r="AR4" s="80">
        <f t="shared" si="0"/>
        <v>23</v>
      </c>
      <c r="AS4" s="80">
        <f t="shared" si="0"/>
        <v>24</v>
      </c>
      <c r="AT4" s="80">
        <f t="shared" si="0"/>
        <v>25</v>
      </c>
      <c r="AU4" s="80">
        <f t="shared" si="0"/>
        <v>26</v>
      </c>
      <c r="AV4" s="80">
        <f t="shared" si="0"/>
        <v>27</v>
      </c>
      <c r="AW4" s="80">
        <f t="shared" si="0"/>
        <v>28</v>
      </c>
      <c r="AX4" s="80">
        <f t="shared" si="0"/>
        <v>29</v>
      </c>
      <c r="AY4" s="80">
        <f t="shared" si="0"/>
        <v>30</v>
      </c>
      <c r="AZ4" s="80">
        <f t="shared" si="0"/>
        <v>31</v>
      </c>
      <c r="BA4" s="80">
        <f t="shared" si="0"/>
        <v>32</v>
      </c>
      <c r="BB4" s="80">
        <f t="shared" si="0"/>
        <v>33</v>
      </c>
      <c r="BC4" s="80">
        <f t="shared" si="0"/>
        <v>34</v>
      </c>
      <c r="BD4" s="80">
        <f t="shared" si="0"/>
        <v>35</v>
      </c>
      <c r="BE4" s="80">
        <f t="shared" si="0"/>
        <v>36</v>
      </c>
      <c r="BF4" s="80">
        <f t="shared" si="0"/>
        <v>37</v>
      </c>
      <c r="BG4" s="80">
        <f t="shared" si="0"/>
        <v>38</v>
      </c>
      <c r="BH4" s="80">
        <f t="shared" si="0"/>
        <v>39</v>
      </c>
      <c r="BI4" s="79">
        <f t="shared" si="0"/>
        <v>40</v>
      </c>
    </row>
    <row r="5" spans="1:61" s="86" customFormat="1" ht="51.75" thickBot="1">
      <c r="A5" s="7"/>
      <c r="B5" s="120"/>
      <c r="C5" s="122"/>
      <c r="D5" s="57" t="s">
        <v>38</v>
      </c>
      <c r="E5" s="58" t="s">
        <v>4</v>
      </c>
      <c r="F5" s="58" t="s">
        <v>12</v>
      </c>
      <c r="G5" s="59" t="s">
        <v>5</v>
      </c>
      <c r="H5" s="60" t="s">
        <v>6</v>
      </c>
      <c r="I5" s="61" t="s">
        <v>13</v>
      </c>
      <c r="J5" s="62" t="s">
        <v>42</v>
      </c>
      <c r="K5" s="61" t="s">
        <v>8</v>
      </c>
      <c r="L5" s="62" t="s">
        <v>14</v>
      </c>
      <c r="M5" s="62" t="s">
        <v>34</v>
      </c>
      <c r="N5" s="63" t="s">
        <v>7</v>
      </c>
      <c r="O5" s="7"/>
      <c r="P5" s="7"/>
      <c r="Q5" s="7"/>
      <c r="R5" s="7"/>
      <c r="S5" s="76"/>
      <c r="T5" s="82" t="s">
        <v>10</v>
      </c>
      <c r="U5" s="83"/>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5"/>
    </row>
    <row r="6" spans="1:61" ht="25.5" customHeight="1">
      <c r="B6" s="8" t="s">
        <v>15</v>
      </c>
      <c r="C6" s="34"/>
      <c r="D6" s="37"/>
      <c r="E6" s="38"/>
      <c r="F6" s="39"/>
      <c r="G6" s="40"/>
      <c r="H6" s="41"/>
      <c r="I6" s="42"/>
      <c r="J6" s="104"/>
      <c r="K6" s="43">
        <f t="shared" ref="K6:K17" si="1">H6-I6</f>
        <v>0</v>
      </c>
      <c r="L6" s="44" t="str">
        <f>IF(U6=0,"N/A",IRR(U6:BI6))</f>
        <v>N/A</v>
      </c>
      <c r="M6" s="43">
        <f t="shared" ref="M6:M17" si="2">T6</f>
        <v>0</v>
      </c>
      <c r="N6" s="45" t="str">
        <f t="shared" ref="N6:N17" si="3">IF(G6=0,"N/A",K6/G6)</f>
        <v>N/A</v>
      </c>
      <c r="T6" s="87">
        <f t="shared" ref="T6:T17" si="4">NPV($U$3,V6:AO6)+U6</f>
        <v>0</v>
      </c>
      <c r="U6" s="88">
        <f>-K6</f>
        <v>0</v>
      </c>
      <c r="V6" s="89">
        <f t="shared" ref="V6:AE17" si="5">IF(V$4&gt;$J6,0,$G6)</f>
        <v>0</v>
      </c>
      <c r="W6" s="89">
        <f t="shared" si="5"/>
        <v>0</v>
      </c>
      <c r="X6" s="89">
        <f t="shared" si="5"/>
        <v>0</v>
      </c>
      <c r="Y6" s="89">
        <f t="shared" si="5"/>
        <v>0</v>
      </c>
      <c r="Z6" s="89">
        <f t="shared" si="5"/>
        <v>0</v>
      </c>
      <c r="AA6" s="89">
        <f t="shared" si="5"/>
        <v>0</v>
      </c>
      <c r="AB6" s="89">
        <f t="shared" si="5"/>
        <v>0</v>
      </c>
      <c r="AC6" s="89">
        <f t="shared" si="5"/>
        <v>0</v>
      </c>
      <c r="AD6" s="89">
        <f t="shared" si="5"/>
        <v>0</v>
      </c>
      <c r="AE6" s="89">
        <f t="shared" si="5"/>
        <v>0</v>
      </c>
      <c r="AF6" s="89">
        <f t="shared" ref="AF6:AO17" si="6">IF(AF$4&gt;$J6,0,$G6)</f>
        <v>0</v>
      </c>
      <c r="AG6" s="89">
        <f t="shared" si="6"/>
        <v>0</v>
      </c>
      <c r="AH6" s="89">
        <f t="shared" si="6"/>
        <v>0</v>
      </c>
      <c r="AI6" s="89">
        <f t="shared" si="6"/>
        <v>0</v>
      </c>
      <c r="AJ6" s="89">
        <f t="shared" si="6"/>
        <v>0</v>
      </c>
      <c r="AK6" s="89">
        <f t="shared" si="6"/>
        <v>0</v>
      </c>
      <c r="AL6" s="89">
        <f t="shared" si="6"/>
        <v>0</v>
      </c>
      <c r="AM6" s="89">
        <f t="shared" si="6"/>
        <v>0</v>
      </c>
      <c r="AN6" s="89">
        <f t="shared" si="6"/>
        <v>0</v>
      </c>
      <c r="AO6" s="89">
        <f t="shared" si="6"/>
        <v>0</v>
      </c>
      <c r="AP6" s="89">
        <f t="shared" ref="AP6:AY17" si="7">IF(AP$4&gt;$J6,0,$G6)</f>
        <v>0</v>
      </c>
      <c r="AQ6" s="89">
        <f t="shared" si="7"/>
        <v>0</v>
      </c>
      <c r="AR6" s="89">
        <f t="shared" si="7"/>
        <v>0</v>
      </c>
      <c r="AS6" s="89">
        <f t="shared" si="7"/>
        <v>0</v>
      </c>
      <c r="AT6" s="89">
        <f t="shared" si="7"/>
        <v>0</v>
      </c>
      <c r="AU6" s="89">
        <f t="shared" si="7"/>
        <v>0</v>
      </c>
      <c r="AV6" s="89">
        <f t="shared" si="7"/>
        <v>0</v>
      </c>
      <c r="AW6" s="89">
        <f t="shared" si="7"/>
        <v>0</v>
      </c>
      <c r="AX6" s="89">
        <f t="shared" si="7"/>
        <v>0</v>
      </c>
      <c r="AY6" s="89">
        <f t="shared" si="7"/>
        <v>0</v>
      </c>
      <c r="AZ6" s="89">
        <f t="shared" ref="AZ6:BI17" si="8">IF(AZ$4&gt;$J6,0,$G6)</f>
        <v>0</v>
      </c>
      <c r="BA6" s="89">
        <f t="shared" si="8"/>
        <v>0</v>
      </c>
      <c r="BB6" s="89">
        <f t="shared" si="8"/>
        <v>0</v>
      </c>
      <c r="BC6" s="89">
        <f t="shared" si="8"/>
        <v>0</v>
      </c>
      <c r="BD6" s="89">
        <f t="shared" si="8"/>
        <v>0</v>
      </c>
      <c r="BE6" s="89">
        <f t="shared" si="8"/>
        <v>0</v>
      </c>
      <c r="BF6" s="89">
        <f t="shared" si="8"/>
        <v>0</v>
      </c>
      <c r="BG6" s="89">
        <f t="shared" si="8"/>
        <v>0</v>
      </c>
      <c r="BH6" s="89">
        <f t="shared" si="8"/>
        <v>0</v>
      </c>
      <c r="BI6" s="90">
        <f t="shared" si="8"/>
        <v>0</v>
      </c>
    </row>
    <row r="7" spans="1:61" ht="25.5" customHeight="1">
      <c r="B7" s="9" t="s">
        <v>16</v>
      </c>
      <c r="C7" s="10"/>
      <c r="D7" s="30"/>
      <c r="E7" s="14"/>
      <c r="F7" s="22"/>
      <c r="G7" s="33"/>
      <c r="H7" s="23"/>
      <c r="I7" s="32"/>
      <c r="J7" s="104"/>
      <c r="K7" s="18">
        <f t="shared" si="1"/>
        <v>0</v>
      </c>
      <c r="L7" s="16" t="str">
        <f>IF(U7=0,"N/A",IRR(U7:BI7))</f>
        <v>N/A</v>
      </c>
      <c r="M7" s="18">
        <f t="shared" si="2"/>
        <v>0</v>
      </c>
      <c r="N7" s="20" t="str">
        <f t="shared" si="3"/>
        <v>N/A</v>
      </c>
      <c r="T7" s="87">
        <f t="shared" si="4"/>
        <v>0</v>
      </c>
      <c r="U7" s="91">
        <f t="shared" ref="U7:U17" si="9">-K7</f>
        <v>0</v>
      </c>
      <c r="V7" s="92">
        <f t="shared" si="5"/>
        <v>0</v>
      </c>
      <c r="W7" s="92">
        <f t="shared" si="5"/>
        <v>0</v>
      </c>
      <c r="X7" s="92">
        <f t="shared" si="5"/>
        <v>0</v>
      </c>
      <c r="Y7" s="92">
        <f t="shared" si="5"/>
        <v>0</v>
      </c>
      <c r="Z7" s="92">
        <f t="shared" si="5"/>
        <v>0</v>
      </c>
      <c r="AA7" s="92">
        <f t="shared" si="5"/>
        <v>0</v>
      </c>
      <c r="AB7" s="92">
        <f t="shared" si="5"/>
        <v>0</v>
      </c>
      <c r="AC7" s="92">
        <f t="shared" si="5"/>
        <v>0</v>
      </c>
      <c r="AD7" s="92">
        <f t="shared" si="5"/>
        <v>0</v>
      </c>
      <c r="AE7" s="92">
        <f t="shared" si="5"/>
        <v>0</v>
      </c>
      <c r="AF7" s="92">
        <f t="shared" si="6"/>
        <v>0</v>
      </c>
      <c r="AG7" s="92">
        <f t="shared" si="6"/>
        <v>0</v>
      </c>
      <c r="AH7" s="92">
        <f t="shared" si="6"/>
        <v>0</v>
      </c>
      <c r="AI7" s="92">
        <f t="shared" si="6"/>
        <v>0</v>
      </c>
      <c r="AJ7" s="92">
        <f t="shared" si="6"/>
        <v>0</v>
      </c>
      <c r="AK7" s="92">
        <f t="shared" si="6"/>
        <v>0</v>
      </c>
      <c r="AL7" s="92">
        <f t="shared" si="6"/>
        <v>0</v>
      </c>
      <c r="AM7" s="92">
        <f t="shared" si="6"/>
        <v>0</v>
      </c>
      <c r="AN7" s="92">
        <f t="shared" si="6"/>
        <v>0</v>
      </c>
      <c r="AO7" s="92">
        <f t="shared" si="6"/>
        <v>0</v>
      </c>
      <c r="AP7" s="92">
        <f t="shared" si="7"/>
        <v>0</v>
      </c>
      <c r="AQ7" s="92">
        <f t="shared" si="7"/>
        <v>0</v>
      </c>
      <c r="AR7" s="92">
        <f t="shared" si="7"/>
        <v>0</v>
      </c>
      <c r="AS7" s="92">
        <f t="shared" si="7"/>
        <v>0</v>
      </c>
      <c r="AT7" s="92">
        <f t="shared" si="7"/>
        <v>0</v>
      </c>
      <c r="AU7" s="92">
        <f t="shared" si="7"/>
        <v>0</v>
      </c>
      <c r="AV7" s="92">
        <f t="shared" si="7"/>
        <v>0</v>
      </c>
      <c r="AW7" s="92">
        <f t="shared" si="7"/>
        <v>0</v>
      </c>
      <c r="AX7" s="92">
        <f t="shared" si="7"/>
        <v>0</v>
      </c>
      <c r="AY7" s="92">
        <f t="shared" si="7"/>
        <v>0</v>
      </c>
      <c r="AZ7" s="92">
        <f t="shared" si="8"/>
        <v>0</v>
      </c>
      <c r="BA7" s="92">
        <f t="shared" si="8"/>
        <v>0</v>
      </c>
      <c r="BB7" s="92">
        <f t="shared" si="8"/>
        <v>0</v>
      </c>
      <c r="BC7" s="92">
        <f t="shared" si="8"/>
        <v>0</v>
      </c>
      <c r="BD7" s="92">
        <f t="shared" si="8"/>
        <v>0</v>
      </c>
      <c r="BE7" s="92">
        <f t="shared" si="8"/>
        <v>0</v>
      </c>
      <c r="BF7" s="92">
        <f t="shared" si="8"/>
        <v>0</v>
      </c>
      <c r="BG7" s="92">
        <f t="shared" si="8"/>
        <v>0</v>
      </c>
      <c r="BH7" s="92">
        <f t="shared" si="8"/>
        <v>0</v>
      </c>
      <c r="BI7" s="93">
        <f t="shared" si="8"/>
        <v>0</v>
      </c>
    </row>
    <row r="8" spans="1:61" ht="25.5" customHeight="1">
      <c r="B8" s="9" t="s">
        <v>17</v>
      </c>
      <c r="C8" s="10"/>
      <c r="D8" s="30"/>
      <c r="E8" s="14"/>
      <c r="F8" s="22"/>
      <c r="G8" s="33"/>
      <c r="H8" s="23"/>
      <c r="I8" s="32"/>
      <c r="J8" s="104"/>
      <c r="K8" s="18">
        <f t="shared" si="1"/>
        <v>0</v>
      </c>
      <c r="L8" s="16" t="str">
        <f t="shared" ref="L8:L17" si="10">IF(U8=0,"N/A",IRR(U8:BI8))</f>
        <v>N/A</v>
      </c>
      <c r="M8" s="18">
        <f t="shared" si="2"/>
        <v>0</v>
      </c>
      <c r="N8" s="20" t="str">
        <f t="shared" si="3"/>
        <v>N/A</v>
      </c>
      <c r="T8" s="87">
        <f t="shared" si="4"/>
        <v>0</v>
      </c>
      <c r="U8" s="91">
        <f t="shared" si="9"/>
        <v>0</v>
      </c>
      <c r="V8" s="92">
        <f t="shared" si="5"/>
        <v>0</v>
      </c>
      <c r="W8" s="92">
        <f t="shared" si="5"/>
        <v>0</v>
      </c>
      <c r="X8" s="92">
        <f t="shared" si="5"/>
        <v>0</v>
      </c>
      <c r="Y8" s="92">
        <f t="shared" si="5"/>
        <v>0</v>
      </c>
      <c r="Z8" s="92">
        <f t="shared" si="5"/>
        <v>0</v>
      </c>
      <c r="AA8" s="92">
        <f t="shared" si="5"/>
        <v>0</v>
      </c>
      <c r="AB8" s="92">
        <f t="shared" si="5"/>
        <v>0</v>
      </c>
      <c r="AC8" s="92">
        <f t="shared" si="5"/>
        <v>0</v>
      </c>
      <c r="AD8" s="92">
        <f t="shared" si="5"/>
        <v>0</v>
      </c>
      <c r="AE8" s="92">
        <f t="shared" si="5"/>
        <v>0</v>
      </c>
      <c r="AF8" s="92">
        <f t="shared" si="6"/>
        <v>0</v>
      </c>
      <c r="AG8" s="92">
        <f t="shared" si="6"/>
        <v>0</v>
      </c>
      <c r="AH8" s="92">
        <f t="shared" si="6"/>
        <v>0</v>
      </c>
      <c r="AI8" s="92">
        <f t="shared" si="6"/>
        <v>0</v>
      </c>
      <c r="AJ8" s="92">
        <f t="shared" si="6"/>
        <v>0</v>
      </c>
      <c r="AK8" s="92">
        <f t="shared" si="6"/>
        <v>0</v>
      </c>
      <c r="AL8" s="92">
        <f t="shared" si="6"/>
        <v>0</v>
      </c>
      <c r="AM8" s="92">
        <f t="shared" si="6"/>
        <v>0</v>
      </c>
      <c r="AN8" s="92">
        <f t="shared" si="6"/>
        <v>0</v>
      </c>
      <c r="AO8" s="92">
        <f t="shared" si="6"/>
        <v>0</v>
      </c>
      <c r="AP8" s="92">
        <f t="shared" si="7"/>
        <v>0</v>
      </c>
      <c r="AQ8" s="92">
        <f t="shared" si="7"/>
        <v>0</v>
      </c>
      <c r="AR8" s="92">
        <f t="shared" si="7"/>
        <v>0</v>
      </c>
      <c r="AS8" s="92">
        <f t="shared" si="7"/>
        <v>0</v>
      </c>
      <c r="AT8" s="92">
        <f t="shared" si="7"/>
        <v>0</v>
      </c>
      <c r="AU8" s="92">
        <f t="shared" si="7"/>
        <v>0</v>
      </c>
      <c r="AV8" s="92">
        <f t="shared" si="7"/>
        <v>0</v>
      </c>
      <c r="AW8" s="92">
        <f t="shared" si="7"/>
        <v>0</v>
      </c>
      <c r="AX8" s="92">
        <f t="shared" si="7"/>
        <v>0</v>
      </c>
      <c r="AY8" s="92">
        <f t="shared" si="7"/>
        <v>0</v>
      </c>
      <c r="AZ8" s="92">
        <f t="shared" si="8"/>
        <v>0</v>
      </c>
      <c r="BA8" s="92">
        <f t="shared" si="8"/>
        <v>0</v>
      </c>
      <c r="BB8" s="92">
        <f t="shared" si="8"/>
        <v>0</v>
      </c>
      <c r="BC8" s="92">
        <f t="shared" si="8"/>
        <v>0</v>
      </c>
      <c r="BD8" s="92">
        <f t="shared" si="8"/>
        <v>0</v>
      </c>
      <c r="BE8" s="92">
        <f t="shared" si="8"/>
        <v>0</v>
      </c>
      <c r="BF8" s="92">
        <f t="shared" si="8"/>
        <v>0</v>
      </c>
      <c r="BG8" s="92">
        <f t="shared" si="8"/>
        <v>0</v>
      </c>
      <c r="BH8" s="92">
        <f t="shared" si="8"/>
        <v>0</v>
      </c>
      <c r="BI8" s="93">
        <f t="shared" si="8"/>
        <v>0</v>
      </c>
    </row>
    <row r="9" spans="1:61" ht="25.5" customHeight="1">
      <c r="B9" s="9" t="s">
        <v>18</v>
      </c>
      <c r="C9" s="10"/>
      <c r="D9" s="30"/>
      <c r="E9" s="14"/>
      <c r="F9" s="22"/>
      <c r="G9" s="33"/>
      <c r="H9" s="23"/>
      <c r="I9" s="32"/>
      <c r="J9" s="104"/>
      <c r="K9" s="18">
        <f t="shared" si="1"/>
        <v>0</v>
      </c>
      <c r="L9" s="16" t="str">
        <f t="shared" si="10"/>
        <v>N/A</v>
      </c>
      <c r="M9" s="18">
        <f t="shared" si="2"/>
        <v>0</v>
      </c>
      <c r="N9" s="20" t="str">
        <f t="shared" si="3"/>
        <v>N/A</v>
      </c>
      <c r="T9" s="87">
        <f t="shared" si="4"/>
        <v>0</v>
      </c>
      <c r="U9" s="91">
        <f t="shared" si="9"/>
        <v>0</v>
      </c>
      <c r="V9" s="92">
        <f t="shared" si="5"/>
        <v>0</v>
      </c>
      <c r="W9" s="92">
        <f t="shared" si="5"/>
        <v>0</v>
      </c>
      <c r="X9" s="92">
        <f t="shared" si="5"/>
        <v>0</v>
      </c>
      <c r="Y9" s="92">
        <f t="shared" si="5"/>
        <v>0</v>
      </c>
      <c r="Z9" s="92">
        <f t="shared" si="5"/>
        <v>0</v>
      </c>
      <c r="AA9" s="92">
        <f t="shared" si="5"/>
        <v>0</v>
      </c>
      <c r="AB9" s="92">
        <f t="shared" si="5"/>
        <v>0</v>
      </c>
      <c r="AC9" s="92">
        <f t="shared" si="5"/>
        <v>0</v>
      </c>
      <c r="AD9" s="92">
        <f t="shared" si="5"/>
        <v>0</v>
      </c>
      <c r="AE9" s="92">
        <f t="shared" si="5"/>
        <v>0</v>
      </c>
      <c r="AF9" s="92">
        <f t="shared" si="6"/>
        <v>0</v>
      </c>
      <c r="AG9" s="92">
        <f t="shared" si="6"/>
        <v>0</v>
      </c>
      <c r="AH9" s="92">
        <f t="shared" si="6"/>
        <v>0</v>
      </c>
      <c r="AI9" s="92">
        <f t="shared" si="6"/>
        <v>0</v>
      </c>
      <c r="AJ9" s="92">
        <f t="shared" si="6"/>
        <v>0</v>
      </c>
      <c r="AK9" s="92">
        <f t="shared" si="6"/>
        <v>0</v>
      </c>
      <c r="AL9" s="92">
        <f t="shared" si="6"/>
        <v>0</v>
      </c>
      <c r="AM9" s="92">
        <f t="shared" si="6"/>
        <v>0</v>
      </c>
      <c r="AN9" s="92">
        <f t="shared" si="6"/>
        <v>0</v>
      </c>
      <c r="AO9" s="92">
        <f t="shared" si="6"/>
        <v>0</v>
      </c>
      <c r="AP9" s="92">
        <f t="shared" si="7"/>
        <v>0</v>
      </c>
      <c r="AQ9" s="92">
        <f t="shared" si="7"/>
        <v>0</v>
      </c>
      <c r="AR9" s="92">
        <f t="shared" si="7"/>
        <v>0</v>
      </c>
      <c r="AS9" s="92">
        <f t="shared" si="7"/>
        <v>0</v>
      </c>
      <c r="AT9" s="92">
        <f t="shared" si="7"/>
        <v>0</v>
      </c>
      <c r="AU9" s="92">
        <f t="shared" si="7"/>
        <v>0</v>
      </c>
      <c r="AV9" s="92">
        <f t="shared" si="7"/>
        <v>0</v>
      </c>
      <c r="AW9" s="92">
        <f t="shared" si="7"/>
        <v>0</v>
      </c>
      <c r="AX9" s="92">
        <f t="shared" si="7"/>
        <v>0</v>
      </c>
      <c r="AY9" s="92">
        <f t="shared" si="7"/>
        <v>0</v>
      </c>
      <c r="AZ9" s="92">
        <f t="shared" si="8"/>
        <v>0</v>
      </c>
      <c r="BA9" s="92">
        <f t="shared" si="8"/>
        <v>0</v>
      </c>
      <c r="BB9" s="92">
        <f t="shared" si="8"/>
        <v>0</v>
      </c>
      <c r="BC9" s="92">
        <f t="shared" si="8"/>
        <v>0</v>
      </c>
      <c r="BD9" s="92">
        <f t="shared" si="8"/>
        <v>0</v>
      </c>
      <c r="BE9" s="92">
        <f t="shared" si="8"/>
        <v>0</v>
      </c>
      <c r="BF9" s="92">
        <f t="shared" si="8"/>
        <v>0</v>
      </c>
      <c r="BG9" s="92">
        <f t="shared" si="8"/>
        <v>0</v>
      </c>
      <c r="BH9" s="92">
        <f t="shared" si="8"/>
        <v>0</v>
      </c>
      <c r="BI9" s="93">
        <f t="shared" si="8"/>
        <v>0</v>
      </c>
    </row>
    <row r="10" spans="1:61" ht="25.5" customHeight="1">
      <c r="B10" s="9" t="s">
        <v>19</v>
      </c>
      <c r="C10" s="10"/>
      <c r="D10" s="30"/>
      <c r="E10" s="14"/>
      <c r="F10" s="22"/>
      <c r="G10" s="33"/>
      <c r="H10" s="23"/>
      <c r="I10" s="32"/>
      <c r="J10" s="104"/>
      <c r="K10" s="18">
        <f t="shared" si="1"/>
        <v>0</v>
      </c>
      <c r="L10" s="16" t="str">
        <f t="shared" si="10"/>
        <v>N/A</v>
      </c>
      <c r="M10" s="18">
        <f t="shared" si="2"/>
        <v>0</v>
      </c>
      <c r="N10" s="20" t="str">
        <f t="shared" si="3"/>
        <v>N/A</v>
      </c>
      <c r="T10" s="87">
        <f>NPV($U$3,V10:AO10)+U10</f>
        <v>0</v>
      </c>
      <c r="U10" s="91">
        <f t="shared" si="9"/>
        <v>0</v>
      </c>
      <c r="V10" s="92">
        <f t="shared" si="5"/>
        <v>0</v>
      </c>
      <c r="W10" s="92">
        <f t="shared" si="5"/>
        <v>0</v>
      </c>
      <c r="X10" s="92">
        <f t="shared" si="5"/>
        <v>0</v>
      </c>
      <c r="Y10" s="92">
        <f t="shared" si="5"/>
        <v>0</v>
      </c>
      <c r="Z10" s="92">
        <f t="shared" si="5"/>
        <v>0</v>
      </c>
      <c r="AA10" s="92">
        <f t="shared" si="5"/>
        <v>0</v>
      </c>
      <c r="AB10" s="92">
        <f t="shared" si="5"/>
        <v>0</v>
      </c>
      <c r="AC10" s="92">
        <f t="shared" si="5"/>
        <v>0</v>
      </c>
      <c r="AD10" s="92">
        <f t="shared" si="5"/>
        <v>0</v>
      </c>
      <c r="AE10" s="92">
        <f t="shared" si="5"/>
        <v>0</v>
      </c>
      <c r="AF10" s="92">
        <f t="shared" si="6"/>
        <v>0</v>
      </c>
      <c r="AG10" s="92">
        <f t="shared" si="6"/>
        <v>0</v>
      </c>
      <c r="AH10" s="92">
        <f t="shared" si="6"/>
        <v>0</v>
      </c>
      <c r="AI10" s="92">
        <f t="shared" si="6"/>
        <v>0</v>
      </c>
      <c r="AJ10" s="92">
        <f t="shared" si="6"/>
        <v>0</v>
      </c>
      <c r="AK10" s="92">
        <f t="shared" si="6"/>
        <v>0</v>
      </c>
      <c r="AL10" s="92">
        <f t="shared" si="6"/>
        <v>0</v>
      </c>
      <c r="AM10" s="92">
        <f t="shared" si="6"/>
        <v>0</v>
      </c>
      <c r="AN10" s="92">
        <f t="shared" si="6"/>
        <v>0</v>
      </c>
      <c r="AO10" s="92">
        <f t="shared" si="6"/>
        <v>0</v>
      </c>
      <c r="AP10" s="92">
        <f t="shared" si="7"/>
        <v>0</v>
      </c>
      <c r="AQ10" s="92">
        <f t="shared" si="7"/>
        <v>0</v>
      </c>
      <c r="AR10" s="92">
        <f t="shared" si="7"/>
        <v>0</v>
      </c>
      <c r="AS10" s="92">
        <f t="shared" si="7"/>
        <v>0</v>
      </c>
      <c r="AT10" s="92">
        <f t="shared" si="7"/>
        <v>0</v>
      </c>
      <c r="AU10" s="92">
        <f t="shared" si="7"/>
        <v>0</v>
      </c>
      <c r="AV10" s="92">
        <f t="shared" si="7"/>
        <v>0</v>
      </c>
      <c r="AW10" s="92">
        <f t="shared" si="7"/>
        <v>0</v>
      </c>
      <c r="AX10" s="92">
        <f t="shared" si="7"/>
        <v>0</v>
      </c>
      <c r="AY10" s="92">
        <f t="shared" si="7"/>
        <v>0</v>
      </c>
      <c r="AZ10" s="92">
        <f t="shared" si="8"/>
        <v>0</v>
      </c>
      <c r="BA10" s="92">
        <f t="shared" si="8"/>
        <v>0</v>
      </c>
      <c r="BB10" s="92">
        <f t="shared" si="8"/>
        <v>0</v>
      </c>
      <c r="BC10" s="92">
        <f t="shared" si="8"/>
        <v>0</v>
      </c>
      <c r="BD10" s="92">
        <f t="shared" si="8"/>
        <v>0</v>
      </c>
      <c r="BE10" s="92">
        <f t="shared" si="8"/>
        <v>0</v>
      </c>
      <c r="BF10" s="92">
        <f t="shared" si="8"/>
        <v>0</v>
      </c>
      <c r="BG10" s="92">
        <f t="shared" si="8"/>
        <v>0</v>
      </c>
      <c r="BH10" s="92">
        <f t="shared" si="8"/>
        <v>0</v>
      </c>
      <c r="BI10" s="93">
        <f t="shared" si="8"/>
        <v>0</v>
      </c>
    </row>
    <row r="11" spans="1:61" ht="25.5" customHeight="1">
      <c r="B11" s="9" t="s">
        <v>20</v>
      </c>
      <c r="C11" s="10"/>
      <c r="D11" s="30"/>
      <c r="E11" s="14"/>
      <c r="F11" s="22"/>
      <c r="G11" s="33"/>
      <c r="H11" s="23"/>
      <c r="I11" s="32"/>
      <c r="J11" s="104"/>
      <c r="K11" s="18">
        <f t="shared" si="1"/>
        <v>0</v>
      </c>
      <c r="L11" s="16" t="str">
        <f t="shared" si="10"/>
        <v>N/A</v>
      </c>
      <c r="M11" s="18">
        <f t="shared" si="2"/>
        <v>0</v>
      </c>
      <c r="N11" s="20" t="str">
        <f t="shared" si="3"/>
        <v>N/A</v>
      </c>
      <c r="T11" s="87">
        <f t="shared" si="4"/>
        <v>0</v>
      </c>
      <c r="U11" s="91">
        <f t="shared" si="9"/>
        <v>0</v>
      </c>
      <c r="V11" s="92">
        <f t="shared" si="5"/>
        <v>0</v>
      </c>
      <c r="W11" s="92">
        <f t="shared" si="5"/>
        <v>0</v>
      </c>
      <c r="X11" s="92">
        <f t="shared" si="5"/>
        <v>0</v>
      </c>
      <c r="Y11" s="92">
        <f t="shared" si="5"/>
        <v>0</v>
      </c>
      <c r="Z11" s="92">
        <f t="shared" si="5"/>
        <v>0</v>
      </c>
      <c r="AA11" s="92">
        <f t="shared" si="5"/>
        <v>0</v>
      </c>
      <c r="AB11" s="92">
        <f t="shared" si="5"/>
        <v>0</v>
      </c>
      <c r="AC11" s="92">
        <f t="shared" si="5"/>
        <v>0</v>
      </c>
      <c r="AD11" s="92">
        <f t="shared" si="5"/>
        <v>0</v>
      </c>
      <c r="AE11" s="92">
        <f t="shared" si="5"/>
        <v>0</v>
      </c>
      <c r="AF11" s="92">
        <f t="shared" si="6"/>
        <v>0</v>
      </c>
      <c r="AG11" s="92">
        <f t="shared" si="6"/>
        <v>0</v>
      </c>
      <c r="AH11" s="92">
        <f t="shared" si="6"/>
        <v>0</v>
      </c>
      <c r="AI11" s="92">
        <f t="shared" si="6"/>
        <v>0</v>
      </c>
      <c r="AJ11" s="92">
        <f t="shared" si="6"/>
        <v>0</v>
      </c>
      <c r="AK11" s="92">
        <f t="shared" si="6"/>
        <v>0</v>
      </c>
      <c r="AL11" s="92">
        <f t="shared" si="6"/>
        <v>0</v>
      </c>
      <c r="AM11" s="92">
        <f t="shared" si="6"/>
        <v>0</v>
      </c>
      <c r="AN11" s="92">
        <f t="shared" si="6"/>
        <v>0</v>
      </c>
      <c r="AO11" s="92">
        <f t="shared" si="6"/>
        <v>0</v>
      </c>
      <c r="AP11" s="92">
        <f t="shared" si="7"/>
        <v>0</v>
      </c>
      <c r="AQ11" s="92">
        <f t="shared" si="7"/>
        <v>0</v>
      </c>
      <c r="AR11" s="92">
        <f t="shared" si="7"/>
        <v>0</v>
      </c>
      <c r="AS11" s="92">
        <f t="shared" si="7"/>
        <v>0</v>
      </c>
      <c r="AT11" s="92">
        <f t="shared" si="7"/>
        <v>0</v>
      </c>
      <c r="AU11" s="92">
        <f t="shared" si="7"/>
        <v>0</v>
      </c>
      <c r="AV11" s="92">
        <f t="shared" si="7"/>
        <v>0</v>
      </c>
      <c r="AW11" s="92">
        <f t="shared" si="7"/>
        <v>0</v>
      </c>
      <c r="AX11" s="92">
        <f t="shared" si="7"/>
        <v>0</v>
      </c>
      <c r="AY11" s="92">
        <f t="shared" si="7"/>
        <v>0</v>
      </c>
      <c r="AZ11" s="92">
        <f t="shared" si="8"/>
        <v>0</v>
      </c>
      <c r="BA11" s="92">
        <f t="shared" si="8"/>
        <v>0</v>
      </c>
      <c r="BB11" s="92">
        <f t="shared" si="8"/>
        <v>0</v>
      </c>
      <c r="BC11" s="92">
        <f t="shared" si="8"/>
        <v>0</v>
      </c>
      <c r="BD11" s="92">
        <f t="shared" si="8"/>
        <v>0</v>
      </c>
      <c r="BE11" s="92">
        <f t="shared" si="8"/>
        <v>0</v>
      </c>
      <c r="BF11" s="92">
        <f t="shared" si="8"/>
        <v>0</v>
      </c>
      <c r="BG11" s="92">
        <f t="shared" si="8"/>
        <v>0</v>
      </c>
      <c r="BH11" s="92">
        <f t="shared" si="8"/>
        <v>0</v>
      </c>
      <c r="BI11" s="93">
        <f t="shared" si="8"/>
        <v>0</v>
      </c>
    </row>
    <row r="12" spans="1:61" ht="25.5" customHeight="1">
      <c r="B12" s="9" t="s">
        <v>21</v>
      </c>
      <c r="C12" s="10"/>
      <c r="D12" s="30"/>
      <c r="E12" s="14"/>
      <c r="F12" s="22"/>
      <c r="G12" s="33"/>
      <c r="H12" s="23"/>
      <c r="I12" s="32"/>
      <c r="J12" s="104"/>
      <c r="K12" s="18">
        <f t="shared" si="1"/>
        <v>0</v>
      </c>
      <c r="L12" s="16" t="str">
        <f t="shared" si="10"/>
        <v>N/A</v>
      </c>
      <c r="M12" s="18">
        <f t="shared" si="2"/>
        <v>0</v>
      </c>
      <c r="N12" s="20" t="str">
        <f t="shared" si="3"/>
        <v>N/A</v>
      </c>
      <c r="T12" s="87">
        <f t="shared" si="4"/>
        <v>0</v>
      </c>
      <c r="U12" s="91">
        <f t="shared" si="9"/>
        <v>0</v>
      </c>
      <c r="V12" s="92">
        <f t="shared" si="5"/>
        <v>0</v>
      </c>
      <c r="W12" s="92">
        <f t="shared" si="5"/>
        <v>0</v>
      </c>
      <c r="X12" s="92">
        <f t="shared" si="5"/>
        <v>0</v>
      </c>
      <c r="Y12" s="92">
        <f t="shared" si="5"/>
        <v>0</v>
      </c>
      <c r="Z12" s="92">
        <f t="shared" si="5"/>
        <v>0</v>
      </c>
      <c r="AA12" s="92">
        <f t="shared" si="5"/>
        <v>0</v>
      </c>
      <c r="AB12" s="92">
        <f t="shared" si="5"/>
        <v>0</v>
      </c>
      <c r="AC12" s="92">
        <f t="shared" si="5"/>
        <v>0</v>
      </c>
      <c r="AD12" s="92">
        <f t="shared" si="5"/>
        <v>0</v>
      </c>
      <c r="AE12" s="92">
        <f t="shared" si="5"/>
        <v>0</v>
      </c>
      <c r="AF12" s="92">
        <f t="shared" si="6"/>
        <v>0</v>
      </c>
      <c r="AG12" s="92">
        <f t="shared" si="6"/>
        <v>0</v>
      </c>
      <c r="AH12" s="92">
        <f t="shared" si="6"/>
        <v>0</v>
      </c>
      <c r="AI12" s="92">
        <f t="shared" si="6"/>
        <v>0</v>
      </c>
      <c r="AJ12" s="92">
        <f t="shared" si="6"/>
        <v>0</v>
      </c>
      <c r="AK12" s="92">
        <f t="shared" si="6"/>
        <v>0</v>
      </c>
      <c r="AL12" s="92">
        <f t="shared" si="6"/>
        <v>0</v>
      </c>
      <c r="AM12" s="92">
        <f t="shared" si="6"/>
        <v>0</v>
      </c>
      <c r="AN12" s="92">
        <f t="shared" si="6"/>
        <v>0</v>
      </c>
      <c r="AO12" s="92">
        <f t="shared" si="6"/>
        <v>0</v>
      </c>
      <c r="AP12" s="92">
        <f t="shared" si="7"/>
        <v>0</v>
      </c>
      <c r="AQ12" s="92">
        <f t="shared" si="7"/>
        <v>0</v>
      </c>
      <c r="AR12" s="92">
        <f t="shared" si="7"/>
        <v>0</v>
      </c>
      <c r="AS12" s="92">
        <f t="shared" si="7"/>
        <v>0</v>
      </c>
      <c r="AT12" s="92">
        <f t="shared" si="7"/>
        <v>0</v>
      </c>
      <c r="AU12" s="92">
        <f t="shared" si="7"/>
        <v>0</v>
      </c>
      <c r="AV12" s="92">
        <f t="shared" si="7"/>
        <v>0</v>
      </c>
      <c r="AW12" s="92">
        <f t="shared" si="7"/>
        <v>0</v>
      </c>
      <c r="AX12" s="92">
        <f t="shared" si="7"/>
        <v>0</v>
      </c>
      <c r="AY12" s="92">
        <f t="shared" si="7"/>
        <v>0</v>
      </c>
      <c r="AZ12" s="92">
        <f t="shared" si="8"/>
        <v>0</v>
      </c>
      <c r="BA12" s="92">
        <f t="shared" si="8"/>
        <v>0</v>
      </c>
      <c r="BB12" s="92">
        <f t="shared" si="8"/>
        <v>0</v>
      </c>
      <c r="BC12" s="92">
        <f t="shared" si="8"/>
        <v>0</v>
      </c>
      <c r="BD12" s="92">
        <f t="shared" si="8"/>
        <v>0</v>
      </c>
      <c r="BE12" s="92">
        <f t="shared" si="8"/>
        <v>0</v>
      </c>
      <c r="BF12" s="92">
        <f t="shared" si="8"/>
        <v>0</v>
      </c>
      <c r="BG12" s="92">
        <f t="shared" si="8"/>
        <v>0</v>
      </c>
      <c r="BH12" s="92">
        <f t="shared" si="8"/>
        <v>0</v>
      </c>
      <c r="BI12" s="93">
        <f t="shared" si="8"/>
        <v>0</v>
      </c>
    </row>
    <row r="13" spans="1:61" ht="25.5" customHeight="1">
      <c r="B13" s="9" t="s">
        <v>22</v>
      </c>
      <c r="C13" s="10"/>
      <c r="D13" s="30"/>
      <c r="E13" s="14"/>
      <c r="F13" s="22"/>
      <c r="G13" s="33"/>
      <c r="H13" s="23"/>
      <c r="I13" s="32"/>
      <c r="J13" s="104"/>
      <c r="K13" s="18">
        <f t="shared" si="1"/>
        <v>0</v>
      </c>
      <c r="L13" s="16" t="str">
        <f t="shared" si="10"/>
        <v>N/A</v>
      </c>
      <c r="M13" s="18">
        <f t="shared" si="2"/>
        <v>0</v>
      </c>
      <c r="N13" s="20" t="str">
        <f t="shared" si="3"/>
        <v>N/A</v>
      </c>
      <c r="T13" s="87">
        <f t="shared" si="4"/>
        <v>0</v>
      </c>
      <c r="U13" s="91">
        <f t="shared" si="9"/>
        <v>0</v>
      </c>
      <c r="V13" s="92">
        <f t="shared" si="5"/>
        <v>0</v>
      </c>
      <c r="W13" s="92">
        <f t="shared" si="5"/>
        <v>0</v>
      </c>
      <c r="X13" s="92">
        <f t="shared" si="5"/>
        <v>0</v>
      </c>
      <c r="Y13" s="92">
        <f t="shared" si="5"/>
        <v>0</v>
      </c>
      <c r="Z13" s="92">
        <f t="shared" si="5"/>
        <v>0</v>
      </c>
      <c r="AA13" s="92">
        <f t="shared" si="5"/>
        <v>0</v>
      </c>
      <c r="AB13" s="92">
        <f t="shared" si="5"/>
        <v>0</v>
      </c>
      <c r="AC13" s="92">
        <f t="shared" si="5"/>
        <v>0</v>
      </c>
      <c r="AD13" s="92">
        <f t="shared" si="5"/>
        <v>0</v>
      </c>
      <c r="AE13" s="92">
        <f t="shared" si="5"/>
        <v>0</v>
      </c>
      <c r="AF13" s="92">
        <f t="shared" si="6"/>
        <v>0</v>
      </c>
      <c r="AG13" s="92">
        <f t="shared" si="6"/>
        <v>0</v>
      </c>
      <c r="AH13" s="92">
        <f t="shared" si="6"/>
        <v>0</v>
      </c>
      <c r="AI13" s="92">
        <f t="shared" si="6"/>
        <v>0</v>
      </c>
      <c r="AJ13" s="92">
        <f t="shared" si="6"/>
        <v>0</v>
      </c>
      <c r="AK13" s="92">
        <f t="shared" si="6"/>
        <v>0</v>
      </c>
      <c r="AL13" s="92">
        <f t="shared" si="6"/>
        <v>0</v>
      </c>
      <c r="AM13" s="92">
        <f t="shared" si="6"/>
        <v>0</v>
      </c>
      <c r="AN13" s="92">
        <f t="shared" si="6"/>
        <v>0</v>
      </c>
      <c r="AO13" s="92">
        <f t="shared" si="6"/>
        <v>0</v>
      </c>
      <c r="AP13" s="92">
        <f t="shared" si="7"/>
        <v>0</v>
      </c>
      <c r="AQ13" s="92">
        <f t="shared" si="7"/>
        <v>0</v>
      </c>
      <c r="AR13" s="92">
        <f t="shared" si="7"/>
        <v>0</v>
      </c>
      <c r="AS13" s="92">
        <f t="shared" si="7"/>
        <v>0</v>
      </c>
      <c r="AT13" s="92">
        <f t="shared" si="7"/>
        <v>0</v>
      </c>
      <c r="AU13" s="92">
        <f t="shared" si="7"/>
        <v>0</v>
      </c>
      <c r="AV13" s="92">
        <f t="shared" si="7"/>
        <v>0</v>
      </c>
      <c r="AW13" s="92">
        <f t="shared" si="7"/>
        <v>0</v>
      </c>
      <c r="AX13" s="92">
        <f t="shared" si="7"/>
        <v>0</v>
      </c>
      <c r="AY13" s="92">
        <f t="shared" si="7"/>
        <v>0</v>
      </c>
      <c r="AZ13" s="92">
        <f t="shared" si="8"/>
        <v>0</v>
      </c>
      <c r="BA13" s="92">
        <f t="shared" si="8"/>
        <v>0</v>
      </c>
      <c r="BB13" s="92">
        <f t="shared" si="8"/>
        <v>0</v>
      </c>
      <c r="BC13" s="92">
        <f t="shared" si="8"/>
        <v>0</v>
      </c>
      <c r="BD13" s="92">
        <f t="shared" si="8"/>
        <v>0</v>
      </c>
      <c r="BE13" s="92">
        <f t="shared" si="8"/>
        <v>0</v>
      </c>
      <c r="BF13" s="92">
        <f t="shared" si="8"/>
        <v>0</v>
      </c>
      <c r="BG13" s="92">
        <f t="shared" si="8"/>
        <v>0</v>
      </c>
      <c r="BH13" s="92">
        <f t="shared" si="8"/>
        <v>0</v>
      </c>
      <c r="BI13" s="93">
        <f t="shared" si="8"/>
        <v>0</v>
      </c>
    </row>
    <row r="14" spans="1:61" ht="25.5" customHeight="1">
      <c r="B14" s="9" t="s">
        <v>27</v>
      </c>
      <c r="C14" s="10"/>
      <c r="D14" s="30"/>
      <c r="E14" s="14"/>
      <c r="F14" s="22"/>
      <c r="G14" s="33"/>
      <c r="H14" s="23"/>
      <c r="I14" s="32"/>
      <c r="J14" s="104"/>
      <c r="K14" s="18">
        <f t="shared" si="1"/>
        <v>0</v>
      </c>
      <c r="L14" s="16" t="str">
        <f t="shared" si="10"/>
        <v>N/A</v>
      </c>
      <c r="M14" s="18">
        <f t="shared" si="2"/>
        <v>0</v>
      </c>
      <c r="N14" s="20" t="str">
        <f t="shared" si="3"/>
        <v>N/A</v>
      </c>
      <c r="T14" s="87">
        <f t="shared" si="4"/>
        <v>0</v>
      </c>
      <c r="U14" s="91">
        <f t="shared" si="9"/>
        <v>0</v>
      </c>
      <c r="V14" s="92">
        <f t="shared" si="5"/>
        <v>0</v>
      </c>
      <c r="W14" s="92">
        <f t="shared" si="5"/>
        <v>0</v>
      </c>
      <c r="X14" s="92">
        <f t="shared" si="5"/>
        <v>0</v>
      </c>
      <c r="Y14" s="92">
        <f t="shared" si="5"/>
        <v>0</v>
      </c>
      <c r="Z14" s="92">
        <f t="shared" si="5"/>
        <v>0</v>
      </c>
      <c r="AA14" s="92">
        <f t="shared" si="5"/>
        <v>0</v>
      </c>
      <c r="AB14" s="92">
        <f t="shared" si="5"/>
        <v>0</v>
      </c>
      <c r="AC14" s="92">
        <f t="shared" si="5"/>
        <v>0</v>
      </c>
      <c r="AD14" s="92">
        <f t="shared" si="5"/>
        <v>0</v>
      </c>
      <c r="AE14" s="92">
        <f t="shared" si="5"/>
        <v>0</v>
      </c>
      <c r="AF14" s="92">
        <f t="shared" si="6"/>
        <v>0</v>
      </c>
      <c r="AG14" s="92">
        <f t="shared" si="6"/>
        <v>0</v>
      </c>
      <c r="AH14" s="92">
        <f t="shared" si="6"/>
        <v>0</v>
      </c>
      <c r="AI14" s="92">
        <f t="shared" si="6"/>
        <v>0</v>
      </c>
      <c r="AJ14" s="92">
        <f t="shared" si="6"/>
        <v>0</v>
      </c>
      <c r="AK14" s="92">
        <f t="shared" si="6"/>
        <v>0</v>
      </c>
      <c r="AL14" s="92">
        <f t="shared" si="6"/>
        <v>0</v>
      </c>
      <c r="AM14" s="92">
        <f t="shared" si="6"/>
        <v>0</v>
      </c>
      <c r="AN14" s="92">
        <f t="shared" si="6"/>
        <v>0</v>
      </c>
      <c r="AO14" s="92">
        <f t="shared" si="6"/>
        <v>0</v>
      </c>
      <c r="AP14" s="92">
        <f t="shared" si="7"/>
        <v>0</v>
      </c>
      <c r="AQ14" s="92">
        <f t="shared" si="7"/>
        <v>0</v>
      </c>
      <c r="AR14" s="92">
        <f t="shared" si="7"/>
        <v>0</v>
      </c>
      <c r="AS14" s="92">
        <f t="shared" si="7"/>
        <v>0</v>
      </c>
      <c r="AT14" s="92">
        <f t="shared" si="7"/>
        <v>0</v>
      </c>
      <c r="AU14" s="92">
        <f t="shared" si="7"/>
        <v>0</v>
      </c>
      <c r="AV14" s="92">
        <f t="shared" si="7"/>
        <v>0</v>
      </c>
      <c r="AW14" s="92">
        <f t="shared" si="7"/>
        <v>0</v>
      </c>
      <c r="AX14" s="92">
        <f t="shared" si="7"/>
        <v>0</v>
      </c>
      <c r="AY14" s="92">
        <f t="shared" si="7"/>
        <v>0</v>
      </c>
      <c r="AZ14" s="92">
        <f t="shared" si="8"/>
        <v>0</v>
      </c>
      <c r="BA14" s="92">
        <f t="shared" si="8"/>
        <v>0</v>
      </c>
      <c r="BB14" s="92">
        <f t="shared" si="8"/>
        <v>0</v>
      </c>
      <c r="BC14" s="92">
        <f t="shared" si="8"/>
        <v>0</v>
      </c>
      <c r="BD14" s="92">
        <f t="shared" si="8"/>
        <v>0</v>
      </c>
      <c r="BE14" s="92">
        <f t="shared" si="8"/>
        <v>0</v>
      </c>
      <c r="BF14" s="92">
        <f t="shared" si="8"/>
        <v>0</v>
      </c>
      <c r="BG14" s="92">
        <f t="shared" si="8"/>
        <v>0</v>
      </c>
      <c r="BH14" s="92">
        <f t="shared" si="8"/>
        <v>0</v>
      </c>
      <c r="BI14" s="93">
        <f t="shared" si="8"/>
        <v>0</v>
      </c>
    </row>
    <row r="15" spans="1:61" ht="25.5" customHeight="1">
      <c r="B15" s="9" t="s">
        <v>28</v>
      </c>
      <c r="C15" s="10"/>
      <c r="D15" s="30"/>
      <c r="E15" s="14"/>
      <c r="F15" s="22"/>
      <c r="G15" s="33"/>
      <c r="H15" s="23"/>
      <c r="I15" s="32"/>
      <c r="J15" s="104"/>
      <c r="K15" s="18">
        <f t="shared" si="1"/>
        <v>0</v>
      </c>
      <c r="L15" s="16" t="str">
        <f t="shared" si="10"/>
        <v>N/A</v>
      </c>
      <c r="M15" s="18">
        <f t="shared" si="2"/>
        <v>0</v>
      </c>
      <c r="N15" s="20" t="str">
        <f t="shared" si="3"/>
        <v>N/A</v>
      </c>
      <c r="T15" s="87">
        <f t="shared" si="4"/>
        <v>0</v>
      </c>
      <c r="U15" s="91">
        <f t="shared" si="9"/>
        <v>0</v>
      </c>
      <c r="V15" s="92">
        <f t="shared" si="5"/>
        <v>0</v>
      </c>
      <c r="W15" s="92">
        <f t="shared" si="5"/>
        <v>0</v>
      </c>
      <c r="X15" s="92">
        <f t="shared" si="5"/>
        <v>0</v>
      </c>
      <c r="Y15" s="92">
        <f t="shared" si="5"/>
        <v>0</v>
      </c>
      <c r="Z15" s="92">
        <f t="shared" si="5"/>
        <v>0</v>
      </c>
      <c r="AA15" s="92">
        <f t="shared" si="5"/>
        <v>0</v>
      </c>
      <c r="AB15" s="92">
        <f t="shared" si="5"/>
        <v>0</v>
      </c>
      <c r="AC15" s="92">
        <f t="shared" si="5"/>
        <v>0</v>
      </c>
      <c r="AD15" s="92">
        <f t="shared" si="5"/>
        <v>0</v>
      </c>
      <c r="AE15" s="92">
        <f t="shared" si="5"/>
        <v>0</v>
      </c>
      <c r="AF15" s="92">
        <f t="shared" si="6"/>
        <v>0</v>
      </c>
      <c r="AG15" s="92">
        <f t="shared" si="6"/>
        <v>0</v>
      </c>
      <c r="AH15" s="92">
        <f t="shared" si="6"/>
        <v>0</v>
      </c>
      <c r="AI15" s="92">
        <f t="shared" si="6"/>
        <v>0</v>
      </c>
      <c r="AJ15" s="92">
        <f t="shared" si="6"/>
        <v>0</v>
      </c>
      <c r="AK15" s="92">
        <f t="shared" si="6"/>
        <v>0</v>
      </c>
      <c r="AL15" s="92">
        <f t="shared" si="6"/>
        <v>0</v>
      </c>
      <c r="AM15" s="92">
        <f t="shared" si="6"/>
        <v>0</v>
      </c>
      <c r="AN15" s="92">
        <f t="shared" si="6"/>
        <v>0</v>
      </c>
      <c r="AO15" s="92">
        <f t="shared" si="6"/>
        <v>0</v>
      </c>
      <c r="AP15" s="92">
        <f t="shared" si="7"/>
        <v>0</v>
      </c>
      <c r="AQ15" s="92">
        <f t="shared" si="7"/>
        <v>0</v>
      </c>
      <c r="AR15" s="92">
        <f t="shared" si="7"/>
        <v>0</v>
      </c>
      <c r="AS15" s="92">
        <f t="shared" si="7"/>
        <v>0</v>
      </c>
      <c r="AT15" s="92">
        <f t="shared" si="7"/>
        <v>0</v>
      </c>
      <c r="AU15" s="92">
        <f t="shared" si="7"/>
        <v>0</v>
      </c>
      <c r="AV15" s="92">
        <f t="shared" si="7"/>
        <v>0</v>
      </c>
      <c r="AW15" s="92">
        <f t="shared" si="7"/>
        <v>0</v>
      </c>
      <c r="AX15" s="92">
        <f t="shared" si="7"/>
        <v>0</v>
      </c>
      <c r="AY15" s="92">
        <f t="shared" si="7"/>
        <v>0</v>
      </c>
      <c r="AZ15" s="92">
        <f t="shared" si="8"/>
        <v>0</v>
      </c>
      <c r="BA15" s="92">
        <f t="shared" si="8"/>
        <v>0</v>
      </c>
      <c r="BB15" s="92">
        <f t="shared" si="8"/>
        <v>0</v>
      </c>
      <c r="BC15" s="92">
        <f t="shared" si="8"/>
        <v>0</v>
      </c>
      <c r="BD15" s="92">
        <f t="shared" si="8"/>
        <v>0</v>
      </c>
      <c r="BE15" s="92">
        <f t="shared" si="8"/>
        <v>0</v>
      </c>
      <c r="BF15" s="92">
        <f t="shared" si="8"/>
        <v>0</v>
      </c>
      <c r="BG15" s="92">
        <f t="shared" si="8"/>
        <v>0</v>
      </c>
      <c r="BH15" s="92">
        <f t="shared" si="8"/>
        <v>0</v>
      </c>
      <c r="BI15" s="93">
        <f t="shared" si="8"/>
        <v>0</v>
      </c>
    </row>
    <row r="16" spans="1:61" ht="25.5" customHeight="1">
      <c r="B16" s="9" t="s">
        <v>29</v>
      </c>
      <c r="C16" s="10"/>
      <c r="D16" s="30"/>
      <c r="E16" s="14"/>
      <c r="F16" s="22"/>
      <c r="G16" s="33"/>
      <c r="H16" s="23"/>
      <c r="I16" s="32"/>
      <c r="J16" s="104"/>
      <c r="K16" s="18">
        <f t="shared" si="1"/>
        <v>0</v>
      </c>
      <c r="L16" s="16" t="str">
        <f t="shared" si="10"/>
        <v>N/A</v>
      </c>
      <c r="M16" s="18">
        <f t="shared" si="2"/>
        <v>0</v>
      </c>
      <c r="N16" s="20" t="str">
        <f t="shared" si="3"/>
        <v>N/A</v>
      </c>
      <c r="T16" s="87">
        <f t="shared" si="4"/>
        <v>0</v>
      </c>
      <c r="U16" s="91">
        <f t="shared" si="9"/>
        <v>0</v>
      </c>
      <c r="V16" s="92">
        <f t="shared" si="5"/>
        <v>0</v>
      </c>
      <c r="W16" s="92">
        <f t="shared" si="5"/>
        <v>0</v>
      </c>
      <c r="X16" s="92">
        <f t="shared" si="5"/>
        <v>0</v>
      </c>
      <c r="Y16" s="92">
        <f t="shared" si="5"/>
        <v>0</v>
      </c>
      <c r="Z16" s="92">
        <f t="shared" si="5"/>
        <v>0</v>
      </c>
      <c r="AA16" s="92">
        <f t="shared" si="5"/>
        <v>0</v>
      </c>
      <c r="AB16" s="92">
        <f t="shared" si="5"/>
        <v>0</v>
      </c>
      <c r="AC16" s="92">
        <f t="shared" si="5"/>
        <v>0</v>
      </c>
      <c r="AD16" s="92">
        <f t="shared" si="5"/>
        <v>0</v>
      </c>
      <c r="AE16" s="92">
        <f t="shared" si="5"/>
        <v>0</v>
      </c>
      <c r="AF16" s="92">
        <f t="shared" si="6"/>
        <v>0</v>
      </c>
      <c r="AG16" s="92">
        <f t="shared" si="6"/>
        <v>0</v>
      </c>
      <c r="AH16" s="92">
        <f t="shared" si="6"/>
        <v>0</v>
      </c>
      <c r="AI16" s="92">
        <f t="shared" si="6"/>
        <v>0</v>
      </c>
      <c r="AJ16" s="92">
        <f t="shared" si="6"/>
        <v>0</v>
      </c>
      <c r="AK16" s="92">
        <f t="shared" si="6"/>
        <v>0</v>
      </c>
      <c r="AL16" s="92">
        <f t="shared" si="6"/>
        <v>0</v>
      </c>
      <c r="AM16" s="92">
        <f t="shared" si="6"/>
        <v>0</v>
      </c>
      <c r="AN16" s="92">
        <f t="shared" si="6"/>
        <v>0</v>
      </c>
      <c r="AO16" s="92">
        <f t="shared" si="6"/>
        <v>0</v>
      </c>
      <c r="AP16" s="92">
        <f t="shared" si="7"/>
        <v>0</v>
      </c>
      <c r="AQ16" s="92">
        <f t="shared" si="7"/>
        <v>0</v>
      </c>
      <c r="AR16" s="92">
        <f t="shared" si="7"/>
        <v>0</v>
      </c>
      <c r="AS16" s="92">
        <f t="shared" si="7"/>
        <v>0</v>
      </c>
      <c r="AT16" s="92">
        <f t="shared" si="7"/>
        <v>0</v>
      </c>
      <c r="AU16" s="92">
        <f t="shared" si="7"/>
        <v>0</v>
      </c>
      <c r="AV16" s="92">
        <f t="shared" si="7"/>
        <v>0</v>
      </c>
      <c r="AW16" s="92">
        <f t="shared" si="7"/>
        <v>0</v>
      </c>
      <c r="AX16" s="92">
        <f t="shared" si="7"/>
        <v>0</v>
      </c>
      <c r="AY16" s="92">
        <f t="shared" si="7"/>
        <v>0</v>
      </c>
      <c r="AZ16" s="92">
        <f t="shared" si="8"/>
        <v>0</v>
      </c>
      <c r="BA16" s="92">
        <f t="shared" si="8"/>
        <v>0</v>
      </c>
      <c r="BB16" s="92">
        <f t="shared" si="8"/>
        <v>0</v>
      </c>
      <c r="BC16" s="92">
        <f t="shared" si="8"/>
        <v>0</v>
      </c>
      <c r="BD16" s="92">
        <f t="shared" si="8"/>
        <v>0</v>
      </c>
      <c r="BE16" s="92">
        <f t="shared" si="8"/>
        <v>0</v>
      </c>
      <c r="BF16" s="92">
        <f t="shared" si="8"/>
        <v>0</v>
      </c>
      <c r="BG16" s="92">
        <f t="shared" si="8"/>
        <v>0</v>
      </c>
      <c r="BH16" s="92">
        <f t="shared" si="8"/>
        <v>0</v>
      </c>
      <c r="BI16" s="93">
        <f t="shared" si="8"/>
        <v>0</v>
      </c>
    </row>
    <row r="17" spans="1:61" ht="25.5" customHeight="1">
      <c r="B17" s="9" t="s">
        <v>30</v>
      </c>
      <c r="C17" s="10"/>
      <c r="D17" s="30"/>
      <c r="E17" s="14"/>
      <c r="F17" s="22"/>
      <c r="G17" s="33"/>
      <c r="H17" s="23"/>
      <c r="I17" s="32"/>
      <c r="J17" s="104"/>
      <c r="K17" s="18">
        <f t="shared" si="1"/>
        <v>0</v>
      </c>
      <c r="L17" s="16" t="str">
        <f t="shared" si="10"/>
        <v>N/A</v>
      </c>
      <c r="M17" s="18">
        <f t="shared" si="2"/>
        <v>0</v>
      </c>
      <c r="N17" s="20" t="str">
        <f t="shared" si="3"/>
        <v>N/A</v>
      </c>
      <c r="T17" s="87">
        <f t="shared" si="4"/>
        <v>0</v>
      </c>
      <c r="U17" s="91">
        <f t="shared" si="9"/>
        <v>0</v>
      </c>
      <c r="V17" s="92">
        <f t="shared" si="5"/>
        <v>0</v>
      </c>
      <c r="W17" s="92">
        <f t="shared" si="5"/>
        <v>0</v>
      </c>
      <c r="X17" s="92">
        <f t="shared" si="5"/>
        <v>0</v>
      </c>
      <c r="Y17" s="92">
        <f t="shared" si="5"/>
        <v>0</v>
      </c>
      <c r="Z17" s="92">
        <f t="shared" si="5"/>
        <v>0</v>
      </c>
      <c r="AA17" s="92">
        <f t="shared" si="5"/>
        <v>0</v>
      </c>
      <c r="AB17" s="92">
        <f t="shared" si="5"/>
        <v>0</v>
      </c>
      <c r="AC17" s="92">
        <f t="shared" si="5"/>
        <v>0</v>
      </c>
      <c r="AD17" s="92">
        <f t="shared" si="5"/>
        <v>0</v>
      </c>
      <c r="AE17" s="92">
        <f t="shared" si="5"/>
        <v>0</v>
      </c>
      <c r="AF17" s="92">
        <f t="shared" si="6"/>
        <v>0</v>
      </c>
      <c r="AG17" s="92">
        <f t="shared" si="6"/>
        <v>0</v>
      </c>
      <c r="AH17" s="92">
        <f t="shared" si="6"/>
        <v>0</v>
      </c>
      <c r="AI17" s="92">
        <f t="shared" si="6"/>
        <v>0</v>
      </c>
      <c r="AJ17" s="92">
        <f t="shared" si="6"/>
        <v>0</v>
      </c>
      <c r="AK17" s="92">
        <f t="shared" si="6"/>
        <v>0</v>
      </c>
      <c r="AL17" s="92">
        <f t="shared" si="6"/>
        <v>0</v>
      </c>
      <c r="AM17" s="92">
        <f t="shared" si="6"/>
        <v>0</v>
      </c>
      <c r="AN17" s="92">
        <f t="shared" si="6"/>
        <v>0</v>
      </c>
      <c r="AO17" s="92">
        <f t="shared" si="6"/>
        <v>0</v>
      </c>
      <c r="AP17" s="92">
        <f t="shared" si="7"/>
        <v>0</v>
      </c>
      <c r="AQ17" s="92">
        <f t="shared" si="7"/>
        <v>0</v>
      </c>
      <c r="AR17" s="92">
        <f t="shared" si="7"/>
        <v>0</v>
      </c>
      <c r="AS17" s="92">
        <f t="shared" si="7"/>
        <v>0</v>
      </c>
      <c r="AT17" s="92">
        <f t="shared" si="7"/>
        <v>0</v>
      </c>
      <c r="AU17" s="92">
        <f t="shared" si="7"/>
        <v>0</v>
      </c>
      <c r="AV17" s="92">
        <f t="shared" si="7"/>
        <v>0</v>
      </c>
      <c r="AW17" s="92">
        <f t="shared" si="7"/>
        <v>0</v>
      </c>
      <c r="AX17" s="92">
        <f t="shared" si="7"/>
        <v>0</v>
      </c>
      <c r="AY17" s="92">
        <f t="shared" si="7"/>
        <v>0</v>
      </c>
      <c r="AZ17" s="92">
        <f t="shared" si="8"/>
        <v>0</v>
      </c>
      <c r="BA17" s="92">
        <f t="shared" si="8"/>
        <v>0</v>
      </c>
      <c r="BB17" s="92">
        <f t="shared" si="8"/>
        <v>0</v>
      </c>
      <c r="BC17" s="92">
        <f t="shared" si="8"/>
        <v>0</v>
      </c>
      <c r="BD17" s="92">
        <f t="shared" si="8"/>
        <v>0</v>
      </c>
      <c r="BE17" s="92">
        <f t="shared" si="8"/>
        <v>0</v>
      </c>
      <c r="BF17" s="92">
        <f t="shared" si="8"/>
        <v>0</v>
      </c>
      <c r="BG17" s="92">
        <f t="shared" si="8"/>
        <v>0</v>
      </c>
      <c r="BH17" s="92">
        <f t="shared" si="8"/>
        <v>0</v>
      </c>
      <c r="BI17" s="93">
        <f t="shared" si="8"/>
        <v>0</v>
      </c>
    </row>
    <row r="18" spans="1:61" ht="25.5" customHeight="1" thickBot="1">
      <c r="B18" s="35"/>
      <c r="C18" s="36"/>
      <c r="D18" s="46"/>
      <c r="E18" s="15"/>
      <c r="F18" s="24"/>
      <c r="G18" s="47"/>
      <c r="H18" s="25"/>
      <c r="I18" s="48"/>
      <c r="J18" s="48"/>
      <c r="K18" s="19"/>
      <c r="L18" s="17"/>
      <c r="M18" s="19"/>
      <c r="N18" s="21"/>
      <c r="T18" s="87"/>
      <c r="U18" s="94"/>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6"/>
    </row>
    <row r="19" spans="1:61" ht="25.5" customHeight="1" thickBot="1">
      <c r="B19" s="64" t="s">
        <v>11</v>
      </c>
      <c r="C19" s="65"/>
      <c r="D19" s="66">
        <f t="shared" ref="D19:K19" si="11">SUM(D6:D18)</f>
        <v>0</v>
      </c>
      <c r="E19" s="67">
        <f t="shared" si="11"/>
        <v>0</v>
      </c>
      <c r="F19" s="67">
        <f t="shared" si="11"/>
        <v>0</v>
      </c>
      <c r="G19" s="68">
        <f t="shared" si="11"/>
        <v>0</v>
      </c>
      <c r="H19" s="69">
        <f t="shared" si="11"/>
        <v>0</v>
      </c>
      <c r="I19" s="70">
        <f>SUM(I6:I18)</f>
        <v>0</v>
      </c>
      <c r="J19" s="70"/>
      <c r="K19" s="70">
        <f t="shared" si="11"/>
        <v>0</v>
      </c>
      <c r="L19" s="71">
        <f>IF(U19=0,0,IRR(U19:AO19))</f>
        <v>0</v>
      </c>
      <c r="M19" s="70">
        <f>T19</f>
        <v>0</v>
      </c>
      <c r="N19" s="72">
        <f>IF(G19=0,0,K19/G19)</f>
        <v>0</v>
      </c>
      <c r="T19" s="87">
        <f t="shared" ref="T19:BI19" si="12">SUM(T6:T18)</f>
        <v>0</v>
      </c>
      <c r="U19" s="97">
        <f t="shared" si="12"/>
        <v>0</v>
      </c>
      <c r="V19" s="97">
        <f t="shared" si="12"/>
        <v>0</v>
      </c>
      <c r="W19" s="97">
        <f t="shared" si="12"/>
        <v>0</v>
      </c>
      <c r="X19" s="97">
        <f t="shared" si="12"/>
        <v>0</v>
      </c>
      <c r="Y19" s="97">
        <f t="shared" si="12"/>
        <v>0</v>
      </c>
      <c r="Z19" s="97">
        <f t="shared" si="12"/>
        <v>0</v>
      </c>
      <c r="AA19" s="97">
        <f t="shared" si="12"/>
        <v>0</v>
      </c>
      <c r="AB19" s="97">
        <f t="shared" si="12"/>
        <v>0</v>
      </c>
      <c r="AC19" s="97">
        <f t="shared" si="12"/>
        <v>0</v>
      </c>
      <c r="AD19" s="97">
        <f t="shared" si="12"/>
        <v>0</v>
      </c>
      <c r="AE19" s="97">
        <f t="shared" si="12"/>
        <v>0</v>
      </c>
      <c r="AF19" s="97">
        <f t="shared" si="12"/>
        <v>0</v>
      </c>
      <c r="AG19" s="97">
        <f t="shared" si="12"/>
        <v>0</v>
      </c>
      <c r="AH19" s="97">
        <f t="shared" si="12"/>
        <v>0</v>
      </c>
      <c r="AI19" s="97">
        <f t="shared" si="12"/>
        <v>0</v>
      </c>
      <c r="AJ19" s="97">
        <f t="shared" si="12"/>
        <v>0</v>
      </c>
      <c r="AK19" s="97">
        <f t="shared" si="12"/>
        <v>0</v>
      </c>
      <c r="AL19" s="97">
        <f t="shared" si="12"/>
        <v>0</v>
      </c>
      <c r="AM19" s="97">
        <f t="shared" si="12"/>
        <v>0</v>
      </c>
      <c r="AN19" s="97">
        <f t="shared" si="12"/>
        <v>0</v>
      </c>
      <c r="AO19" s="97">
        <f t="shared" si="12"/>
        <v>0</v>
      </c>
      <c r="AP19" s="97">
        <f t="shared" si="12"/>
        <v>0</v>
      </c>
      <c r="AQ19" s="97">
        <f t="shared" si="12"/>
        <v>0</v>
      </c>
      <c r="AR19" s="97">
        <f t="shared" si="12"/>
        <v>0</v>
      </c>
      <c r="AS19" s="97">
        <f t="shared" si="12"/>
        <v>0</v>
      </c>
      <c r="AT19" s="97">
        <f t="shared" si="12"/>
        <v>0</v>
      </c>
      <c r="AU19" s="97">
        <f t="shared" si="12"/>
        <v>0</v>
      </c>
      <c r="AV19" s="97">
        <f t="shared" si="12"/>
        <v>0</v>
      </c>
      <c r="AW19" s="97">
        <f t="shared" si="12"/>
        <v>0</v>
      </c>
      <c r="AX19" s="97">
        <f t="shared" si="12"/>
        <v>0</v>
      </c>
      <c r="AY19" s="97">
        <f t="shared" si="12"/>
        <v>0</v>
      </c>
      <c r="AZ19" s="97">
        <f t="shared" si="12"/>
        <v>0</v>
      </c>
      <c r="BA19" s="97">
        <f t="shared" si="12"/>
        <v>0</v>
      </c>
      <c r="BB19" s="97">
        <f t="shared" si="12"/>
        <v>0</v>
      </c>
      <c r="BC19" s="97">
        <f t="shared" si="12"/>
        <v>0</v>
      </c>
      <c r="BD19" s="97">
        <f t="shared" si="12"/>
        <v>0</v>
      </c>
      <c r="BE19" s="97">
        <f t="shared" si="12"/>
        <v>0</v>
      </c>
      <c r="BF19" s="97">
        <f t="shared" si="12"/>
        <v>0</v>
      </c>
      <c r="BG19" s="97">
        <f t="shared" si="12"/>
        <v>0</v>
      </c>
      <c r="BH19" s="97">
        <f t="shared" si="12"/>
        <v>0</v>
      </c>
      <c r="BI19" s="98">
        <f t="shared" si="12"/>
        <v>0</v>
      </c>
    </row>
    <row r="20" spans="1:61">
      <c r="B20" s="11" t="str">
        <f>"* NPV assumes a discount rate of "&amp;ROUND(U3*100,2)&amp;"%"</f>
        <v>* NPV assumes a discount rate of 4%</v>
      </c>
      <c r="C20" s="11"/>
      <c r="D20" s="29"/>
      <c r="E20" s="26"/>
      <c r="F20" s="26"/>
      <c r="G20" s="27"/>
      <c r="H20" s="27"/>
      <c r="I20" s="27"/>
      <c r="J20" s="27"/>
      <c r="K20" s="27"/>
      <c r="L20" s="28"/>
      <c r="M20" s="27"/>
      <c r="N20" s="29"/>
    </row>
    <row r="21" spans="1:61">
      <c r="B21" s="11"/>
      <c r="C21" s="11"/>
      <c r="D21" s="29"/>
      <c r="E21" s="26"/>
      <c r="F21" s="26"/>
      <c r="G21" s="27"/>
      <c r="H21" s="27"/>
      <c r="I21" s="27"/>
      <c r="J21" s="27"/>
      <c r="K21" s="27"/>
      <c r="L21" s="28"/>
      <c r="M21" s="27"/>
      <c r="N21" s="29"/>
      <c r="S21" s="99"/>
    </row>
    <row r="22" spans="1:61">
      <c r="B22" s="1" t="s">
        <v>48</v>
      </c>
    </row>
    <row r="23" spans="1:61">
      <c r="B23" s="1" t="s">
        <v>37</v>
      </c>
    </row>
    <row r="25" spans="1:61">
      <c r="B25" s="1" t="s">
        <v>49</v>
      </c>
    </row>
    <row r="26" spans="1:61">
      <c r="B26" s="1" t="s">
        <v>36</v>
      </c>
    </row>
    <row r="29" spans="1:61" ht="12" customHeight="1">
      <c r="A29"/>
      <c r="B29"/>
      <c r="C29"/>
      <c r="D29"/>
    </row>
    <row r="30" spans="1:61" ht="12" customHeight="1">
      <c r="A30"/>
      <c r="B30"/>
      <c r="D30"/>
      <c r="E30" s="12"/>
      <c r="F30" s="12"/>
      <c r="G30" s="12"/>
      <c r="H30" s="12"/>
      <c r="I30" s="12"/>
      <c r="J30" s="12"/>
      <c r="K30" s="12"/>
    </row>
    <row r="31" spans="1:61" ht="13.5" customHeight="1">
      <c r="A31"/>
      <c r="B31"/>
      <c r="C31"/>
      <c r="D31"/>
      <c r="E31" s="12"/>
      <c r="F31" s="12"/>
      <c r="G31" s="12"/>
      <c r="H31" s="12"/>
      <c r="I31" s="12"/>
      <c r="J31" s="12"/>
      <c r="K31" s="12"/>
      <c r="L31" s="13"/>
      <c r="M31" s="13"/>
      <c r="N31" s="13"/>
      <c r="O31" s="13"/>
      <c r="P31" s="13"/>
      <c r="Q31" s="13"/>
      <c r="R31" s="13"/>
    </row>
    <row r="32" spans="1:61">
      <c r="A32"/>
      <c r="B32"/>
      <c r="C32"/>
      <c r="D32"/>
      <c r="E32" s="12"/>
      <c r="F32" s="12"/>
      <c r="G32" s="12"/>
      <c r="H32" s="12"/>
      <c r="I32" s="12"/>
      <c r="J32" s="12"/>
      <c r="K32" s="12"/>
      <c r="L32" s="13"/>
      <c r="M32" s="13"/>
      <c r="N32" s="13"/>
      <c r="O32" s="13"/>
      <c r="P32" s="13"/>
      <c r="Q32" s="13"/>
      <c r="R32" s="13"/>
    </row>
    <row r="33" spans="1:31">
      <c r="A33"/>
      <c r="B33"/>
      <c r="C33"/>
      <c r="D33"/>
      <c r="E33" s="12"/>
      <c r="F33" s="12"/>
      <c r="G33" s="12"/>
      <c r="H33" s="12"/>
      <c r="I33" s="12"/>
      <c r="J33" s="12"/>
      <c r="K33" s="12"/>
      <c r="L33" s="13"/>
      <c r="M33" s="13"/>
      <c r="N33" s="13"/>
      <c r="O33" s="13"/>
      <c r="P33" s="13"/>
      <c r="Q33" s="13"/>
      <c r="R33" s="13"/>
    </row>
    <row r="34" spans="1:31">
      <c r="A34"/>
      <c r="B34"/>
      <c r="C34"/>
      <c r="D34"/>
      <c r="E34" s="12"/>
      <c r="F34" s="12"/>
      <c r="G34" s="12"/>
      <c r="H34" s="12"/>
      <c r="I34" s="12"/>
      <c r="J34" s="12"/>
      <c r="K34" s="12"/>
      <c r="L34" s="13"/>
      <c r="M34" s="13"/>
      <c r="N34" s="13"/>
      <c r="O34" s="13"/>
      <c r="P34" s="13"/>
      <c r="Q34" s="13"/>
      <c r="R34" s="13"/>
      <c r="S34" s="100"/>
      <c r="T34" s="101"/>
      <c r="U34" s="101"/>
      <c r="V34" s="101"/>
      <c r="W34" s="101"/>
      <c r="X34" s="101"/>
      <c r="Y34" s="101"/>
      <c r="Z34" s="101"/>
      <c r="AA34" s="101"/>
      <c r="AB34" s="101"/>
      <c r="AC34" s="101"/>
      <c r="AD34" s="101"/>
      <c r="AE34" s="101"/>
    </row>
    <row r="35" spans="1:31">
      <c r="A35"/>
      <c r="B35"/>
      <c r="C35" s="108" t="s">
        <v>56</v>
      </c>
      <c r="D35"/>
      <c r="E35" s="12"/>
      <c r="F35" s="12"/>
      <c r="G35" s="12"/>
      <c r="H35" s="12"/>
      <c r="I35" s="12"/>
      <c r="J35" s="12"/>
      <c r="K35" s="12"/>
      <c r="L35" s="13"/>
      <c r="M35" s="13"/>
      <c r="N35" s="13"/>
      <c r="O35" s="13"/>
      <c r="P35" s="13"/>
      <c r="Q35" s="13"/>
      <c r="R35" s="13"/>
      <c r="S35" s="100"/>
      <c r="T35" s="101"/>
      <c r="U35" s="101"/>
      <c r="V35" s="101"/>
      <c r="W35" s="101"/>
      <c r="X35" s="101"/>
      <c r="Y35" s="101"/>
      <c r="Z35" s="101"/>
      <c r="AA35" s="101"/>
      <c r="AB35" s="101"/>
      <c r="AC35" s="101"/>
      <c r="AD35" s="101"/>
      <c r="AE35" s="101"/>
    </row>
    <row r="36" spans="1:31">
      <c r="A36"/>
      <c r="B36"/>
      <c r="C36"/>
      <c r="D36"/>
      <c r="E36" s="12"/>
      <c r="F36" s="12"/>
      <c r="G36" s="12"/>
      <c r="H36" s="12"/>
      <c r="I36" s="12"/>
      <c r="J36" s="12"/>
      <c r="K36" s="12"/>
      <c r="L36" s="13"/>
      <c r="M36" s="13"/>
      <c r="N36" s="13"/>
      <c r="O36" s="13"/>
      <c r="P36" s="13"/>
      <c r="Q36" s="13"/>
      <c r="R36" s="13"/>
      <c r="S36" s="100"/>
      <c r="T36" s="101"/>
      <c r="U36" s="101"/>
      <c r="V36" s="101"/>
      <c r="W36" s="101"/>
      <c r="X36" s="101"/>
      <c r="Y36" s="101"/>
      <c r="Z36" s="101"/>
      <c r="AA36" s="101"/>
      <c r="AB36" s="101"/>
      <c r="AC36" s="101"/>
      <c r="AD36" s="101"/>
      <c r="AE36" s="101"/>
    </row>
    <row r="37" spans="1:31">
      <c r="A37"/>
      <c r="B37"/>
      <c r="C37"/>
      <c r="D37"/>
      <c r="E37" s="12"/>
      <c r="F37" s="12"/>
      <c r="G37" s="12"/>
      <c r="H37" s="12"/>
      <c r="I37" s="12"/>
      <c r="J37" s="12"/>
      <c r="K37" s="12"/>
      <c r="L37" s="13"/>
      <c r="M37" s="13"/>
      <c r="N37" s="13"/>
      <c r="O37" s="13"/>
      <c r="P37" s="13"/>
      <c r="Q37" s="13"/>
      <c r="R37" s="13"/>
      <c r="S37" s="100"/>
      <c r="T37" s="101"/>
      <c r="U37" s="101"/>
      <c r="V37" s="101"/>
      <c r="W37" s="101"/>
      <c r="X37" s="101"/>
      <c r="Y37" s="101"/>
      <c r="Z37" s="101"/>
      <c r="AA37" s="101"/>
      <c r="AB37" s="101"/>
      <c r="AC37" s="101"/>
      <c r="AD37" s="101"/>
      <c r="AE37" s="101"/>
    </row>
    <row r="38" spans="1:31">
      <c r="A38"/>
      <c r="B38"/>
      <c r="C38"/>
      <c r="D38"/>
      <c r="E38" s="12"/>
      <c r="F38" s="12"/>
      <c r="G38" s="12"/>
      <c r="H38" s="12"/>
      <c r="I38" s="12"/>
      <c r="J38" s="12"/>
      <c r="K38" s="12"/>
      <c r="L38" s="13"/>
      <c r="M38" s="13"/>
      <c r="N38" s="13"/>
      <c r="O38" s="13"/>
      <c r="P38" s="13"/>
      <c r="Q38" s="13"/>
      <c r="R38" s="13"/>
      <c r="S38" s="102"/>
      <c r="T38" s="101"/>
      <c r="U38" s="101"/>
      <c r="V38" s="101"/>
      <c r="W38" s="101"/>
      <c r="X38" s="101"/>
      <c r="Y38" s="101"/>
      <c r="Z38" s="101"/>
      <c r="AA38" s="101"/>
      <c r="AB38" s="101"/>
      <c r="AC38" s="101"/>
      <c r="AD38" s="101"/>
      <c r="AE38" s="101"/>
    </row>
    <row r="39" spans="1:31">
      <c r="A39"/>
      <c r="B39"/>
      <c r="C39"/>
      <c r="D39"/>
      <c r="E39" s="12"/>
      <c r="F39" s="12"/>
      <c r="G39" s="12"/>
      <c r="H39" s="12"/>
      <c r="I39" s="12"/>
      <c r="J39" s="12"/>
      <c r="K39" s="12"/>
      <c r="L39" s="13"/>
      <c r="M39" s="13"/>
      <c r="N39" s="13"/>
      <c r="O39" s="13"/>
      <c r="P39" s="13"/>
      <c r="Q39" s="13"/>
      <c r="R39" s="13"/>
      <c r="S39" s="102"/>
      <c r="T39" s="101"/>
      <c r="U39" s="101"/>
      <c r="V39" s="101"/>
      <c r="W39" s="101"/>
      <c r="X39" s="101"/>
      <c r="Y39" s="101"/>
      <c r="Z39" s="101"/>
      <c r="AA39" s="101"/>
      <c r="AB39" s="101"/>
      <c r="AC39" s="101"/>
      <c r="AD39" s="101"/>
      <c r="AE39" s="101"/>
    </row>
    <row r="40" spans="1:31">
      <c r="A40"/>
      <c r="B40"/>
      <c r="C40"/>
      <c r="D40"/>
      <c r="E40" s="12"/>
      <c r="F40" s="12"/>
      <c r="G40" s="12"/>
      <c r="H40" s="12"/>
      <c r="I40" s="12"/>
      <c r="J40" s="12"/>
      <c r="K40" s="12"/>
      <c r="L40" s="13"/>
      <c r="M40" s="13"/>
      <c r="N40" s="13"/>
      <c r="O40" s="13"/>
      <c r="P40" s="13"/>
      <c r="Q40" s="13"/>
      <c r="R40" s="13"/>
      <c r="S40" s="102"/>
      <c r="T40" s="101"/>
      <c r="U40" s="101"/>
      <c r="V40" s="101"/>
      <c r="W40" s="101"/>
      <c r="X40" s="101"/>
      <c r="Y40" s="101"/>
      <c r="Z40" s="101"/>
      <c r="AA40" s="101"/>
      <c r="AB40" s="101"/>
      <c r="AC40" s="101"/>
      <c r="AD40" s="101"/>
      <c r="AE40" s="101"/>
    </row>
    <row r="41" spans="1:31">
      <c r="A41"/>
      <c r="B41"/>
      <c r="C41"/>
      <c r="D41"/>
      <c r="E41" s="12"/>
      <c r="F41" s="12"/>
      <c r="G41" s="12"/>
      <c r="H41" s="12"/>
      <c r="I41" s="12"/>
      <c r="J41" s="12"/>
      <c r="K41" s="12"/>
      <c r="L41" s="13"/>
      <c r="M41" s="13"/>
      <c r="N41" s="13"/>
      <c r="O41" s="13"/>
      <c r="P41" s="13"/>
      <c r="Q41" s="13"/>
      <c r="R41" s="13"/>
      <c r="S41" s="102"/>
      <c r="T41" s="101"/>
      <c r="U41" s="101"/>
      <c r="V41" s="101"/>
      <c r="W41" s="101"/>
      <c r="X41" s="101"/>
      <c r="Y41" s="101"/>
      <c r="Z41" s="101"/>
      <c r="AA41" s="101"/>
      <c r="AB41" s="101"/>
      <c r="AC41" s="101"/>
      <c r="AD41" s="101"/>
      <c r="AE41" s="101"/>
    </row>
    <row r="42" spans="1:31">
      <c r="A42"/>
      <c r="B42"/>
      <c r="C42"/>
      <c r="D42"/>
      <c r="E42" s="12"/>
      <c r="F42" s="12"/>
      <c r="G42" s="12"/>
      <c r="H42" s="12"/>
      <c r="I42" s="12"/>
      <c r="J42" s="12"/>
      <c r="K42" s="12"/>
      <c r="O42" s="13"/>
      <c r="P42" s="13"/>
      <c r="Q42" s="13"/>
      <c r="R42" s="13"/>
    </row>
    <row r="43" spans="1:31" ht="12" customHeight="1">
      <c r="A43"/>
      <c r="B43"/>
      <c r="C43"/>
      <c r="D43"/>
      <c r="E43" s="12"/>
      <c r="F43" s="12"/>
      <c r="G43" s="12"/>
      <c r="H43" s="12"/>
      <c r="I43" s="12"/>
      <c r="J43" s="12"/>
      <c r="K43" s="12"/>
      <c r="L43" s="13"/>
      <c r="M43" s="13"/>
      <c r="N43" s="13"/>
      <c r="O43" s="13"/>
      <c r="P43" s="13"/>
      <c r="Q43" s="13"/>
      <c r="R43" s="13"/>
    </row>
    <row r="44" spans="1:31">
      <c r="A44"/>
      <c r="B44"/>
      <c r="C44"/>
      <c r="D44"/>
      <c r="E44" s="12"/>
      <c r="F44" s="12"/>
      <c r="G44" s="12"/>
      <c r="H44" s="12"/>
      <c r="I44" s="12"/>
      <c r="J44" s="12"/>
      <c r="K44" s="12"/>
      <c r="L44" s="13"/>
      <c r="M44" s="13"/>
      <c r="N44" s="13"/>
      <c r="O44" s="13"/>
      <c r="P44" s="13"/>
      <c r="Q44" s="13"/>
      <c r="R44" s="13"/>
    </row>
    <row r="45" spans="1:31">
      <c r="A45"/>
      <c r="B45"/>
      <c r="C45"/>
      <c r="D45"/>
      <c r="E45" s="12"/>
      <c r="F45" s="12"/>
      <c r="G45" s="12"/>
      <c r="H45" s="12"/>
      <c r="I45" s="12"/>
      <c r="J45" s="12"/>
      <c r="K45" s="12"/>
      <c r="L45" s="13"/>
      <c r="M45" s="13"/>
      <c r="N45" s="13"/>
      <c r="O45" s="13"/>
      <c r="P45" s="13"/>
      <c r="Q45" s="13"/>
      <c r="R45" s="13"/>
    </row>
    <row r="46" spans="1:31">
      <c r="A46"/>
      <c r="B46"/>
      <c r="C46"/>
      <c r="D46"/>
      <c r="E46" s="12"/>
      <c r="F46" s="12"/>
      <c r="G46" s="12"/>
      <c r="H46" s="12"/>
      <c r="I46" s="12"/>
      <c r="J46" s="12"/>
      <c r="K46" s="12"/>
      <c r="L46" s="13"/>
      <c r="M46" s="13"/>
      <c r="N46" s="13"/>
      <c r="O46" s="13"/>
      <c r="P46" s="13"/>
      <c r="Q46" s="13"/>
      <c r="R46" s="13"/>
    </row>
    <row r="47" spans="1:31">
      <c r="C47" s="12"/>
      <c r="D47" s="12"/>
      <c r="E47" s="12"/>
      <c r="F47" s="12"/>
      <c r="G47" s="12"/>
      <c r="H47" s="12"/>
      <c r="I47" s="12"/>
      <c r="J47" s="12"/>
      <c r="K47" s="12"/>
      <c r="L47" s="13"/>
      <c r="M47" s="13"/>
      <c r="N47" s="13"/>
      <c r="O47" s="13"/>
      <c r="P47" s="13"/>
      <c r="Q47" s="13"/>
      <c r="R47" s="13"/>
    </row>
    <row r="48" spans="1:31">
      <c r="C48" s="12"/>
      <c r="D48" s="12"/>
      <c r="E48" s="12"/>
      <c r="F48" s="12"/>
      <c r="G48" s="12"/>
      <c r="H48" s="12"/>
      <c r="I48" s="12"/>
      <c r="J48" s="12"/>
      <c r="K48" s="12"/>
      <c r="L48" s="13"/>
      <c r="M48" s="13"/>
      <c r="N48" s="13"/>
      <c r="O48" s="13"/>
      <c r="P48" s="13"/>
      <c r="Q48" s="13"/>
      <c r="R48" s="13"/>
    </row>
    <row r="49" spans="2:61">
      <c r="C49" s="12"/>
      <c r="D49" s="12"/>
      <c r="E49" s="12"/>
      <c r="F49" s="12"/>
      <c r="G49" s="12"/>
      <c r="H49" s="12"/>
      <c r="I49" s="12"/>
      <c r="J49" s="12"/>
      <c r="K49" s="12"/>
      <c r="L49" s="13"/>
      <c r="M49" s="13"/>
      <c r="N49" s="13"/>
      <c r="O49" s="13"/>
      <c r="P49" s="13"/>
      <c r="Q49" s="13"/>
      <c r="R49" s="13"/>
    </row>
    <row r="50" spans="2:61">
      <c r="C50" s="12"/>
      <c r="D50" s="12"/>
      <c r="E50" s="12"/>
      <c r="F50" s="12"/>
      <c r="G50" s="12"/>
      <c r="H50" s="12"/>
      <c r="I50" s="12"/>
      <c r="J50" s="12"/>
      <c r="K50" s="12"/>
      <c r="L50" s="13"/>
      <c r="M50" s="13"/>
      <c r="N50" s="13"/>
      <c r="O50" s="13"/>
      <c r="P50" s="13"/>
      <c r="Q50" s="13"/>
      <c r="R50" s="13"/>
    </row>
    <row r="51" spans="2:61">
      <c r="C51" s="12"/>
      <c r="D51" s="12"/>
      <c r="E51" s="12"/>
      <c r="F51" s="12"/>
      <c r="G51" s="12"/>
      <c r="H51" s="12"/>
      <c r="I51" s="12"/>
      <c r="J51" s="12"/>
      <c r="K51" s="12"/>
      <c r="L51" s="13"/>
      <c r="M51" s="13"/>
      <c r="N51" s="13"/>
      <c r="O51" s="13"/>
      <c r="P51" s="13"/>
      <c r="Q51" s="13"/>
      <c r="R51" s="13"/>
    </row>
    <row r="52" spans="2:61">
      <c r="C52" s="12"/>
      <c r="D52" s="12"/>
      <c r="E52" s="12"/>
      <c r="F52" s="12"/>
      <c r="G52" s="12"/>
      <c r="H52" s="12"/>
      <c r="I52" s="12"/>
      <c r="J52" s="12"/>
      <c r="K52" s="12"/>
      <c r="L52" s="13"/>
      <c r="M52" s="13"/>
      <c r="N52" s="13"/>
      <c r="O52" s="13"/>
      <c r="P52" s="13"/>
      <c r="Q52" s="13"/>
      <c r="R52" s="13"/>
    </row>
    <row r="53" spans="2:61">
      <c r="C53" s="12"/>
      <c r="D53" s="12"/>
      <c r="E53" s="12"/>
      <c r="F53" s="12"/>
      <c r="G53" s="12"/>
      <c r="H53" s="12"/>
      <c r="I53" s="12"/>
      <c r="J53" s="12"/>
      <c r="K53" s="12"/>
      <c r="L53" s="13"/>
      <c r="M53" s="13"/>
      <c r="N53" s="13"/>
      <c r="O53" s="13"/>
      <c r="P53" s="13"/>
      <c r="Q53" s="13"/>
      <c r="R53" s="13"/>
    </row>
    <row r="54" spans="2:61">
      <c r="B54" s="12"/>
      <c r="C54" s="12"/>
      <c r="D54" s="12"/>
      <c r="E54" s="12"/>
      <c r="F54" s="12"/>
      <c r="G54" s="12"/>
      <c r="H54" s="12"/>
      <c r="I54" s="12"/>
      <c r="J54" s="12"/>
      <c r="K54" s="12"/>
      <c r="L54" s="12"/>
      <c r="M54" s="12"/>
      <c r="N54" s="12"/>
      <c r="O54" s="12"/>
      <c r="P54" s="12"/>
      <c r="Q54" s="12"/>
      <c r="R54" s="12"/>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row>
    <row r="55" spans="2:61">
      <c r="B55" s="12"/>
      <c r="C55" s="12"/>
      <c r="D55" s="12"/>
      <c r="E55" s="12"/>
      <c r="F55" s="12"/>
      <c r="G55" s="12"/>
      <c r="H55" s="12"/>
      <c r="I55" s="12"/>
      <c r="J55" s="12"/>
      <c r="K55" s="12"/>
      <c r="L55" s="12"/>
      <c r="M55" s="12"/>
      <c r="N55" s="12"/>
      <c r="O55" s="12"/>
      <c r="P55" s="12"/>
      <c r="Q55" s="12"/>
      <c r="R55" s="12"/>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103"/>
      <c r="BC55" s="103"/>
      <c r="BD55" s="103"/>
      <c r="BE55" s="103"/>
      <c r="BF55" s="103"/>
      <c r="BG55" s="103"/>
      <c r="BH55" s="103"/>
      <c r="BI55" s="103"/>
    </row>
    <row r="56" spans="2:61">
      <c r="B56" s="12"/>
      <c r="C56" s="12"/>
      <c r="D56" s="12"/>
      <c r="E56" s="12"/>
      <c r="F56" s="12"/>
      <c r="G56" s="12"/>
      <c r="H56" s="12"/>
      <c r="I56" s="12"/>
      <c r="J56" s="12"/>
      <c r="K56" s="12"/>
      <c r="L56" s="12"/>
      <c r="M56" s="12"/>
      <c r="N56" s="12"/>
      <c r="O56" s="12"/>
      <c r="P56" s="12"/>
      <c r="Q56" s="12"/>
      <c r="R56" s="12"/>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c r="BA56" s="103"/>
      <c r="BB56" s="103"/>
      <c r="BC56" s="103"/>
      <c r="BD56" s="103"/>
      <c r="BE56" s="103"/>
      <c r="BF56" s="103"/>
      <c r="BG56" s="103"/>
      <c r="BH56" s="103"/>
      <c r="BI56" s="103"/>
    </row>
    <row r="57" spans="2:61">
      <c r="B57" s="12"/>
      <c r="C57" s="12"/>
      <c r="D57" s="12"/>
      <c r="E57" s="12"/>
      <c r="F57" s="12"/>
      <c r="G57" s="12"/>
      <c r="H57" s="12"/>
      <c r="I57" s="12"/>
      <c r="J57" s="12"/>
      <c r="K57" s="12"/>
      <c r="L57" s="12"/>
      <c r="M57" s="12"/>
      <c r="N57" s="12"/>
      <c r="O57" s="12"/>
      <c r="P57" s="12"/>
      <c r="Q57" s="12"/>
      <c r="R57" s="12"/>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c r="BA57" s="103"/>
      <c r="BB57" s="103"/>
      <c r="BC57" s="103"/>
      <c r="BD57" s="103"/>
      <c r="BE57" s="103"/>
      <c r="BF57" s="103"/>
      <c r="BG57" s="103"/>
      <c r="BH57" s="103"/>
      <c r="BI57" s="103"/>
    </row>
    <row r="58" spans="2:61">
      <c r="B58" s="12"/>
      <c r="C58" s="12"/>
      <c r="D58" s="12"/>
      <c r="E58" s="12"/>
      <c r="F58" s="12"/>
      <c r="G58" s="12"/>
      <c r="H58" s="12"/>
      <c r="I58" s="12"/>
      <c r="J58" s="12"/>
      <c r="K58" s="12"/>
      <c r="L58" s="12"/>
      <c r="M58" s="12"/>
      <c r="N58" s="12"/>
      <c r="O58" s="12"/>
      <c r="P58" s="12"/>
      <c r="Q58" s="12"/>
      <c r="R58" s="12"/>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3"/>
      <c r="BC58" s="103"/>
      <c r="BD58" s="103"/>
      <c r="BE58" s="103"/>
      <c r="BF58" s="103"/>
      <c r="BG58" s="103"/>
      <c r="BH58" s="103"/>
      <c r="BI58" s="103"/>
    </row>
    <row r="59" spans="2:61">
      <c r="B59" s="12"/>
      <c r="C59" s="12"/>
      <c r="D59" s="12"/>
      <c r="E59" s="12"/>
      <c r="F59" s="12"/>
      <c r="G59" s="12"/>
      <c r="H59" s="12"/>
      <c r="I59" s="12"/>
      <c r="J59" s="12"/>
      <c r="K59" s="12"/>
      <c r="L59" s="12"/>
      <c r="M59" s="12"/>
      <c r="N59" s="12"/>
      <c r="O59" s="12"/>
      <c r="P59" s="12"/>
      <c r="Q59" s="12"/>
      <c r="R59" s="12"/>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row>
    <row r="60" spans="2:61">
      <c r="B60" s="12"/>
      <c r="C60" s="12"/>
      <c r="D60" s="12"/>
      <c r="E60" s="12"/>
      <c r="F60" s="12"/>
      <c r="G60" s="12"/>
      <c r="H60" s="12"/>
      <c r="I60" s="12"/>
      <c r="J60" s="12"/>
      <c r="K60" s="12"/>
      <c r="L60" s="12"/>
      <c r="M60" s="12"/>
      <c r="N60" s="12"/>
      <c r="O60" s="12"/>
      <c r="P60" s="12"/>
      <c r="Q60" s="12"/>
      <c r="R60" s="12"/>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row>
    <row r="61" spans="2:61">
      <c r="B61" s="12"/>
      <c r="C61" s="12"/>
      <c r="D61" s="12"/>
      <c r="E61" s="12"/>
      <c r="F61" s="12"/>
      <c r="G61" s="12"/>
      <c r="H61" s="12"/>
      <c r="I61" s="12"/>
      <c r="J61" s="12"/>
      <c r="K61" s="12"/>
      <c r="L61" s="12"/>
      <c r="M61" s="12"/>
      <c r="N61" s="12"/>
      <c r="O61" s="12"/>
      <c r="P61" s="12"/>
      <c r="Q61" s="12"/>
      <c r="R61" s="12"/>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103"/>
      <c r="BH61" s="103"/>
      <c r="BI61" s="103"/>
    </row>
    <row r="62" spans="2:61">
      <c r="B62" s="12"/>
      <c r="C62" s="12"/>
      <c r="D62" s="12"/>
      <c r="E62" s="12"/>
      <c r="F62" s="12"/>
      <c r="G62" s="12"/>
      <c r="H62" s="12"/>
      <c r="I62" s="12"/>
      <c r="J62" s="12"/>
      <c r="K62" s="12"/>
      <c r="L62" s="12"/>
      <c r="M62" s="12"/>
      <c r="N62" s="12"/>
      <c r="O62" s="12"/>
      <c r="P62" s="12"/>
      <c r="Q62" s="12"/>
      <c r="R62" s="12"/>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c r="BA62" s="103"/>
      <c r="BB62" s="103"/>
      <c r="BC62" s="103"/>
      <c r="BD62" s="103"/>
      <c r="BE62" s="103"/>
      <c r="BF62" s="103"/>
      <c r="BG62" s="103"/>
      <c r="BH62" s="103"/>
      <c r="BI62" s="103"/>
    </row>
    <row r="63" spans="2:61">
      <c r="B63" s="12"/>
      <c r="C63" s="12"/>
      <c r="D63" s="12"/>
      <c r="E63" s="12"/>
      <c r="F63" s="12"/>
      <c r="G63" s="12"/>
      <c r="H63" s="12"/>
      <c r="I63" s="12"/>
      <c r="J63" s="12"/>
      <c r="K63" s="12"/>
      <c r="L63" s="12"/>
      <c r="M63" s="12"/>
      <c r="N63" s="12"/>
      <c r="O63" s="12"/>
      <c r="P63" s="12"/>
      <c r="Q63" s="12"/>
      <c r="R63" s="12"/>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row>
    <row r="64" spans="2:61">
      <c r="B64" s="12"/>
      <c r="C64" s="12"/>
      <c r="D64" s="12"/>
      <c r="E64" s="12"/>
      <c r="F64" s="12"/>
      <c r="G64" s="12"/>
      <c r="H64" s="12"/>
      <c r="I64" s="12"/>
      <c r="J64" s="12"/>
      <c r="K64" s="12"/>
      <c r="L64" s="12"/>
      <c r="M64" s="12"/>
      <c r="N64" s="12"/>
      <c r="O64" s="12"/>
      <c r="P64" s="12"/>
      <c r="Q64" s="12"/>
      <c r="R64" s="12"/>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c r="BC64" s="103"/>
      <c r="BD64" s="103"/>
      <c r="BE64" s="103"/>
      <c r="BF64" s="103"/>
      <c r="BG64" s="103"/>
      <c r="BH64" s="103"/>
      <c r="BI64" s="103"/>
    </row>
    <row r="65" spans="2:61">
      <c r="B65" s="12"/>
      <c r="C65" s="12"/>
      <c r="D65" s="12"/>
      <c r="E65" s="12"/>
      <c r="F65" s="12"/>
      <c r="G65" s="12"/>
      <c r="H65" s="12"/>
      <c r="I65" s="12"/>
      <c r="J65" s="12"/>
      <c r="K65" s="12"/>
      <c r="L65" s="12"/>
      <c r="M65" s="12"/>
      <c r="N65" s="12"/>
      <c r="O65" s="12"/>
      <c r="P65" s="12"/>
      <c r="Q65" s="12"/>
      <c r="R65" s="12"/>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c r="BD65" s="103"/>
      <c r="BE65" s="103"/>
      <c r="BF65" s="103"/>
      <c r="BG65" s="103"/>
      <c r="BH65" s="103"/>
      <c r="BI65" s="103"/>
    </row>
    <row r="66" spans="2:61">
      <c r="B66" s="12"/>
      <c r="C66" s="12"/>
      <c r="D66" s="12"/>
      <c r="E66" s="12"/>
      <c r="F66" s="12"/>
      <c r="G66" s="12"/>
      <c r="H66" s="12"/>
      <c r="I66" s="12"/>
      <c r="J66" s="12"/>
      <c r="K66" s="12"/>
      <c r="L66" s="12"/>
      <c r="M66" s="12"/>
      <c r="N66" s="12"/>
      <c r="O66" s="12"/>
      <c r="P66" s="12"/>
      <c r="Q66" s="12"/>
      <c r="R66" s="12"/>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c r="BC66" s="103"/>
      <c r="BD66" s="103"/>
      <c r="BE66" s="103"/>
      <c r="BF66" s="103"/>
      <c r="BG66" s="103"/>
      <c r="BH66" s="103"/>
      <c r="BI66" s="103"/>
    </row>
    <row r="67" spans="2:61">
      <c r="B67" s="12"/>
      <c r="C67" s="12"/>
      <c r="D67" s="12"/>
      <c r="E67" s="12"/>
      <c r="F67" s="12"/>
      <c r="G67" s="12"/>
      <c r="H67" s="12"/>
      <c r="I67" s="12"/>
      <c r="J67" s="12"/>
      <c r="K67" s="12"/>
      <c r="L67" s="12"/>
      <c r="M67" s="12"/>
      <c r="N67" s="12"/>
      <c r="O67" s="12"/>
      <c r="P67" s="12"/>
      <c r="Q67" s="12"/>
      <c r="R67" s="12"/>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103"/>
      <c r="BD67" s="103"/>
      <c r="BE67" s="103"/>
      <c r="BF67" s="103"/>
      <c r="BG67" s="103"/>
      <c r="BH67" s="103"/>
      <c r="BI67" s="103"/>
    </row>
    <row r="68" spans="2:61">
      <c r="B68" s="12"/>
      <c r="C68" s="12"/>
      <c r="D68" s="12"/>
      <c r="E68" s="12"/>
      <c r="F68" s="12"/>
      <c r="G68" s="12"/>
      <c r="H68" s="12"/>
      <c r="I68" s="12"/>
      <c r="J68" s="12"/>
      <c r="K68" s="12"/>
      <c r="L68" s="12"/>
      <c r="M68" s="12"/>
      <c r="N68" s="12"/>
      <c r="O68" s="12"/>
      <c r="P68" s="12"/>
      <c r="Q68" s="12"/>
      <c r="R68" s="12"/>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103"/>
    </row>
    <row r="69" spans="2:61">
      <c r="B69" s="12"/>
      <c r="C69" s="12"/>
      <c r="D69" s="12"/>
      <c r="E69" s="12"/>
      <c r="F69" s="12"/>
      <c r="G69" s="12"/>
      <c r="H69" s="12"/>
      <c r="I69" s="12"/>
      <c r="J69" s="12"/>
      <c r="K69" s="12"/>
      <c r="L69" s="12"/>
      <c r="M69" s="12"/>
      <c r="N69" s="12"/>
      <c r="O69" s="12"/>
      <c r="P69" s="12"/>
      <c r="Q69" s="12"/>
      <c r="R69" s="12"/>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row>
    <row r="70" spans="2:61">
      <c r="B70" s="12"/>
      <c r="C70" s="12"/>
      <c r="D70" s="12"/>
      <c r="E70" s="12"/>
      <c r="F70" s="12"/>
      <c r="G70" s="12"/>
      <c r="H70" s="12"/>
      <c r="I70" s="12"/>
      <c r="J70" s="12"/>
      <c r="K70" s="12"/>
      <c r="L70" s="12"/>
      <c r="M70" s="12"/>
      <c r="N70" s="12"/>
      <c r="O70" s="12"/>
      <c r="P70" s="12"/>
      <c r="Q70" s="12"/>
      <c r="R70" s="12"/>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c r="BA70" s="103"/>
      <c r="BB70" s="103"/>
      <c r="BC70" s="103"/>
      <c r="BD70" s="103"/>
      <c r="BE70" s="103"/>
      <c r="BF70" s="103"/>
      <c r="BG70" s="103"/>
      <c r="BH70" s="103"/>
      <c r="BI70" s="103"/>
    </row>
    <row r="71" spans="2:61">
      <c r="B71" s="12"/>
      <c r="C71" s="12"/>
      <c r="D71" s="12"/>
      <c r="E71" s="12"/>
      <c r="F71" s="12"/>
      <c r="G71" s="12"/>
      <c r="H71" s="12"/>
      <c r="I71" s="12"/>
      <c r="J71" s="12"/>
      <c r="K71" s="12"/>
      <c r="L71" s="12"/>
      <c r="M71" s="12"/>
      <c r="N71" s="12"/>
      <c r="O71" s="12"/>
      <c r="P71" s="12"/>
      <c r="Q71" s="12"/>
      <c r="R71" s="12"/>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c r="BA71" s="103"/>
      <c r="BB71" s="103"/>
      <c r="BC71" s="103"/>
      <c r="BD71" s="103"/>
      <c r="BE71" s="103"/>
      <c r="BF71" s="103"/>
      <c r="BG71" s="103"/>
      <c r="BH71" s="103"/>
      <c r="BI71" s="103"/>
    </row>
    <row r="72" spans="2:61">
      <c r="B72" s="12"/>
      <c r="C72" s="12"/>
      <c r="D72" s="12"/>
      <c r="E72" s="12"/>
      <c r="F72" s="12"/>
      <c r="G72" s="12"/>
      <c r="H72" s="12"/>
      <c r="I72" s="12"/>
      <c r="J72" s="12"/>
      <c r="K72" s="12"/>
      <c r="L72" s="12"/>
      <c r="M72" s="12"/>
      <c r="N72" s="12"/>
      <c r="O72" s="12"/>
      <c r="P72" s="12"/>
      <c r="Q72" s="12"/>
      <c r="R72" s="12"/>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row>
    <row r="73" spans="2:61">
      <c r="B73" s="12"/>
      <c r="C73" s="12"/>
      <c r="D73" s="12"/>
      <c r="E73" s="12"/>
      <c r="F73" s="12"/>
      <c r="G73" s="12"/>
      <c r="H73" s="12"/>
      <c r="I73" s="12"/>
      <c r="J73" s="12"/>
      <c r="K73" s="12"/>
      <c r="L73" s="12"/>
      <c r="M73" s="12"/>
      <c r="N73" s="12"/>
      <c r="O73" s="12"/>
      <c r="P73" s="12"/>
      <c r="Q73" s="12"/>
      <c r="R73" s="12"/>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row>
    <row r="74" spans="2:61">
      <c r="B74" s="12"/>
      <c r="C74" s="12"/>
      <c r="D74" s="12"/>
      <c r="E74" s="12"/>
      <c r="F74" s="12"/>
      <c r="G74" s="12"/>
      <c r="H74" s="12"/>
      <c r="I74" s="12"/>
      <c r="J74" s="12"/>
      <c r="K74" s="12"/>
      <c r="L74" s="12"/>
      <c r="M74" s="12"/>
      <c r="N74" s="12"/>
      <c r="O74" s="12"/>
      <c r="P74" s="12"/>
      <c r="Q74" s="12"/>
      <c r="R74" s="12"/>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c r="AY74" s="103"/>
      <c r="AZ74" s="103"/>
      <c r="BA74" s="103"/>
      <c r="BB74" s="103"/>
      <c r="BC74" s="103"/>
      <c r="BD74" s="103"/>
      <c r="BE74" s="103"/>
      <c r="BF74" s="103"/>
      <c r="BG74" s="103"/>
      <c r="BH74" s="103"/>
      <c r="BI74" s="103"/>
    </row>
    <row r="75" spans="2:61">
      <c r="B75" s="12"/>
      <c r="C75" s="12"/>
      <c r="D75" s="12"/>
      <c r="E75" s="12"/>
      <c r="F75" s="12"/>
      <c r="G75" s="12"/>
      <c r="H75" s="12"/>
      <c r="I75" s="12"/>
      <c r="J75" s="12"/>
      <c r="K75" s="12"/>
      <c r="L75" s="12"/>
      <c r="M75" s="12"/>
      <c r="N75" s="12"/>
      <c r="O75" s="12"/>
      <c r="P75" s="12"/>
      <c r="Q75" s="12"/>
      <c r="R75" s="12"/>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row>
    <row r="76" spans="2:61">
      <c r="B76" s="12"/>
      <c r="C76" s="12"/>
      <c r="D76" s="12"/>
      <c r="E76" s="12"/>
      <c r="F76" s="12"/>
      <c r="G76" s="12"/>
      <c r="H76" s="12"/>
      <c r="I76" s="12"/>
      <c r="J76" s="12"/>
      <c r="K76" s="12"/>
      <c r="L76" s="12"/>
      <c r="M76" s="12"/>
      <c r="N76" s="12"/>
      <c r="O76" s="12"/>
      <c r="P76" s="12"/>
      <c r="Q76" s="12"/>
      <c r="R76" s="12"/>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3"/>
      <c r="BA76" s="103"/>
      <c r="BB76" s="103"/>
      <c r="BC76" s="103"/>
      <c r="BD76" s="103"/>
      <c r="BE76" s="103"/>
      <c r="BF76" s="103"/>
      <c r="BG76" s="103"/>
      <c r="BH76" s="103"/>
      <c r="BI76" s="103"/>
    </row>
    <row r="77" spans="2:61">
      <c r="B77" s="12"/>
      <c r="C77" s="12"/>
      <c r="D77" s="12"/>
      <c r="E77" s="12"/>
      <c r="F77" s="12"/>
      <c r="G77" s="12"/>
      <c r="H77" s="12"/>
      <c r="I77" s="12"/>
      <c r="J77" s="12"/>
      <c r="K77" s="12"/>
      <c r="L77" s="12"/>
      <c r="M77" s="12"/>
      <c r="N77" s="12"/>
      <c r="O77" s="12"/>
      <c r="P77" s="12"/>
      <c r="Q77" s="12"/>
      <c r="R77" s="12"/>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103"/>
      <c r="AX77" s="103"/>
      <c r="AY77" s="103"/>
      <c r="AZ77" s="103"/>
      <c r="BA77" s="103"/>
      <c r="BB77" s="103"/>
      <c r="BC77" s="103"/>
      <c r="BD77" s="103"/>
      <c r="BE77" s="103"/>
      <c r="BF77" s="103"/>
      <c r="BG77" s="103"/>
      <c r="BH77" s="103"/>
      <c r="BI77" s="103"/>
    </row>
    <row r="78" spans="2:61">
      <c r="B78" s="12"/>
      <c r="C78" s="12"/>
      <c r="D78" s="12"/>
      <c r="E78" s="12"/>
      <c r="F78" s="12"/>
      <c r="G78" s="12"/>
      <c r="H78" s="12"/>
      <c r="I78" s="12"/>
      <c r="J78" s="12"/>
      <c r="K78" s="12"/>
      <c r="L78" s="12"/>
      <c r="M78" s="12"/>
      <c r="N78" s="12"/>
      <c r="O78" s="12"/>
      <c r="P78" s="12"/>
      <c r="Q78" s="12"/>
      <c r="R78" s="12"/>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03"/>
      <c r="AY78" s="103"/>
      <c r="AZ78" s="103"/>
      <c r="BA78" s="103"/>
      <c r="BB78" s="103"/>
      <c r="BC78" s="103"/>
      <c r="BD78" s="103"/>
      <c r="BE78" s="103"/>
      <c r="BF78" s="103"/>
      <c r="BG78" s="103"/>
      <c r="BH78" s="103"/>
      <c r="BI78" s="103"/>
    </row>
    <row r="79" spans="2:61">
      <c r="B79" s="12"/>
      <c r="C79" s="12"/>
      <c r="D79" s="12"/>
      <c r="E79" s="12"/>
      <c r="F79" s="12"/>
      <c r="G79" s="12"/>
      <c r="H79" s="12"/>
      <c r="I79" s="12"/>
      <c r="J79" s="12"/>
      <c r="K79" s="12"/>
      <c r="L79" s="12"/>
      <c r="M79" s="12"/>
      <c r="N79" s="12"/>
      <c r="O79" s="12"/>
      <c r="P79" s="12"/>
      <c r="Q79" s="12"/>
      <c r="R79" s="12"/>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3"/>
      <c r="AY79" s="103"/>
      <c r="AZ79" s="103"/>
      <c r="BA79" s="103"/>
      <c r="BB79" s="103"/>
      <c r="BC79" s="103"/>
      <c r="BD79" s="103"/>
      <c r="BE79" s="103"/>
      <c r="BF79" s="103"/>
      <c r="BG79" s="103"/>
      <c r="BH79" s="103"/>
      <c r="BI79" s="103"/>
    </row>
    <row r="80" spans="2:61">
      <c r="B80" s="12"/>
      <c r="C80" s="12"/>
      <c r="D80" s="12"/>
      <c r="E80" s="12"/>
      <c r="F80" s="12"/>
      <c r="G80" s="12"/>
      <c r="H80" s="12"/>
      <c r="I80" s="12"/>
      <c r="J80" s="12"/>
      <c r="K80" s="12"/>
      <c r="L80" s="12"/>
      <c r="M80" s="12"/>
      <c r="N80" s="12"/>
      <c r="O80" s="12"/>
      <c r="P80" s="12"/>
      <c r="Q80" s="12"/>
      <c r="R80" s="12"/>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3"/>
      <c r="AY80" s="103"/>
      <c r="AZ80" s="103"/>
      <c r="BA80" s="103"/>
      <c r="BB80" s="103"/>
      <c r="BC80" s="103"/>
      <c r="BD80" s="103"/>
      <c r="BE80" s="103"/>
      <c r="BF80" s="103"/>
      <c r="BG80" s="103"/>
      <c r="BH80" s="103"/>
      <c r="BI80" s="103"/>
    </row>
    <row r="81" spans="2:61">
      <c r="B81" s="12"/>
      <c r="C81" s="12"/>
      <c r="D81" s="12"/>
      <c r="E81" s="12"/>
      <c r="F81" s="12"/>
      <c r="G81" s="12"/>
      <c r="H81" s="12"/>
      <c r="I81" s="12"/>
      <c r="J81" s="12"/>
      <c r="K81" s="12"/>
      <c r="L81" s="12"/>
      <c r="M81" s="12"/>
      <c r="N81" s="12"/>
      <c r="O81" s="12"/>
      <c r="P81" s="12"/>
      <c r="Q81" s="12"/>
      <c r="R81" s="12"/>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c r="AZ81" s="103"/>
      <c r="BA81" s="103"/>
      <c r="BB81" s="103"/>
      <c r="BC81" s="103"/>
      <c r="BD81" s="103"/>
      <c r="BE81" s="103"/>
      <c r="BF81" s="103"/>
      <c r="BG81" s="103"/>
      <c r="BH81" s="103"/>
      <c r="BI81" s="103"/>
    </row>
    <row r="82" spans="2:61">
      <c r="B82" s="12"/>
      <c r="C82" s="12"/>
      <c r="D82" s="12"/>
      <c r="E82" s="12"/>
      <c r="F82" s="12"/>
      <c r="G82" s="12"/>
      <c r="H82" s="12"/>
      <c r="I82" s="12"/>
      <c r="J82" s="12"/>
      <c r="K82" s="12"/>
      <c r="L82" s="12"/>
      <c r="M82" s="12"/>
      <c r="N82" s="12"/>
      <c r="O82" s="12"/>
      <c r="P82" s="12"/>
      <c r="Q82" s="12"/>
      <c r="R82" s="12"/>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c r="AR82" s="103"/>
      <c r="AS82" s="103"/>
      <c r="AT82" s="103"/>
      <c r="AU82" s="103"/>
      <c r="AV82" s="103"/>
      <c r="AW82" s="103"/>
      <c r="AX82" s="103"/>
      <c r="AY82" s="103"/>
      <c r="AZ82" s="103"/>
      <c r="BA82" s="103"/>
      <c r="BB82" s="103"/>
      <c r="BC82" s="103"/>
      <c r="BD82" s="103"/>
      <c r="BE82" s="103"/>
      <c r="BF82" s="103"/>
      <c r="BG82" s="103"/>
      <c r="BH82" s="103"/>
      <c r="BI82" s="103"/>
    </row>
    <row r="83" spans="2:61">
      <c r="B83" s="12"/>
      <c r="C83" s="12"/>
      <c r="D83" s="12"/>
      <c r="E83" s="12"/>
      <c r="F83" s="12"/>
      <c r="G83" s="12"/>
      <c r="H83" s="12"/>
      <c r="I83" s="12"/>
      <c r="J83" s="12"/>
      <c r="K83" s="12"/>
      <c r="L83" s="12"/>
      <c r="M83" s="12"/>
      <c r="N83" s="12"/>
      <c r="O83" s="12"/>
      <c r="P83" s="12"/>
      <c r="Q83" s="12"/>
      <c r="R83" s="12"/>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103"/>
      <c r="BB83" s="103"/>
      <c r="BC83" s="103"/>
      <c r="BD83" s="103"/>
      <c r="BE83" s="103"/>
      <c r="BF83" s="103"/>
      <c r="BG83" s="103"/>
      <c r="BH83" s="103"/>
      <c r="BI83" s="103"/>
    </row>
    <row r="84" spans="2:61">
      <c r="B84" s="12"/>
      <c r="C84" s="12"/>
      <c r="D84" s="12"/>
      <c r="E84" s="12"/>
      <c r="F84" s="12"/>
      <c r="G84" s="12"/>
      <c r="H84" s="12"/>
      <c r="I84" s="12"/>
      <c r="J84" s="12"/>
      <c r="K84" s="12"/>
      <c r="L84" s="12"/>
      <c r="M84" s="12"/>
      <c r="N84" s="12"/>
      <c r="O84" s="12"/>
      <c r="P84" s="12"/>
      <c r="Q84" s="12"/>
      <c r="R84" s="12"/>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03"/>
      <c r="AZ84" s="103"/>
      <c r="BA84" s="103"/>
      <c r="BB84" s="103"/>
      <c r="BC84" s="103"/>
      <c r="BD84" s="103"/>
      <c r="BE84" s="103"/>
      <c r="BF84" s="103"/>
      <c r="BG84" s="103"/>
      <c r="BH84" s="103"/>
      <c r="BI84" s="103"/>
    </row>
    <row r="85" spans="2:61">
      <c r="B85" s="12"/>
      <c r="C85" s="12"/>
      <c r="D85" s="12"/>
      <c r="E85" s="12"/>
      <c r="F85" s="12"/>
      <c r="G85" s="12"/>
      <c r="H85" s="12"/>
      <c r="I85" s="12"/>
      <c r="J85" s="12"/>
      <c r="K85" s="12"/>
      <c r="L85" s="12"/>
      <c r="M85" s="12"/>
      <c r="N85" s="12"/>
      <c r="O85" s="12"/>
      <c r="P85" s="12"/>
      <c r="Q85" s="12"/>
      <c r="R85" s="12"/>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3"/>
      <c r="AZ85" s="103"/>
      <c r="BA85" s="103"/>
      <c r="BB85" s="103"/>
      <c r="BC85" s="103"/>
      <c r="BD85" s="103"/>
      <c r="BE85" s="103"/>
      <c r="BF85" s="103"/>
      <c r="BG85" s="103"/>
      <c r="BH85" s="103"/>
      <c r="BI85" s="103"/>
    </row>
    <row r="86" spans="2:61">
      <c r="B86" s="12"/>
      <c r="C86" s="12"/>
      <c r="D86" s="12"/>
      <c r="E86" s="12"/>
      <c r="F86" s="12"/>
      <c r="G86" s="12"/>
      <c r="H86" s="12"/>
      <c r="I86" s="12"/>
      <c r="J86" s="12"/>
      <c r="K86" s="12"/>
      <c r="L86" s="12"/>
      <c r="M86" s="12"/>
      <c r="N86" s="12"/>
      <c r="O86" s="12"/>
      <c r="P86" s="12"/>
      <c r="Q86" s="12"/>
      <c r="R86" s="12"/>
      <c r="S86" s="103"/>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c r="AQ86" s="103"/>
      <c r="AR86" s="103"/>
      <c r="AS86" s="103"/>
      <c r="AT86" s="103"/>
      <c r="AU86" s="103"/>
      <c r="AV86" s="103"/>
      <c r="AW86" s="103"/>
      <c r="AX86" s="103"/>
      <c r="AY86" s="103"/>
      <c r="AZ86" s="103"/>
      <c r="BA86" s="103"/>
      <c r="BB86" s="103"/>
      <c r="BC86" s="103"/>
      <c r="BD86" s="103"/>
      <c r="BE86" s="103"/>
      <c r="BF86" s="103"/>
      <c r="BG86" s="103"/>
      <c r="BH86" s="103"/>
      <c r="BI86" s="103"/>
    </row>
    <row r="87" spans="2:61">
      <c r="B87" s="12"/>
      <c r="C87" s="12"/>
      <c r="D87" s="12"/>
      <c r="E87" s="12"/>
      <c r="F87" s="12"/>
      <c r="G87" s="12"/>
      <c r="H87" s="12"/>
      <c r="I87" s="12"/>
      <c r="J87" s="12"/>
      <c r="K87" s="12"/>
      <c r="L87" s="12"/>
      <c r="M87" s="12"/>
      <c r="N87" s="12"/>
      <c r="O87" s="12"/>
      <c r="P87" s="12"/>
      <c r="Q87" s="12"/>
      <c r="R87" s="12"/>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3"/>
      <c r="AW87" s="103"/>
      <c r="AX87" s="103"/>
      <c r="AY87" s="103"/>
      <c r="AZ87" s="103"/>
      <c r="BA87" s="103"/>
      <c r="BB87" s="103"/>
      <c r="BC87" s="103"/>
      <c r="BD87" s="103"/>
      <c r="BE87" s="103"/>
      <c r="BF87" s="103"/>
      <c r="BG87" s="103"/>
      <c r="BH87" s="103"/>
      <c r="BI87" s="103"/>
    </row>
    <row r="88" spans="2:61">
      <c r="B88" s="12"/>
      <c r="C88" s="12"/>
      <c r="D88" s="12"/>
      <c r="E88" s="12"/>
      <c r="F88" s="12"/>
      <c r="G88" s="12"/>
      <c r="H88" s="12"/>
      <c r="I88" s="12"/>
      <c r="J88" s="12"/>
      <c r="K88" s="12"/>
      <c r="L88" s="12"/>
      <c r="M88" s="12"/>
      <c r="N88" s="12"/>
      <c r="O88" s="12"/>
      <c r="P88" s="12"/>
      <c r="Q88" s="12"/>
      <c r="R88" s="12"/>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c r="BA88" s="103"/>
      <c r="BB88" s="103"/>
      <c r="BC88" s="103"/>
      <c r="BD88" s="103"/>
      <c r="BE88" s="103"/>
      <c r="BF88" s="103"/>
      <c r="BG88" s="103"/>
      <c r="BH88" s="103"/>
      <c r="BI88" s="103"/>
    </row>
    <row r="89" spans="2:61">
      <c r="B89" s="12"/>
      <c r="C89" s="12"/>
      <c r="D89" s="12"/>
      <c r="E89" s="12"/>
      <c r="F89" s="12"/>
      <c r="G89" s="12"/>
      <c r="H89" s="12"/>
      <c r="I89" s="12"/>
      <c r="J89" s="12"/>
      <c r="K89" s="12"/>
      <c r="L89" s="12"/>
      <c r="M89" s="12"/>
      <c r="N89" s="12"/>
      <c r="O89" s="12"/>
      <c r="P89" s="12"/>
      <c r="Q89" s="12"/>
      <c r="R89" s="12"/>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3"/>
      <c r="BA89" s="103"/>
      <c r="BB89" s="103"/>
      <c r="BC89" s="103"/>
      <c r="BD89" s="103"/>
      <c r="BE89" s="103"/>
      <c r="BF89" s="103"/>
      <c r="BG89" s="103"/>
      <c r="BH89" s="103"/>
      <c r="BI89" s="103"/>
    </row>
    <row r="90" spans="2:61">
      <c r="B90" s="12"/>
      <c r="C90" s="12"/>
      <c r="D90" s="12"/>
      <c r="E90" s="12"/>
      <c r="F90" s="12"/>
      <c r="G90" s="12"/>
      <c r="H90" s="12"/>
      <c r="I90" s="12"/>
      <c r="J90" s="12"/>
      <c r="K90" s="12"/>
      <c r="L90" s="12"/>
      <c r="M90" s="12"/>
      <c r="N90" s="12"/>
      <c r="O90" s="12"/>
      <c r="P90" s="12"/>
      <c r="Q90" s="12"/>
      <c r="R90" s="12"/>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c r="AY90" s="103"/>
      <c r="AZ90" s="103"/>
      <c r="BA90" s="103"/>
      <c r="BB90" s="103"/>
      <c r="BC90" s="103"/>
      <c r="BD90" s="103"/>
      <c r="BE90" s="103"/>
      <c r="BF90" s="103"/>
      <c r="BG90" s="103"/>
      <c r="BH90" s="103"/>
      <c r="BI90" s="103"/>
    </row>
    <row r="91" spans="2:61">
      <c r="B91" s="12"/>
      <c r="C91" s="12"/>
      <c r="D91" s="12"/>
      <c r="E91" s="12"/>
      <c r="F91" s="12"/>
      <c r="G91" s="12"/>
      <c r="H91" s="12"/>
      <c r="I91" s="12"/>
      <c r="J91" s="12"/>
      <c r="K91" s="12"/>
      <c r="L91" s="12"/>
      <c r="M91" s="12"/>
      <c r="N91" s="12"/>
      <c r="O91" s="12"/>
      <c r="P91" s="12"/>
      <c r="Q91" s="12"/>
      <c r="R91" s="12"/>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3"/>
      <c r="AZ91" s="103"/>
      <c r="BA91" s="103"/>
      <c r="BB91" s="103"/>
      <c r="BC91" s="103"/>
      <c r="BD91" s="103"/>
      <c r="BE91" s="103"/>
      <c r="BF91" s="103"/>
      <c r="BG91" s="103"/>
      <c r="BH91" s="103"/>
      <c r="BI91" s="103"/>
    </row>
    <row r="92" spans="2:61">
      <c r="B92" s="12"/>
      <c r="C92" s="12"/>
      <c r="D92" s="12"/>
      <c r="E92" s="12"/>
      <c r="F92" s="12"/>
      <c r="G92" s="12"/>
      <c r="H92" s="12"/>
      <c r="I92" s="12"/>
      <c r="J92" s="12"/>
      <c r="K92" s="12"/>
      <c r="L92" s="12"/>
      <c r="M92" s="12"/>
      <c r="N92" s="12"/>
      <c r="O92" s="12"/>
      <c r="P92" s="12"/>
      <c r="Q92" s="12"/>
      <c r="R92" s="12"/>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3"/>
      <c r="BA92" s="103"/>
      <c r="BB92" s="103"/>
      <c r="BC92" s="103"/>
      <c r="BD92" s="103"/>
      <c r="BE92" s="103"/>
      <c r="BF92" s="103"/>
      <c r="BG92" s="103"/>
      <c r="BH92" s="103"/>
      <c r="BI92" s="103"/>
    </row>
    <row r="93" spans="2:61">
      <c r="B93" s="12"/>
      <c r="C93" s="12"/>
      <c r="D93" s="12"/>
      <c r="E93" s="12"/>
      <c r="F93" s="12"/>
      <c r="G93" s="12"/>
      <c r="H93" s="12"/>
      <c r="I93" s="12"/>
      <c r="J93" s="12"/>
      <c r="K93" s="12"/>
      <c r="L93" s="12"/>
      <c r="M93" s="12"/>
      <c r="N93" s="12"/>
      <c r="O93" s="12"/>
      <c r="P93" s="12"/>
      <c r="Q93" s="12"/>
      <c r="R93" s="12"/>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c r="AQ93" s="103"/>
      <c r="AR93" s="103"/>
      <c r="AS93" s="103"/>
      <c r="AT93" s="103"/>
      <c r="AU93" s="103"/>
      <c r="AV93" s="103"/>
      <c r="AW93" s="103"/>
      <c r="AX93" s="103"/>
      <c r="AY93" s="103"/>
      <c r="AZ93" s="103"/>
      <c r="BA93" s="103"/>
      <c r="BB93" s="103"/>
      <c r="BC93" s="103"/>
      <c r="BD93" s="103"/>
      <c r="BE93" s="103"/>
      <c r="BF93" s="103"/>
      <c r="BG93" s="103"/>
      <c r="BH93" s="103"/>
      <c r="BI93" s="103"/>
    </row>
    <row r="94" spans="2:61">
      <c r="B94" s="12"/>
      <c r="C94" s="12"/>
      <c r="D94" s="12"/>
      <c r="E94" s="12"/>
      <c r="F94" s="12"/>
      <c r="G94" s="12"/>
      <c r="H94" s="12"/>
      <c r="I94" s="12"/>
      <c r="J94" s="12"/>
      <c r="K94" s="12"/>
      <c r="L94" s="12"/>
      <c r="M94" s="12"/>
      <c r="N94" s="12"/>
      <c r="O94" s="12"/>
      <c r="P94" s="12"/>
      <c r="Q94" s="12"/>
      <c r="R94" s="12"/>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c r="BA94" s="103"/>
      <c r="BB94" s="103"/>
      <c r="BC94" s="103"/>
      <c r="BD94" s="103"/>
      <c r="BE94" s="103"/>
      <c r="BF94" s="103"/>
      <c r="BG94" s="103"/>
      <c r="BH94" s="103"/>
      <c r="BI94" s="103"/>
    </row>
    <row r="95" spans="2:61">
      <c r="B95" s="12"/>
      <c r="C95" s="12"/>
      <c r="D95" s="12"/>
      <c r="E95" s="12"/>
      <c r="F95" s="12"/>
      <c r="G95" s="12"/>
      <c r="H95" s="12"/>
      <c r="I95" s="12"/>
      <c r="J95" s="12"/>
      <c r="K95" s="12"/>
      <c r="L95" s="12"/>
      <c r="M95" s="12"/>
      <c r="N95" s="12"/>
      <c r="O95" s="12"/>
      <c r="P95" s="12"/>
      <c r="Q95" s="12"/>
      <c r="R95" s="12"/>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3"/>
      <c r="AS95" s="103"/>
      <c r="AT95" s="103"/>
      <c r="AU95" s="103"/>
      <c r="AV95" s="103"/>
      <c r="AW95" s="103"/>
      <c r="AX95" s="103"/>
      <c r="AY95" s="103"/>
      <c r="AZ95" s="103"/>
      <c r="BA95" s="103"/>
      <c r="BB95" s="103"/>
      <c r="BC95" s="103"/>
      <c r="BD95" s="103"/>
      <c r="BE95" s="103"/>
      <c r="BF95" s="103"/>
      <c r="BG95" s="103"/>
      <c r="BH95" s="103"/>
      <c r="BI95" s="103"/>
    </row>
    <row r="96" spans="2:61">
      <c r="B96" s="12"/>
      <c r="C96" s="12"/>
      <c r="D96" s="12"/>
      <c r="E96" s="12"/>
      <c r="F96" s="12"/>
      <c r="G96" s="12"/>
      <c r="H96" s="12"/>
      <c r="I96" s="12"/>
      <c r="J96" s="12"/>
      <c r="K96" s="12"/>
      <c r="L96" s="12"/>
      <c r="M96" s="12"/>
      <c r="N96" s="12"/>
      <c r="O96" s="12"/>
      <c r="P96" s="12"/>
      <c r="Q96" s="12"/>
      <c r="R96" s="12"/>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3"/>
      <c r="AV96" s="103"/>
      <c r="AW96" s="103"/>
      <c r="AX96" s="103"/>
      <c r="AY96" s="103"/>
      <c r="AZ96" s="103"/>
      <c r="BA96" s="103"/>
      <c r="BB96" s="103"/>
      <c r="BC96" s="103"/>
      <c r="BD96" s="103"/>
      <c r="BE96" s="103"/>
      <c r="BF96" s="103"/>
      <c r="BG96" s="103"/>
      <c r="BH96" s="103"/>
      <c r="BI96" s="103"/>
    </row>
    <row r="97" spans="2:61">
      <c r="B97" s="12"/>
      <c r="C97" s="12"/>
      <c r="D97" s="12"/>
      <c r="E97" s="12"/>
      <c r="F97" s="12"/>
      <c r="G97" s="12"/>
      <c r="H97" s="12"/>
      <c r="I97" s="12"/>
      <c r="J97" s="12"/>
      <c r="K97" s="12"/>
      <c r="L97" s="12"/>
      <c r="M97" s="12"/>
      <c r="N97" s="12"/>
      <c r="O97" s="12"/>
      <c r="P97" s="12"/>
      <c r="Q97" s="12"/>
      <c r="R97" s="12"/>
      <c r="S97" s="103"/>
      <c r="T97" s="103"/>
      <c r="U97" s="103"/>
      <c r="V97" s="103"/>
      <c r="W97" s="103"/>
      <c r="X97" s="103"/>
      <c r="Y97" s="103"/>
      <c r="Z97" s="103"/>
      <c r="AA97" s="103"/>
      <c r="AB97" s="103"/>
      <c r="AC97" s="103"/>
      <c r="AD97" s="103"/>
      <c r="AE97" s="103"/>
      <c r="AF97" s="103"/>
      <c r="AG97" s="103"/>
      <c r="AH97" s="103"/>
      <c r="AI97" s="103"/>
      <c r="AJ97" s="103"/>
      <c r="AK97" s="103"/>
      <c r="AL97" s="103"/>
      <c r="AM97" s="103"/>
      <c r="AN97" s="103"/>
      <c r="AO97" s="103"/>
      <c r="AP97" s="103"/>
      <c r="AQ97" s="103"/>
      <c r="AR97" s="103"/>
      <c r="AS97" s="103"/>
      <c r="AT97" s="103"/>
      <c r="AU97" s="103"/>
      <c r="AV97" s="103"/>
      <c r="AW97" s="103"/>
      <c r="AX97" s="103"/>
      <c r="AY97" s="103"/>
      <c r="AZ97" s="103"/>
      <c r="BA97" s="103"/>
      <c r="BB97" s="103"/>
      <c r="BC97" s="103"/>
      <c r="BD97" s="103"/>
      <c r="BE97" s="103"/>
      <c r="BF97" s="103"/>
      <c r="BG97" s="103"/>
      <c r="BH97" s="103"/>
      <c r="BI97" s="103"/>
    </row>
    <row r="98" spans="2:61">
      <c r="B98" s="12"/>
      <c r="C98" s="12"/>
      <c r="D98" s="12"/>
      <c r="E98" s="12"/>
      <c r="F98" s="12"/>
      <c r="G98" s="12"/>
      <c r="H98" s="12"/>
      <c r="I98" s="12"/>
      <c r="J98" s="12"/>
      <c r="K98" s="12"/>
      <c r="L98" s="12"/>
      <c r="M98" s="12"/>
      <c r="N98" s="12"/>
      <c r="O98" s="12"/>
      <c r="P98" s="12"/>
      <c r="Q98" s="12"/>
      <c r="R98" s="12"/>
      <c r="S98" s="103"/>
      <c r="T98" s="103"/>
      <c r="U98" s="103"/>
      <c r="V98" s="103"/>
      <c r="W98" s="103"/>
      <c r="X98" s="103"/>
      <c r="Y98" s="103"/>
      <c r="Z98" s="103"/>
      <c r="AA98" s="103"/>
      <c r="AB98" s="103"/>
      <c r="AC98" s="103"/>
      <c r="AD98" s="103"/>
      <c r="AE98" s="103"/>
      <c r="AF98" s="103"/>
      <c r="AG98" s="103"/>
      <c r="AH98" s="103"/>
      <c r="AI98" s="103"/>
      <c r="AJ98" s="103"/>
      <c r="AK98" s="103"/>
      <c r="AL98" s="103"/>
      <c r="AM98" s="103"/>
      <c r="AN98" s="103"/>
      <c r="AO98" s="103"/>
      <c r="AP98" s="103"/>
      <c r="AQ98" s="103"/>
      <c r="AR98" s="103"/>
      <c r="AS98" s="103"/>
      <c r="AT98" s="103"/>
      <c r="AU98" s="103"/>
      <c r="AV98" s="103"/>
      <c r="AW98" s="103"/>
      <c r="AX98" s="103"/>
      <c r="AY98" s="103"/>
      <c r="AZ98" s="103"/>
      <c r="BA98" s="103"/>
      <c r="BB98" s="103"/>
      <c r="BC98" s="103"/>
      <c r="BD98" s="103"/>
      <c r="BE98" s="103"/>
      <c r="BF98" s="103"/>
      <c r="BG98" s="103"/>
      <c r="BH98" s="103"/>
      <c r="BI98" s="103"/>
    </row>
    <row r="99" spans="2:61">
      <c r="B99" s="12"/>
      <c r="C99" s="12"/>
      <c r="D99" s="12"/>
      <c r="E99" s="12"/>
      <c r="F99" s="12"/>
      <c r="G99" s="12"/>
      <c r="H99" s="12"/>
      <c r="I99" s="12"/>
      <c r="J99" s="12"/>
      <c r="K99" s="12"/>
      <c r="L99" s="12"/>
      <c r="M99" s="12"/>
      <c r="N99" s="12"/>
      <c r="O99" s="12"/>
      <c r="P99" s="12"/>
      <c r="Q99" s="12"/>
      <c r="R99" s="12"/>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row>
    <row r="100" spans="2:61">
      <c r="B100" s="12"/>
      <c r="C100" s="12"/>
      <c r="D100" s="12"/>
      <c r="E100" s="12"/>
      <c r="F100" s="12"/>
      <c r="G100" s="12"/>
      <c r="H100" s="12"/>
      <c r="I100" s="12"/>
      <c r="J100" s="12"/>
      <c r="K100" s="12"/>
      <c r="L100" s="12"/>
      <c r="M100" s="12"/>
      <c r="N100" s="12"/>
      <c r="O100" s="12"/>
      <c r="P100" s="12"/>
      <c r="Q100" s="12"/>
      <c r="R100" s="12"/>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103"/>
      <c r="AZ100" s="103"/>
      <c r="BA100" s="103"/>
      <c r="BB100" s="103"/>
      <c r="BC100" s="103"/>
      <c r="BD100" s="103"/>
      <c r="BE100" s="103"/>
      <c r="BF100" s="103"/>
      <c r="BG100" s="103"/>
      <c r="BH100" s="103"/>
      <c r="BI100" s="103"/>
    </row>
    <row r="101" spans="2:61">
      <c r="B101" s="12"/>
      <c r="C101" s="12"/>
      <c r="D101" s="12"/>
      <c r="E101" s="12"/>
      <c r="F101" s="12"/>
      <c r="G101" s="12"/>
      <c r="H101" s="12"/>
      <c r="I101" s="12"/>
      <c r="J101" s="12"/>
      <c r="K101" s="12"/>
      <c r="L101" s="12"/>
      <c r="M101" s="12"/>
      <c r="N101" s="12"/>
      <c r="O101" s="12"/>
      <c r="P101" s="12"/>
      <c r="Q101" s="12"/>
      <c r="R101" s="12"/>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3"/>
      <c r="BA101" s="103"/>
      <c r="BB101" s="103"/>
      <c r="BC101" s="103"/>
      <c r="BD101" s="103"/>
      <c r="BE101" s="103"/>
      <c r="BF101" s="103"/>
      <c r="BG101" s="103"/>
      <c r="BH101" s="103"/>
      <c r="BI101" s="103"/>
    </row>
    <row r="102" spans="2:61">
      <c r="B102" s="12"/>
      <c r="C102" s="12"/>
      <c r="D102" s="12"/>
      <c r="E102" s="12"/>
      <c r="F102" s="12"/>
      <c r="G102" s="12"/>
      <c r="H102" s="12"/>
      <c r="I102" s="12"/>
      <c r="J102" s="12"/>
      <c r="K102" s="12"/>
      <c r="L102" s="12"/>
      <c r="M102" s="12"/>
      <c r="N102" s="12"/>
      <c r="O102" s="12"/>
      <c r="P102" s="12"/>
      <c r="Q102" s="12"/>
      <c r="R102" s="12"/>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c r="AZ102" s="103"/>
      <c r="BA102" s="103"/>
      <c r="BB102" s="103"/>
      <c r="BC102" s="103"/>
      <c r="BD102" s="103"/>
      <c r="BE102" s="103"/>
      <c r="BF102" s="103"/>
      <c r="BG102" s="103"/>
      <c r="BH102" s="103"/>
      <c r="BI102" s="103"/>
    </row>
    <row r="103" spans="2:61">
      <c r="B103" s="12"/>
      <c r="C103" s="12"/>
      <c r="D103" s="12"/>
      <c r="E103" s="12"/>
      <c r="F103" s="12"/>
      <c r="G103" s="12"/>
      <c r="H103" s="12"/>
      <c r="I103" s="12"/>
      <c r="J103" s="12"/>
      <c r="K103" s="12"/>
      <c r="L103" s="12"/>
      <c r="M103" s="12"/>
      <c r="N103" s="12"/>
      <c r="O103" s="12"/>
      <c r="P103" s="12"/>
      <c r="Q103" s="12"/>
      <c r="R103" s="12"/>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3"/>
      <c r="BA103" s="103"/>
      <c r="BB103" s="103"/>
      <c r="BC103" s="103"/>
      <c r="BD103" s="103"/>
      <c r="BE103" s="103"/>
      <c r="BF103" s="103"/>
      <c r="BG103" s="103"/>
      <c r="BH103" s="103"/>
      <c r="BI103" s="103"/>
    </row>
    <row r="104" spans="2:61">
      <c r="B104" s="12"/>
      <c r="C104" s="12"/>
      <c r="D104" s="12"/>
      <c r="E104" s="12"/>
      <c r="F104" s="12"/>
      <c r="G104" s="12"/>
      <c r="H104" s="12"/>
      <c r="I104" s="12"/>
      <c r="J104" s="12"/>
      <c r="K104" s="12"/>
      <c r="L104" s="12"/>
      <c r="M104" s="12"/>
      <c r="N104" s="12"/>
      <c r="O104" s="12"/>
      <c r="P104" s="12"/>
      <c r="Q104" s="12"/>
      <c r="R104" s="12"/>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c r="AY104" s="103"/>
      <c r="AZ104" s="103"/>
      <c r="BA104" s="103"/>
      <c r="BB104" s="103"/>
      <c r="BC104" s="103"/>
      <c r="BD104" s="103"/>
      <c r="BE104" s="103"/>
      <c r="BF104" s="103"/>
      <c r="BG104" s="103"/>
      <c r="BH104" s="103"/>
      <c r="BI104" s="103"/>
    </row>
    <row r="105" spans="2:61">
      <c r="B105" s="12"/>
      <c r="C105" s="12"/>
      <c r="D105" s="12"/>
      <c r="E105" s="12"/>
      <c r="F105" s="12"/>
      <c r="G105" s="12"/>
      <c r="H105" s="12"/>
      <c r="I105" s="12"/>
      <c r="J105" s="12"/>
      <c r="K105" s="12"/>
      <c r="L105" s="12"/>
      <c r="M105" s="12"/>
      <c r="N105" s="12"/>
      <c r="O105" s="12"/>
      <c r="P105" s="12"/>
      <c r="Q105" s="12"/>
      <c r="R105" s="12"/>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103"/>
      <c r="AS105" s="103"/>
      <c r="AT105" s="103"/>
      <c r="AU105" s="103"/>
      <c r="AV105" s="103"/>
      <c r="AW105" s="103"/>
      <c r="AX105" s="103"/>
      <c r="AY105" s="103"/>
      <c r="AZ105" s="103"/>
      <c r="BA105" s="103"/>
      <c r="BB105" s="103"/>
      <c r="BC105" s="103"/>
      <c r="BD105" s="103"/>
      <c r="BE105" s="103"/>
      <c r="BF105" s="103"/>
      <c r="BG105" s="103"/>
      <c r="BH105" s="103"/>
      <c r="BI105" s="103"/>
    </row>
    <row r="106" spans="2:61">
      <c r="B106" s="12"/>
      <c r="C106" s="12"/>
      <c r="D106" s="12"/>
      <c r="E106" s="12"/>
      <c r="F106" s="12"/>
      <c r="G106" s="12"/>
      <c r="H106" s="12"/>
      <c r="I106" s="12"/>
      <c r="J106" s="12"/>
      <c r="K106" s="12"/>
      <c r="L106" s="12"/>
      <c r="M106" s="12"/>
      <c r="N106" s="12"/>
      <c r="O106" s="12"/>
      <c r="P106" s="12"/>
      <c r="Q106" s="12"/>
      <c r="R106" s="12"/>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103"/>
      <c r="AS106" s="103"/>
      <c r="AT106" s="103"/>
      <c r="AU106" s="103"/>
      <c r="AV106" s="103"/>
      <c r="AW106" s="103"/>
      <c r="AX106" s="103"/>
      <c r="AY106" s="103"/>
      <c r="AZ106" s="103"/>
      <c r="BA106" s="103"/>
      <c r="BB106" s="103"/>
      <c r="BC106" s="103"/>
      <c r="BD106" s="103"/>
      <c r="BE106" s="103"/>
      <c r="BF106" s="103"/>
      <c r="BG106" s="103"/>
      <c r="BH106" s="103"/>
      <c r="BI106" s="103"/>
    </row>
    <row r="107" spans="2:61">
      <c r="B107" s="12"/>
      <c r="C107" s="12"/>
      <c r="D107" s="12"/>
      <c r="E107" s="12"/>
      <c r="F107" s="12"/>
      <c r="G107" s="12"/>
      <c r="H107" s="12"/>
      <c r="I107" s="12"/>
      <c r="J107" s="12"/>
      <c r="K107" s="12"/>
      <c r="L107" s="12"/>
      <c r="M107" s="12"/>
      <c r="N107" s="12"/>
      <c r="O107" s="12"/>
      <c r="P107" s="12"/>
      <c r="Q107" s="12"/>
      <c r="R107" s="12"/>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3"/>
      <c r="BC107" s="103"/>
      <c r="BD107" s="103"/>
      <c r="BE107" s="103"/>
      <c r="BF107" s="103"/>
      <c r="BG107" s="103"/>
      <c r="BH107" s="103"/>
      <c r="BI107" s="103"/>
    </row>
  </sheetData>
  <mergeCells count="2">
    <mergeCell ref="B4:B5"/>
    <mergeCell ref="C4:C5"/>
  </mergeCells>
  <phoneticPr fontId="17" type="noConversion"/>
  <pageMargins left="0.75" right="0.75" top="1" bottom="1" header="0.5" footer="0.5"/>
  <pageSetup scale="70" orientation="landscape" horizontalDpi="4294967292" verticalDpi="4294967292" r:id="rId1"/>
  <headerFooter alignWithMargins="0"/>
  <ignoredErrors>
    <ignoredError sqref="W4:BI4"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I107"/>
  <sheetViews>
    <sheetView showGridLines="0" zoomScaleNormal="100" zoomScaleSheetLayoutView="100" workbookViewId="0">
      <selection activeCell="C14" sqref="C14"/>
    </sheetView>
  </sheetViews>
  <sheetFormatPr defaultRowHeight="12.75"/>
  <cols>
    <col min="1" max="1" width="2.5703125" style="1" customWidth="1"/>
    <col min="2" max="2" width="10" style="1" customWidth="1"/>
    <col min="3" max="3" width="42.85546875" style="1" customWidth="1"/>
    <col min="4" max="4" width="10.85546875" style="2" customWidth="1"/>
    <col min="5" max="6" width="10.85546875" style="3" customWidth="1"/>
    <col min="7" max="11" width="10.85546875" style="4" customWidth="1"/>
    <col min="12" max="13" width="10.85546875" style="5" customWidth="1"/>
    <col min="14" max="14" width="10.85546875" style="2" customWidth="1"/>
    <col min="15" max="18" width="3.42578125" style="1" customWidth="1"/>
    <col min="19" max="19" width="9.28515625" style="76" bestFit="1" customWidth="1"/>
    <col min="20" max="20" width="11.28515625" style="75" customWidth="1"/>
    <col min="21" max="21" width="12" style="75" bestFit="1" customWidth="1"/>
    <col min="22" max="24" width="11.42578125" style="75" bestFit="1" customWidth="1"/>
    <col min="25" max="26" width="9.7109375" style="75" bestFit="1" customWidth="1"/>
    <col min="27" max="40" width="9.28515625" style="75" bestFit="1" customWidth="1"/>
    <col min="41" max="41" width="10" style="75" customWidth="1"/>
    <col min="42" max="61" width="9.28515625" style="75" bestFit="1" customWidth="1"/>
    <col min="62" max="16384" width="9.140625" style="75"/>
  </cols>
  <sheetData>
    <row r="1" spans="1:61" ht="18.75">
      <c r="A1" s="109" t="s">
        <v>46</v>
      </c>
      <c r="S1" s="73" t="s">
        <v>31</v>
      </c>
      <c r="T1" s="73"/>
      <c r="U1" s="74"/>
    </row>
    <row r="2" spans="1:61" ht="15.75">
      <c r="A2" s="111" t="s">
        <v>24</v>
      </c>
      <c r="B2" s="31"/>
      <c r="C2" s="113"/>
      <c r="D2" s="114"/>
      <c r="E2" s="115"/>
      <c r="F2" s="115"/>
      <c r="G2" s="116"/>
      <c r="H2" s="116"/>
      <c r="I2" s="116"/>
      <c r="J2" s="116"/>
      <c r="K2" s="116"/>
      <c r="L2" s="117"/>
      <c r="M2" s="117"/>
      <c r="N2" s="114"/>
      <c r="O2" s="113"/>
      <c r="P2" s="113"/>
      <c r="Q2" s="113"/>
      <c r="R2" s="113"/>
      <c r="T2" s="74"/>
      <c r="U2" s="74"/>
    </row>
    <row r="3" spans="1:61" ht="13.5" thickBot="1">
      <c r="S3" s="106"/>
      <c r="T3" s="107" t="s">
        <v>35</v>
      </c>
      <c r="U3" s="77">
        <v>0.04</v>
      </c>
    </row>
    <row r="4" spans="1:61" s="81" customFormat="1" ht="23.25" customHeight="1">
      <c r="A4" s="6"/>
      <c r="B4" s="119" t="s">
        <v>23</v>
      </c>
      <c r="C4" s="121" t="s">
        <v>1</v>
      </c>
      <c r="D4" s="50" t="s">
        <v>2</v>
      </c>
      <c r="E4" s="51"/>
      <c r="F4" s="51"/>
      <c r="G4" s="52"/>
      <c r="H4" s="53" t="s">
        <v>3</v>
      </c>
      <c r="I4" s="54"/>
      <c r="J4" s="54"/>
      <c r="K4" s="54"/>
      <c r="L4" s="55"/>
      <c r="M4" s="55"/>
      <c r="N4" s="56"/>
      <c r="O4" s="6"/>
      <c r="P4" s="6"/>
      <c r="Q4" s="6"/>
      <c r="R4" s="6"/>
      <c r="S4" s="76"/>
      <c r="T4" s="105" t="s">
        <v>0</v>
      </c>
      <c r="U4" s="78">
        <v>0</v>
      </c>
      <c r="V4" s="80">
        <v>1</v>
      </c>
      <c r="W4" s="80">
        <f t="shared" ref="W4:BI4" si="0">V4+1</f>
        <v>2</v>
      </c>
      <c r="X4" s="80">
        <f t="shared" si="0"/>
        <v>3</v>
      </c>
      <c r="Y4" s="80">
        <f t="shared" si="0"/>
        <v>4</v>
      </c>
      <c r="Z4" s="80">
        <f t="shared" si="0"/>
        <v>5</v>
      </c>
      <c r="AA4" s="80">
        <f t="shared" si="0"/>
        <v>6</v>
      </c>
      <c r="AB4" s="80">
        <f t="shared" si="0"/>
        <v>7</v>
      </c>
      <c r="AC4" s="80">
        <f t="shared" si="0"/>
        <v>8</v>
      </c>
      <c r="AD4" s="80">
        <f t="shared" si="0"/>
        <v>9</v>
      </c>
      <c r="AE4" s="80">
        <f t="shared" si="0"/>
        <v>10</v>
      </c>
      <c r="AF4" s="80">
        <f t="shared" si="0"/>
        <v>11</v>
      </c>
      <c r="AG4" s="80">
        <f t="shared" si="0"/>
        <v>12</v>
      </c>
      <c r="AH4" s="80">
        <f t="shared" si="0"/>
        <v>13</v>
      </c>
      <c r="AI4" s="80">
        <f t="shared" si="0"/>
        <v>14</v>
      </c>
      <c r="AJ4" s="80">
        <f t="shared" si="0"/>
        <v>15</v>
      </c>
      <c r="AK4" s="80">
        <f t="shared" si="0"/>
        <v>16</v>
      </c>
      <c r="AL4" s="80">
        <f t="shared" si="0"/>
        <v>17</v>
      </c>
      <c r="AM4" s="80">
        <f t="shared" si="0"/>
        <v>18</v>
      </c>
      <c r="AN4" s="80">
        <f t="shared" si="0"/>
        <v>19</v>
      </c>
      <c r="AO4" s="80">
        <f t="shared" si="0"/>
        <v>20</v>
      </c>
      <c r="AP4" s="80">
        <f t="shared" si="0"/>
        <v>21</v>
      </c>
      <c r="AQ4" s="80">
        <f t="shared" si="0"/>
        <v>22</v>
      </c>
      <c r="AR4" s="80">
        <f t="shared" si="0"/>
        <v>23</v>
      </c>
      <c r="AS4" s="80">
        <f t="shared" si="0"/>
        <v>24</v>
      </c>
      <c r="AT4" s="80">
        <f t="shared" si="0"/>
        <v>25</v>
      </c>
      <c r="AU4" s="80">
        <f t="shared" si="0"/>
        <v>26</v>
      </c>
      <c r="AV4" s="80">
        <f t="shared" si="0"/>
        <v>27</v>
      </c>
      <c r="AW4" s="80">
        <f t="shared" si="0"/>
        <v>28</v>
      </c>
      <c r="AX4" s="80">
        <f t="shared" si="0"/>
        <v>29</v>
      </c>
      <c r="AY4" s="80">
        <f t="shared" si="0"/>
        <v>30</v>
      </c>
      <c r="AZ4" s="80">
        <f t="shared" si="0"/>
        <v>31</v>
      </c>
      <c r="BA4" s="80">
        <f t="shared" si="0"/>
        <v>32</v>
      </c>
      <c r="BB4" s="80">
        <f t="shared" si="0"/>
        <v>33</v>
      </c>
      <c r="BC4" s="80">
        <f t="shared" si="0"/>
        <v>34</v>
      </c>
      <c r="BD4" s="80">
        <f t="shared" si="0"/>
        <v>35</v>
      </c>
      <c r="BE4" s="80">
        <f t="shared" si="0"/>
        <v>36</v>
      </c>
      <c r="BF4" s="80">
        <f t="shared" si="0"/>
        <v>37</v>
      </c>
      <c r="BG4" s="80">
        <f t="shared" si="0"/>
        <v>38</v>
      </c>
      <c r="BH4" s="80">
        <f t="shared" si="0"/>
        <v>39</v>
      </c>
      <c r="BI4" s="79">
        <f t="shared" si="0"/>
        <v>40</v>
      </c>
    </row>
    <row r="5" spans="1:61" s="86" customFormat="1" ht="51.75" thickBot="1">
      <c r="A5" s="7"/>
      <c r="B5" s="120"/>
      <c r="C5" s="122"/>
      <c r="D5" s="57" t="s">
        <v>38</v>
      </c>
      <c r="E5" s="58" t="s">
        <v>4</v>
      </c>
      <c r="F5" s="58" t="s">
        <v>12</v>
      </c>
      <c r="G5" s="59" t="s">
        <v>5</v>
      </c>
      <c r="H5" s="60" t="s">
        <v>6</v>
      </c>
      <c r="I5" s="61" t="s">
        <v>13</v>
      </c>
      <c r="J5" s="62" t="s">
        <v>42</v>
      </c>
      <c r="K5" s="61" t="s">
        <v>8</v>
      </c>
      <c r="L5" s="62" t="s">
        <v>14</v>
      </c>
      <c r="M5" s="62" t="s">
        <v>34</v>
      </c>
      <c r="N5" s="63" t="s">
        <v>7</v>
      </c>
      <c r="O5" s="7"/>
      <c r="P5" s="7"/>
      <c r="Q5" s="7"/>
      <c r="R5" s="7"/>
      <c r="S5" s="76"/>
      <c r="T5" s="82" t="s">
        <v>10</v>
      </c>
      <c r="U5" s="83"/>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5"/>
    </row>
    <row r="6" spans="1:61" ht="25.5" customHeight="1">
      <c r="B6" s="8" t="s">
        <v>15</v>
      </c>
      <c r="C6" s="34" t="s">
        <v>39</v>
      </c>
      <c r="D6" s="37">
        <v>7.6224999999999996</v>
      </c>
      <c r="E6" s="38">
        <v>15245</v>
      </c>
      <c r="F6" s="39">
        <v>0</v>
      </c>
      <c r="G6" s="40">
        <v>1905.625</v>
      </c>
      <c r="H6" s="41">
        <v>1875</v>
      </c>
      <c r="I6" s="42">
        <v>545</v>
      </c>
      <c r="J6" s="104">
        <v>3</v>
      </c>
      <c r="K6" s="43">
        <f t="shared" ref="K6:K17" si="1">H6-I6</f>
        <v>1330</v>
      </c>
      <c r="L6" s="44">
        <f>IF(U6=0,"N/A",IRR(U6:BI6))</f>
        <v>1.3177199362007266</v>
      </c>
      <c r="M6" s="43">
        <f t="shared" ref="M6:M17" si="2">T6</f>
        <v>3958.2828501934455</v>
      </c>
      <c r="N6" s="45">
        <f t="shared" ref="N6:N17" si="3">IF(G6=0,"N/A",K6/G6)</f>
        <v>0.69793374877008851</v>
      </c>
      <c r="T6" s="87">
        <f t="shared" ref="T6:T17" si="4">NPV($U$3,V6:AO6)+U6</f>
        <v>3958.2828501934455</v>
      </c>
      <c r="U6" s="88">
        <f>-K6</f>
        <v>-1330</v>
      </c>
      <c r="V6" s="89">
        <f t="shared" ref="V6:AE17" si="5">IF(V$4&gt;$J6,0,$G6)</f>
        <v>1905.625</v>
      </c>
      <c r="W6" s="89">
        <f t="shared" si="5"/>
        <v>1905.625</v>
      </c>
      <c r="X6" s="89">
        <f t="shared" si="5"/>
        <v>1905.625</v>
      </c>
      <c r="Y6" s="89">
        <f t="shared" si="5"/>
        <v>0</v>
      </c>
      <c r="Z6" s="89">
        <f t="shared" si="5"/>
        <v>0</v>
      </c>
      <c r="AA6" s="89">
        <f t="shared" si="5"/>
        <v>0</v>
      </c>
      <c r="AB6" s="89">
        <f t="shared" si="5"/>
        <v>0</v>
      </c>
      <c r="AC6" s="89">
        <f t="shared" si="5"/>
        <v>0</v>
      </c>
      <c r="AD6" s="89">
        <f t="shared" si="5"/>
        <v>0</v>
      </c>
      <c r="AE6" s="89">
        <f t="shared" si="5"/>
        <v>0</v>
      </c>
      <c r="AF6" s="89">
        <f t="shared" ref="AF6:AO17" si="6">IF(AF$4&gt;$J6,0,$G6)</f>
        <v>0</v>
      </c>
      <c r="AG6" s="89">
        <f t="shared" si="6"/>
        <v>0</v>
      </c>
      <c r="AH6" s="89">
        <f t="shared" si="6"/>
        <v>0</v>
      </c>
      <c r="AI6" s="89">
        <f t="shared" si="6"/>
        <v>0</v>
      </c>
      <c r="AJ6" s="89">
        <f t="shared" si="6"/>
        <v>0</v>
      </c>
      <c r="AK6" s="89">
        <f t="shared" si="6"/>
        <v>0</v>
      </c>
      <c r="AL6" s="89">
        <f t="shared" si="6"/>
        <v>0</v>
      </c>
      <c r="AM6" s="89">
        <f t="shared" si="6"/>
        <v>0</v>
      </c>
      <c r="AN6" s="89">
        <f t="shared" si="6"/>
        <v>0</v>
      </c>
      <c r="AO6" s="89">
        <f t="shared" si="6"/>
        <v>0</v>
      </c>
      <c r="AP6" s="89">
        <f t="shared" ref="AP6:AY17" si="7">IF(AP$4&gt;$J6,0,$G6)</f>
        <v>0</v>
      </c>
      <c r="AQ6" s="89">
        <f t="shared" si="7"/>
        <v>0</v>
      </c>
      <c r="AR6" s="89">
        <f t="shared" si="7"/>
        <v>0</v>
      </c>
      <c r="AS6" s="89">
        <f t="shared" si="7"/>
        <v>0</v>
      </c>
      <c r="AT6" s="89">
        <f t="shared" si="7"/>
        <v>0</v>
      </c>
      <c r="AU6" s="89">
        <f t="shared" si="7"/>
        <v>0</v>
      </c>
      <c r="AV6" s="89">
        <f t="shared" si="7"/>
        <v>0</v>
      </c>
      <c r="AW6" s="89">
        <f t="shared" si="7"/>
        <v>0</v>
      </c>
      <c r="AX6" s="89">
        <f t="shared" si="7"/>
        <v>0</v>
      </c>
      <c r="AY6" s="89">
        <f t="shared" si="7"/>
        <v>0</v>
      </c>
      <c r="AZ6" s="89">
        <f t="shared" ref="AZ6:BI17" si="8">IF(AZ$4&gt;$J6,0,$G6)</f>
        <v>0</v>
      </c>
      <c r="BA6" s="89">
        <f t="shared" si="8"/>
        <v>0</v>
      </c>
      <c r="BB6" s="89">
        <f t="shared" si="8"/>
        <v>0</v>
      </c>
      <c r="BC6" s="89">
        <f t="shared" si="8"/>
        <v>0</v>
      </c>
      <c r="BD6" s="89">
        <f t="shared" si="8"/>
        <v>0</v>
      </c>
      <c r="BE6" s="89">
        <f t="shared" si="8"/>
        <v>0</v>
      </c>
      <c r="BF6" s="89">
        <f t="shared" si="8"/>
        <v>0</v>
      </c>
      <c r="BG6" s="89">
        <f t="shared" si="8"/>
        <v>0</v>
      </c>
      <c r="BH6" s="89">
        <f t="shared" si="8"/>
        <v>0</v>
      </c>
      <c r="BI6" s="90">
        <f t="shared" si="8"/>
        <v>0</v>
      </c>
    </row>
    <row r="7" spans="1:61" ht="25.5" customHeight="1">
      <c r="B7" s="9" t="s">
        <v>16</v>
      </c>
      <c r="C7" s="10" t="s">
        <v>25</v>
      </c>
      <c r="D7" s="30">
        <v>0</v>
      </c>
      <c r="E7" s="14">
        <v>2312.4251902158339</v>
      </c>
      <c r="F7" s="22">
        <v>0</v>
      </c>
      <c r="G7" s="33">
        <v>205.80584192920921</v>
      </c>
      <c r="H7" s="23">
        <v>0</v>
      </c>
      <c r="I7" s="32">
        <v>0</v>
      </c>
      <c r="J7" s="104">
        <v>3</v>
      </c>
      <c r="K7" s="18">
        <f t="shared" si="1"/>
        <v>0</v>
      </c>
      <c r="L7" s="16" t="str">
        <f>IF(U7=0,"N/A",IRR(U7:BI7))</f>
        <v>N/A</v>
      </c>
      <c r="M7" s="18">
        <f t="shared" si="2"/>
        <v>571.12994652350812</v>
      </c>
      <c r="N7" s="20">
        <f t="shared" si="3"/>
        <v>0</v>
      </c>
      <c r="T7" s="87">
        <f t="shared" si="4"/>
        <v>571.12994652350812</v>
      </c>
      <c r="U7" s="91">
        <f t="shared" ref="U7:U17" si="9">-K7</f>
        <v>0</v>
      </c>
      <c r="V7" s="92">
        <f t="shared" si="5"/>
        <v>205.80584192920921</v>
      </c>
      <c r="W7" s="92">
        <f t="shared" si="5"/>
        <v>205.80584192920921</v>
      </c>
      <c r="X7" s="92">
        <f t="shared" si="5"/>
        <v>205.80584192920921</v>
      </c>
      <c r="Y7" s="92">
        <f t="shared" si="5"/>
        <v>0</v>
      </c>
      <c r="Z7" s="92">
        <f t="shared" si="5"/>
        <v>0</v>
      </c>
      <c r="AA7" s="92">
        <f t="shared" si="5"/>
        <v>0</v>
      </c>
      <c r="AB7" s="92">
        <f t="shared" si="5"/>
        <v>0</v>
      </c>
      <c r="AC7" s="92">
        <f t="shared" si="5"/>
        <v>0</v>
      </c>
      <c r="AD7" s="92">
        <f t="shared" si="5"/>
        <v>0</v>
      </c>
      <c r="AE7" s="92">
        <f t="shared" si="5"/>
        <v>0</v>
      </c>
      <c r="AF7" s="92">
        <f t="shared" si="6"/>
        <v>0</v>
      </c>
      <c r="AG7" s="92">
        <f t="shared" si="6"/>
        <v>0</v>
      </c>
      <c r="AH7" s="92">
        <f t="shared" si="6"/>
        <v>0</v>
      </c>
      <c r="AI7" s="92">
        <f t="shared" si="6"/>
        <v>0</v>
      </c>
      <c r="AJ7" s="92">
        <f t="shared" si="6"/>
        <v>0</v>
      </c>
      <c r="AK7" s="92">
        <f t="shared" si="6"/>
        <v>0</v>
      </c>
      <c r="AL7" s="92">
        <f t="shared" si="6"/>
        <v>0</v>
      </c>
      <c r="AM7" s="92">
        <f t="shared" si="6"/>
        <v>0</v>
      </c>
      <c r="AN7" s="92">
        <f t="shared" si="6"/>
        <v>0</v>
      </c>
      <c r="AO7" s="92">
        <f t="shared" si="6"/>
        <v>0</v>
      </c>
      <c r="AP7" s="92">
        <f t="shared" si="7"/>
        <v>0</v>
      </c>
      <c r="AQ7" s="92">
        <f t="shared" si="7"/>
        <v>0</v>
      </c>
      <c r="AR7" s="92">
        <f t="shared" si="7"/>
        <v>0</v>
      </c>
      <c r="AS7" s="92">
        <f t="shared" si="7"/>
        <v>0</v>
      </c>
      <c r="AT7" s="92">
        <f t="shared" si="7"/>
        <v>0</v>
      </c>
      <c r="AU7" s="92">
        <f t="shared" si="7"/>
        <v>0</v>
      </c>
      <c r="AV7" s="92">
        <f t="shared" si="7"/>
        <v>0</v>
      </c>
      <c r="AW7" s="92">
        <f t="shared" si="7"/>
        <v>0</v>
      </c>
      <c r="AX7" s="92">
        <f t="shared" si="7"/>
        <v>0</v>
      </c>
      <c r="AY7" s="92">
        <f t="shared" si="7"/>
        <v>0</v>
      </c>
      <c r="AZ7" s="92">
        <f t="shared" si="8"/>
        <v>0</v>
      </c>
      <c r="BA7" s="92">
        <f t="shared" si="8"/>
        <v>0</v>
      </c>
      <c r="BB7" s="92">
        <f t="shared" si="8"/>
        <v>0</v>
      </c>
      <c r="BC7" s="92">
        <f t="shared" si="8"/>
        <v>0</v>
      </c>
      <c r="BD7" s="92">
        <f t="shared" si="8"/>
        <v>0</v>
      </c>
      <c r="BE7" s="92">
        <f t="shared" si="8"/>
        <v>0</v>
      </c>
      <c r="BF7" s="92">
        <f t="shared" si="8"/>
        <v>0</v>
      </c>
      <c r="BG7" s="92">
        <f t="shared" si="8"/>
        <v>0</v>
      </c>
      <c r="BH7" s="92">
        <f t="shared" si="8"/>
        <v>0</v>
      </c>
      <c r="BI7" s="93">
        <f t="shared" si="8"/>
        <v>0</v>
      </c>
    </row>
    <row r="8" spans="1:61" ht="25.5" customHeight="1">
      <c r="B8" s="9" t="s">
        <v>17</v>
      </c>
      <c r="C8" s="10" t="s">
        <v>50</v>
      </c>
      <c r="D8" s="30">
        <v>19</v>
      </c>
      <c r="E8" s="14">
        <v>163872</v>
      </c>
      <c r="F8" s="22">
        <v>0</v>
      </c>
      <c r="G8" s="33">
        <v>25188</v>
      </c>
      <c r="H8" s="23">
        <v>17386</v>
      </c>
      <c r="I8" s="32">
        <v>13109.76</v>
      </c>
      <c r="J8" s="104">
        <v>10</v>
      </c>
      <c r="K8" s="18">
        <f t="shared" si="1"/>
        <v>4276.24</v>
      </c>
      <c r="L8" s="16">
        <f t="shared" ref="L8:L17" si="10">IF(U8=0,"N/A",IRR(U8:BI8))</f>
        <v>5.890221291496947</v>
      </c>
      <c r="M8" s="18">
        <f t="shared" si="2"/>
        <v>200021.00289039445</v>
      </c>
      <c r="N8" s="20">
        <f t="shared" si="3"/>
        <v>0.16977290773384152</v>
      </c>
      <c r="T8" s="87">
        <f t="shared" si="4"/>
        <v>200021.00289039445</v>
      </c>
      <c r="U8" s="91">
        <f t="shared" si="9"/>
        <v>-4276.24</v>
      </c>
      <c r="V8" s="92">
        <f t="shared" si="5"/>
        <v>25188</v>
      </c>
      <c r="W8" s="92">
        <f t="shared" si="5"/>
        <v>25188</v>
      </c>
      <c r="X8" s="92">
        <f t="shared" si="5"/>
        <v>25188</v>
      </c>
      <c r="Y8" s="92">
        <f t="shared" si="5"/>
        <v>25188</v>
      </c>
      <c r="Z8" s="92">
        <f t="shared" si="5"/>
        <v>25188</v>
      </c>
      <c r="AA8" s="92">
        <f t="shared" si="5"/>
        <v>25188</v>
      </c>
      <c r="AB8" s="92">
        <f t="shared" si="5"/>
        <v>25188</v>
      </c>
      <c r="AC8" s="92">
        <f t="shared" si="5"/>
        <v>25188</v>
      </c>
      <c r="AD8" s="92">
        <f t="shared" si="5"/>
        <v>25188</v>
      </c>
      <c r="AE8" s="92">
        <f t="shared" si="5"/>
        <v>25188</v>
      </c>
      <c r="AF8" s="92">
        <f t="shared" si="6"/>
        <v>0</v>
      </c>
      <c r="AG8" s="92">
        <f t="shared" si="6"/>
        <v>0</v>
      </c>
      <c r="AH8" s="92">
        <f t="shared" si="6"/>
        <v>0</v>
      </c>
      <c r="AI8" s="92">
        <f t="shared" si="6"/>
        <v>0</v>
      </c>
      <c r="AJ8" s="92">
        <f t="shared" si="6"/>
        <v>0</v>
      </c>
      <c r="AK8" s="92">
        <f t="shared" si="6"/>
        <v>0</v>
      </c>
      <c r="AL8" s="92">
        <f t="shared" si="6"/>
        <v>0</v>
      </c>
      <c r="AM8" s="92">
        <f t="shared" si="6"/>
        <v>0</v>
      </c>
      <c r="AN8" s="92">
        <f t="shared" si="6"/>
        <v>0</v>
      </c>
      <c r="AO8" s="92">
        <f t="shared" si="6"/>
        <v>0</v>
      </c>
      <c r="AP8" s="92">
        <f t="shared" si="7"/>
        <v>0</v>
      </c>
      <c r="AQ8" s="92">
        <f t="shared" si="7"/>
        <v>0</v>
      </c>
      <c r="AR8" s="92">
        <f t="shared" si="7"/>
        <v>0</v>
      </c>
      <c r="AS8" s="92">
        <f t="shared" si="7"/>
        <v>0</v>
      </c>
      <c r="AT8" s="92">
        <f t="shared" si="7"/>
        <v>0</v>
      </c>
      <c r="AU8" s="92">
        <f t="shared" si="7"/>
        <v>0</v>
      </c>
      <c r="AV8" s="92">
        <f t="shared" si="7"/>
        <v>0</v>
      </c>
      <c r="AW8" s="92">
        <f t="shared" si="7"/>
        <v>0</v>
      </c>
      <c r="AX8" s="92">
        <f t="shared" si="7"/>
        <v>0</v>
      </c>
      <c r="AY8" s="92">
        <f t="shared" si="7"/>
        <v>0</v>
      </c>
      <c r="AZ8" s="92">
        <f t="shared" si="8"/>
        <v>0</v>
      </c>
      <c r="BA8" s="92">
        <f t="shared" si="8"/>
        <v>0</v>
      </c>
      <c r="BB8" s="92">
        <f t="shared" si="8"/>
        <v>0</v>
      </c>
      <c r="BC8" s="92">
        <f t="shared" si="8"/>
        <v>0</v>
      </c>
      <c r="BD8" s="92">
        <f t="shared" si="8"/>
        <v>0</v>
      </c>
      <c r="BE8" s="92">
        <f t="shared" si="8"/>
        <v>0</v>
      </c>
      <c r="BF8" s="92">
        <f t="shared" si="8"/>
        <v>0</v>
      </c>
      <c r="BG8" s="92">
        <f t="shared" si="8"/>
        <v>0</v>
      </c>
      <c r="BH8" s="92">
        <f t="shared" si="8"/>
        <v>0</v>
      </c>
      <c r="BI8" s="93">
        <f t="shared" si="8"/>
        <v>0</v>
      </c>
    </row>
    <row r="9" spans="1:61" ht="25.5" customHeight="1">
      <c r="B9" s="9" t="s">
        <v>18</v>
      </c>
      <c r="C9" s="10" t="s">
        <v>51</v>
      </c>
      <c r="D9" s="30">
        <v>0</v>
      </c>
      <c r="E9" s="14">
        <v>12448.092903225806</v>
      </c>
      <c r="F9" s="22">
        <v>422.6</v>
      </c>
      <c r="G9" s="33">
        <v>2289.8139354838709</v>
      </c>
      <c r="H9" s="23">
        <v>11136</v>
      </c>
      <c r="I9" s="32">
        <v>1418.4474322580645</v>
      </c>
      <c r="J9" s="104">
        <v>10</v>
      </c>
      <c r="K9" s="18">
        <f t="shared" si="1"/>
        <v>9717.5525677419355</v>
      </c>
      <c r="L9" s="16">
        <f t="shared" si="10"/>
        <v>0.19642894199564509</v>
      </c>
      <c r="M9" s="18">
        <f t="shared" si="2"/>
        <v>8854.8896170825137</v>
      </c>
      <c r="N9" s="20">
        <f t="shared" si="3"/>
        <v>4.2438175509175053</v>
      </c>
      <c r="T9" s="87">
        <f t="shared" si="4"/>
        <v>8854.8896170825137</v>
      </c>
      <c r="U9" s="91">
        <f t="shared" si="9"/>
        <v>-9717.5525677419355</v>
      </c>
      <c r="V9" s="92">
        <f t="shared" si="5"/>
        <v>2289.8139354838709</v>
      </c>
      <c r="W9" s="92">
        <f t="shared" si="5"/>
        <v>2289.8139354838709</v>
      </c>
      <c r="X9" s="92">
        <f t="shared" si="5"/>
        <v>2289.8139354838709</v>
      </c>
      <c r="Y9" s="92">
        <f t="shared" si="5"/>
        <v>2289.8139354838709</v>
      </c>
      <c r="Z9" s="92">
        <f t="shared" si="5"/>
        <v>2289.8139354838709</v>
      </c>
      <c r="AA9" s="92">
        <f t="shared" si="5"/>
        <v>2289.8139354838709</v>
      </c>
      <c r="AB9" s="92">
        <f t="shared" si="5"/>
        <v>2289.8139354838709</v>
      </c>
      <c r="AC9" s="92">
        <f t="shared" si="5"/>
        <v>2289.8139354838709</v>
      </c>
      <c r="AD9" s="92">
        <f t="shared" si="5"/>
        <v>2289.8139354838709</v>
      </c>
      <c r="AE9" s="92">
        <f t="shared" si="5"/>
        <v>2289.8139354838709</v>
      </c>
      <c r="AF9" s="92">
        <f t="shared" si="6"/>
        <v>0</v>
      </c>
      <c r="AG9" s="92">
        <f t="shared" si="6"/>
        <v>0</v>
      </c>
      <c r="AH9" s="92">
        <f t="shared" si="6"/>
        <v>0</v>
      </c>
      <c r="AI9" s="92">
        <f t="shared" si="6"/>
        <v>0</v>
      </c>
      <c r="AJ9" s="92">
        <f t="shared" si="6"/>
        <v>0</v>
      </c>
      <c r="AK9" s="92">
        <f t="shared" si="6"/>
        <v>0</v>
      </c>
      <c r="AL9" s="92">
        <f t="shared" si="6"/>
        <v>0</v>
      </c>
      <c r="AM9" s="92">
        <f t="shared" si="6"/>
        <v>0</v>
      </c>
      <c r="AN9" s="92">
        <f t="shared" si="6"/>
        <v>0</v>
      </c>
      <c r="AO9" s="92">
        <f t="shared" si="6"/>
        <v>0</v>
      </c>
      <c r="AP9" s="92">
        <f t="shared" si="7"/>
        <v>0</v>
      </c>
      <c r="AQ9" s="92">
        <f t="shared" si="7"/>
        <v>0</v>
      </c>
      <c r="AR9" s="92">
        <f t="shared" si="7"/>
        <v>0</v>
      </c>
      <c r="AS9" s="92">
        <f t="shared" si="7"/>
        <v>0</v>
      </c>
      <c r="AT9" s="92">
        <f t="shared" si="7"/>
        <v>0</v>
      </c>
      <c r="AU9" s="92">
        <f t="shared" si="7"/>
        <v>0</v>
      </c>
      <c r="AV9" s="92">
        <f t="shared" si="7"/>
        <v>0</v>
      </c>
      <c r="AW9" s="92">
        <f t="shared" si="7"/>
        <v>0</v>
      </c>
      <c r="AX9" s="92">
        <f t="shared" si="7"/>
        <v>0</v>
      </c>
      <c r="AY9" s="92">
        <f t="shared" si="7"/>
        <v>0</v>
      </c>
      <c r="AZ9" s="92">
        <f t="shared" si="8"/>
        <v>0</v>
      </c>
      <c r="BA9" s="92">
        <f t="shared" si="8"/>
        <v>0</v>
      </c>
      <c r="BB9" s="92">
        <f t="shared" si="8"/>
        <v>0</v>
      </c>
      <c r="BC9" s="92">
        <f t="shared" si="8"/>
        <v>0</v>
      </c>
      <c r="BD9" s="92">
        <f t="shared" si="8"/>
        <v>0</v>
      </c>
      <c r="BE9" s="92">
        <f t="shared" si="8"/>
        <v>0</v>
      </c>
      <c r="BF9" s="92">
        <f t="shared" si="8"/>
        <v>0</v>
      </c>
      <c r="BG9" s="92">
        <f t="shared" si="8"/>
        <v>0</v>
      </c>
      <c r="BH9" s="92">
        <f t="shared" si="8"/>
        <v>0</v>
      </c>
      <c r="BI9" s="93">
        <f t="shared" si="8"/>
        <v>0</v>
      </c>
    </row>
    <row r="10" spans="1:61" ht="25.5" customHeight="1">
      <c r="B10" s="9" t="s">
        <v>19</v>
      </c>
      <c r="C10" s="10" t="s">
        <v>26</v>
      </c>
      <c r="D10" s="30">
        <v>18.826161747151659</v>
      </c>
      <c r="E10" s="14">
        <v>48948.020542594313</v>
      </c>
      <c r="F10" s="22">
        <v>0</v>
      </c>
      <c r="G10" s="33">
        <v>8810.6436976669756</v>
      </c>
      <c r="H10" s="23">
        <v>25615.665423000002</v>
      </c>
      <c r="I10" s="32">
        <v>3915.8416434075452</v>
      </c>
      <c r="J10" s="104">
        <v>10</v>
      </c>
      <c r="K10" s="18">
        <f t="shared" si="1"/>
        <v>21699.823779592458</v>
      </c>
      <c r="L10" s="16">
        <f t="shared" si="10"/>
        <v>0.39105797165631495</v>
      </c>
      <c r="M10" s="18">
        <f t="shared" si="2"/>
        <v>49762.389001215597</v>
      </c>
      <c r="N10" s="20">
        <f t="shared" si="3"/>
        <v>2.4629101487032652</v>
      </c>
      <c r="T10" s="87">
        <f>NPV($U$3,V10:AO10)+U10</f>
        <v>49762.389001215597</v>
      </c>
      <c r="U10" s="91">
        <f t="shared" si="9"/>
        <v>-21699.823779592458</v>
      </c>
      <c r="V10" s="92">
        <f t="shared" si="5"/>
        <v>8810.6436976669756</v>
      </c>
      <c r="W10" s="92">
        <f t="shared" si="5"/>
        <v>8810.6436976669756</v>
      </c>
      <c r="X10" s="92">
        <f t="shared" si="5"/>
        <v>8810.6436976669756</v>
      </c>
      <c r="Y10" s="92">
        <f t="shared" si="5"/>
        <v>8810.6436976669756</v>
      </c>
      <c r="Z10" s="92">
        <f t="shared" si="5"/>
        <v>8810.6436976669756</v>
      </c>
      <c r="AA10" s="92">
        <f t="shared" si="5"/>
        <v>8810.6436976669756</v>
      </c>
      <c r="AB10" s="92">
        <f t="shared" si="5"/>
        <v>8810.6436976669756</v>
      </c>
      <c r="AC10" s="92">
        <f t="shared" si="5"/>
        <v>8810.6436976669756</v>
      </c>
      <c r="AD10" s="92">
        <f t="shared" si="5"/>
        <v>8810.6436976669756</v>
      </c>
      <c r="AE10" s="92">
        <f t="shared" si="5"/>
        <v>8810.6436976669756</v>
      </c>
      <c r="AF10" s="92">
        <f t="shared" si="6"/>
        <v>0</v>
      </c>
      <c r="AG10" s="92">
        <f t="shared" si="6"/>
        <v>0</v>
      </c>
      <c r="AH10" s="92">
        <f t="shared" si="6"/>
        <v>0</v>
      </c>
      <c r="AI10" s="92">
        <f t="shared" si="6"/>
        <v>0</v>
      </c>
      <c r="AJ10" s="92">
        <f t="shared" si="6"/>
        <v>0</v>
      </c>
      <c r="AK10" s="92">
        <f t="shared" si="6"/>
        <v>0</v>
      </c>
      <c r="AL10" s="92">
        <f t="shared" si="6"/>
        <v>0</v>
      </c>
      <c r="AM10" s="92">
        <f t="shared" si="6"/>
        <v>0</v>
      </c>
      <c r="AN10" s="92">
        <f t="shared" si="6"/>
        <v>0</v>
      </c>
      <c r="AO10" s="92">
        <f t="shared" si="6"/>
        <v>0</v>
      </c>
      <c r="AP10" s="92">
        <f t="shared" si="7"/>
        <v>0</v>
      </c>
      <c r="AQ10" s="92">
        <f t="shared" si="7"/>
        <v>0</v>
      </c>
      <c r="AR10" s="92">
        <f t="shared" si="7"/>
        <v>0</v>
      </c>
      <c r="AS10" s="92">
        <f t="shared" si="7"/>
        <v>0</v>
      </c>
      <c r="AT10" s="92">
        <f t="shared" si="7"/>
        <v>0</v>
      </c>
      <c r="AU10" s="92">
        <f t="shared" si="7"/>
        <v>0</v>
      </c>
      <c r="AV10" s="92">
        <f t="shared" si="7"/>
        <v>0</v>
      </c>
      <c r="AW10" s="92">
        <f t="shared" si="7"/>
        <v>0</v>
      </c>
      <c r="AX10" s="92">
        <f t="shared" si="7"/>
        <v>0</v>
      </c>
      <c r="AY10" s="92">
        <f t="shared" si="7"/>
        <v>0</v>
      </c>
      <c r="AZ10" s="92">
        <f t="shared" si="8"/>
        <v>0</v>
      </c>
      <c r="BA10" s="92">
        <f t="shared" si="8"/>
        <v>0</v>
      </c>
      <c r="BB10" s="92">
        <f t="shared" si="8"/>
        <v>0</v>
      </c>
      <c r="BC10" s="92">
        <f t="shared" si="8"/>
        <v>0</v>
      </c>
      <c r="BD10" s="92">
        <f t="shared" si="8"/>
        <v>0</v>
      </c>
      <c r="BE10" s="92">
        <f t="shared" si="8"/>
        <v>0</v>
      </c>
      <c r="BF10" s="92">
        <f t="shared" si="8"/>
        <v>0</v>
      </c>
      <c r="BG10" s="92">
        <f t="shared" si="8"/>
        <v>0</v>
      </c>
      <c r="BH10" s="92">
        <f t="shared" si="8"/>
        <v>0</v>
      </c>
      <c r="BI10" s="93">
        <f t="shared" si="8"/>
        <v>0</v>
      </c>
    </row>
    <row r="11" spans="1:61" ht="25.5" customHeight="1">
      <c r="B11" s="9" t="s">
        <v>20</v>
      </c>
      <c r="C11" s="10" t="s">
        <v>52</v>
      </c>
      <c r="D11" s="30">
        <v>0</v>
      </c>
      <c r="E11" s="14">
        <v>44838.277590938611</v>
      </c>
      <c r="F11" s="22">
        <v>17202.884409827657</v>
      </c>
      <c r="G11" s="33">
        <v>25273.774376196605</v>
      </c>
      <c r="H11" s="23">
        <v>102510.52970926883</v>
      </c>
      <c r="I11" s="32">
        <v>20789.946617102745</v>
      </c>
      <c r="J11" s="104">
        <v>20</v>
      </c>
      <c r="K11" s="18">
        <f t="shared" si="1"/>
        <v>81720.583092166082</v>
      </c>
      <c r="L11" s="16">
        <f t="shared" si="10"/>
        <v>0.30782739578990226</v>
      </c>
      <c r="M11" s="18">
        <f t="shared" si="2"/>
        <v>261758.25864942776</v>
      </c>
      <c r="N11" s="20">
        <f t="shared" si="3"/>
        <v>3.2334142845372682</v>
      </c>
      <c r="T11" s="87">
        <f t="shared" si="4"/>
        <v>261758.25864942776</v>
      </c>
      <c r="U11" s="91">
        <f t="shared" si="9"/>
        <v>-81720.583092166082</v>
      </c>
      <c r="V11" s="92">
        <f t="shared" si="5"/>
        <v>25273.774376196605</v>
      </c>
      <c r="W11" s="92">
        <f t="shared" si="5"/>
        <v>25273.774376196605</v>
      </c>
      <c r="X11" s="92">
        <f t="shared" si="5"/>
        <v>25273.774376196605</v>
      </c>
      <c r="Y11" s="92">
        <f t="shared" si="5"/>
        <v>25273.774376196605</v>
      </c>
      <c r="Z11" s="92">
        <f t="shared" si="5"/>
        <v>25273.774376196605</v>
      </c>
      <c r="AA11" s="92">
        <f t="shared" si="5"/>
        <v>25273.774376196605</v>
      </c>
      <c r="AB11" s="92">
        <f t="shared" si="5"/>
        <v>25273.774376196605</v>
      </c>
      <c r="AC11" s="92">
        <f t="shared" si="5"/>
        <v>25273.774376196605</v>
      </c>
      <c r="AD11" s="92">
        <f t="shared" si="5"/>
        <v>25273.774376196605</v>
      </c>
      <c r="AE11" s="92">
        <f t="shared" si="5"/>
        <v>25273.774376196605</v>
      </c>
      <c r="AF11" s="92">
        <f t="shared" si="6"/>
        <v>25273.774376196605</v>
      </c>
      <c r="AG11" s="92">
        <f t="shared" si="6"/>
        <v>25273.774376196605</v>
      </c>
      <c r="AH11" s="92">
        <f t="shared" si="6"/>
        <v>25273.774376196605</v>
      </c>
      <c r="AI11" s="92">
        <f t="shared" si="6"/>
        <v>25273.774376196605</v>
      </c>
      <c r="AJ11" s="92">
        <f t="shared" si="6"/>
        <v>25273.774376196605</v>
      </c>
      <c r="AK11" s="92">
        <f t="shared" si="6"/>
        <v>25273.774376196605</v>
      </c>
      <c r="AL11" s="92">
        <f t="shared" si="6"/>
        <v>25273.774376196605</v>
      </c>
      <c r="AM11" s="92">
        <f t="shared" si="6"/>
        <v>25273.774376196605</v>
      </c>
      <c r="AN11" s="92">
        <f t="shared" si="6"/>
        <v>25273.774376196605</v>
      </c>
      <c r="AO11" s="92">
        <f t="shared" si="6"/>
        <v>25273.774376196605</v>
      </c>
      <c r="AP11" s="92">
        <f t="shared" si="7"/>
        <v>0</v>
      </c>
      <c r="AQ11" s="92">
        <f t="shared" si="7"/>
        <v>0</v>
      </c>
      <c r="AR11" s="92">
        <f t="shared" si="7"/>
        <v>0</v>
      </c>
      <c r="AS11" s="92">
        <f t="shared" si="7"/>
        <v>0</v>
      </c>
      <c r="AT11" s="92">
        <f t="shared" si="7"/>
        <v>0</v>
      </c>
      <c r="AU11" s="92">
        <f t="shared" si="7"/>
        <v>0</v>
      </c>
      <c r="AV11" s="92">
        <f t="shared" si="7"/>
        <v>0</v>
      </c>
      <c r="AW11" s="92">
        <f t="shared" si="7"/>
        <v>0</v>
      </c>
      <c r="AX11" s="92">
        <f t="shared" si="7"/>
        <v>0</v>
      </c>
      <c r="AY11" s="92">
        <f t="shared" si="7"/>
        <v>0</v>
      </c>
      <c r="AZ11" s="92">
        <f t="shared" si="8"/>
        <v>0</v>
      </c>
      <c r="BA11" s="92">
        <f t="shared" si="8"/>
        <v>0</v>
      </c>
      <c r="BB11" s="92">
        <f t="shared" si="8"/>
        <v>0</v>
      </c>
      <c r="BC11" s="92">
        <f t="shared" si="8"/>
        <v>0</v>
      </c>
      <c r="BD11" s="92">
        <f t="shared" si="8"/>
        <v>0</v>
      </c>
      <c r="BE11" s="92">
        <f t="shared" si="8"/>
        <v>0</v>
      </c>
      <c r="BF11" s="92">
        <f t="shared" si="8"/>
        <v>0</v>
      </c>
      <c r="BG11" s="92">
        <f t="shared" si="8"/>
        <v>0</v>
      </c>
      <c r="BH11" s="92">
        <f t="shared" si="8"/>
        <v>0</v>
      </c>
      <c r="BI11" s="93">
        <f t="shared" si="8"/>
        <v>0</v>
      </c>
    </row>
    <row r="12" spans="1:61" ht="25.5" customHeight="1">
      <c r="B12" s="9" t="s">
        <v>21</v>
      </c>
      <c r="C12" s="10" t="s">
        <v>53</v>
      </c>
      <c r="D12" s="30">
        <v>6.8160000000000007</v>
      </c>
      <c r="E12" s="14">
        <v>29854.080000000002</v>
      </c>
      <c r="F12" s="22">
        <v>0</v>
      </c>
      <c r="G12" s="33">
        <v>4113.8922240000002</v>
      </c>
      <c r="H12" s="23">
        <v>29597.655999999999</v>
      </c>
      <c r="I12" s="32">
        <v>2174.3040000000001</v>
      </c>
      <c r="J12" s="104">
        <v>15</v>
      </c>
      <c r="K12" s="18">
        <f t="shared" si="1"/>
        <v>27423.351999999999</v>
      </c>
      <c r="L12" s="16">
        <f t="shared" si="10"/>
        <v>0.12405247265646202</v>
      </c>
      <c r="M12" s="18">
        <f t="shared" si="2"/>
        <v>18316.495600615752</v>
      </c>
      <c r="N12" s="20">
        <f t="shared" si="3"/>
        <v>6.6660355951998795</v>
      </c>
      <c r="T12" s="87">
        <f t="shared" si="4"/>
        <v>18316.495600615752</v>
      </c>
      <c r="U12" s="91">
        <f t="shared" si="9"/>
        <v>-27423.351999999999</v>
      </c>
      <c r="V12" s="92">
        <f t="shared" si="5"/>
        <v>4113.8922240000002</v>
      </c>
      <c r="W12" s="92">
        <f t="shared" si="5"/>
        <v>4113.8922240000002</v>
      </c>
      <c r="X12" s="92">
        <f t="shared" si="5"/>
        <v>4113.8922240000002</v>
      </c>
      <c r="Y12" s="92">
        <f t="shared" si="5"/>
        <v>4113.8922240000002</v>
      </c>
      <c r="Z12" s="92">
        <f t="shared" si="5"/>
        <v>4113.8922240000002</v>
      </c>
      <c r="AA12" s="92">
        <f t="shared" si="5"/>
        <v>4113.8922240000002</v>
      </c>
      <c r="AB12" s="92">
        <f t="shared" si="5"/>
        <v>4113.8922240000002</v>
      </c>
      <c r="AC12" s="92">
        <f t="shared" si="5"/>
        <v>4113.8922240000002</v>
      </c>
      <c r="AD12" s="92">
        <f t="shared" si="5"/>
        <v>4113.8922240000002</v>
      </c>
      <c r="AE12" s="92">
        <f t="shared" si="5"/>
        <v>4113.8922240000002</v>
      </c>
      <c r="AF12" s="92">
        <f t="shared" si="6"/>
        <v>4113.8922240000002</v>
      </c>
      <c r="AG12" s="92">
        <f t="shared" si="6"/>
        <v>4113.8922240000002</v>
      </c>
      <c r="AH12" s="92">
        <f t="shared" si="6"/>
        <v>4113.8922240000002</v>
      </c>
      <c r="AI12" s="92">
        <f t="shared" si="6"/>
        <v>4113.8922240000002</v>
      </c>
      <c r="AJ12" s="92">
        <f t="shared" si="6"/>
        <v>4113.8922240000002</v>
      </c>
      <c r="AK12" s="92">
        <f t="shared" si="6"/>
        <v>0</v>
      </c>
      <c r="AL12" s="92">
        <f t="shared" si="6"/>
        <v>0</v>
      </c>
      <c r="AM12" s="92">
        <f t="shared" si="6"/>
        <v>0</v>
      </c>
      <c r="AN12" s="92">
        <f t="shared" si="6"/>
        <v>0</v>
      </c>
      <c r="AO12" s="92">
        <f t="shared" si="6"/>
        <v>0</v>
      </c>
      <c r="AP12" s="92">
        <f t="shared" si="7"/>
        <v>0</v>
      </c>
      <c r="AQ12" s="92">
        <f t="shared" si="7"/>
        <v>0</v>
      </c>
      <c r="AR12" s="92">
        <f t="shared" si="7"/>
        <v>0</v>
      </c>
      <c r="AS12" s="92">
        <f t="shared" si="7"/>
        <v>0</v>
      </c>
      <c r="AT12" s="92">
        <f t="shared" si="7"/>
        <v>0</v>
      </c>
      <c r="AU12" s="92">
        <f t="shared" si="7"/>
        <v>0</v>
      </c>
      <c r="AV12" s="92">
        <f t="shared" si="7"/>
        <v>0</v>
      </c>
      <c r="AW12" s="92">
        <f t="shared" si="7"/>
        <v>0</v>
      </c>
      <c r="AX12" s="92">
        <f t="shared" si="7"/>
        <v>0</v>
      </c>
      <c r="AY12" s="92">
        <f t="shared" si="7"/>
        <v>0</v>
      </c>
      <c r="AZ12" s="92">
        <f t="shared" si="8"/>
        <v>0</v>
      </c>
      <c r="BA12" s="92">
        <f t="shared" si="8"/>
        <v>0</v>
      </c>
      <c r="BB12" s="92">
        <f t="shared" si="8"/>
        <v>0</v>
      </c>
      <c r="BC12" s="92">
        <f t="shared" si="8"/>
        <v>0</v>
      </c>
      <c r="BD12" s="92">
        <f t="shared" si="8"/>
        <v>0</v>
      </c>
      <c r="BE12" s="92">
        <f t="shared" si="8"/>
        <v>0</v>
      </c>
      <c r="BF12" s="92">
        <f t="shared" si="8"/>
        <v>0</v>
      </c>
      <c r="BG12" s="92">
        <f t="shared" si="8"/>
        <v>0</v>
      </c>
      <c r="BH12" s="92">
        <f t="shared" si="8"/>
        <v>0</v>
      </c>
      <c r="BI12" s="93">
        <f t="shared" si="8"/>
        <v>0</v>
      </c>
    </row>
    <row r="13" spans="1:61" ht="25.5" customHeight="1">
      <c r="B13" s="9" t="s">
        <v>22</v>
      </c>
      <c r="C13" s="10" t="s">
        <v>43</v>
      </c>
      <c r="D13" s="30">
        <v>5</v>
      </c>
      <c r="E13" s="14">
        <v>22342</v>
      </c>
      <c r="F13" s="22">
        <v>0</v>
      </c>
      <c r="G13" s="33">
        <v>2904.46</v>
      </c>
      <c r="H13" s="23">
        <v>12864.336799999999</v>
      </c>
      <c r="I13" s="32">
        <v>2510.7800000000002</v>
      </c>
      <c r="J13" s="104">
        <v>5</v>
      </c>
      <c r="K13" s="18">
        <f t="shared" si="1"/>
        <v>10353.556799999998</v>
      </c>
      <c r="L13" s="16">
        <f t="shared" si="10"/>
        <v>0.1245273463173624</v>
      </c>
      <c r="M13" s="18">
        <f t="shared" si="2"/>
        <v>2576.5830875433294</v>
      </c>
      <c r="N13" s="20">
        <f t="shared" si="3"/>
        <v>3.5647097222891686</v>
      </c>
      <c r="T13" s="87">
        <f t="shared" si="4"/>
        <v>2576.5830875433294</v>
      </c>
      <c r="U13" s="91">
        <f t="shared" si="9"/>
        <v>-10353.556799999998</v>
      </c>
      <c r="V13" s="92">
        <f t="shared" si="5"/>
        <v>2904.46</v>
      </c>
      <c r="W13" s="92">
        <f t="shared" si="5"/>
        <v>2904.46</v>
      </c>
      <c r="X13" s="92">
        <f t="shared" si="5"/>
        <v>2904.46</v>
      </c>
      <c r="Y13" s="92">
        <f t="shared" si="5"/>
        <v>2904.46</v>
      </c>
      <c r="Z13" s="92">
        <f t="shared" si="5"/>
        <v>2904.46</v>
      </c>
      <c r="AA13" s="92">
        <f t="shared" si="5"/>
        <v>0</v>
      </c>
      <c r="AB13" s="92">
        <f t="shared" si="5"/>
        <v>0</v>
      </c>
      <c r="AC13" s="92">
        <f t="shared" si="5"/>
        <v>0</v>
      </c>
      <c r="AD13" s="92">
        <f t="shared" si="5"/>
        <v>0</v>
      </c>
      <c r="AE13" s="92">
        <f t="shared" si="5"/>
        <v>0</v>
      </c>
      <c r="AF13" s="92">
        <f t="shared" si="6"/>
        <v>0</v>
      </c>
      <c r="AG13" s="92">
        <f t="shared" si="6"/>
        <v>0</v>
      </c>
      <c r="AH13" s="92">
        <f t="shared" si="6"/>
        <v>0</v>
      </c>
      <c r="AI13" s="92">
        <f t="shared" si="6"/>
        <v>0</v>
      </c>
      <c r="AJ13" s="92">
        <f t="shared" si="6"/>
        <v>0</v>
      </c>
      <c r="AK13" s="92">
        <f t="shared" si="6"/>
        <v>0</v>
      </c>
      <c r="AL13" s="92">
        <f t="shared" si="6"/>
        <v>0</v>
      </c>
      <c r="AM13" s="92">
        <f t="shared" si="6"/>
        <v>0</v>
      </c>
      <c r="AN13" s="92">
        <f t="shared" si="6"/>
        <v>0</v>
      </c>
      <c r="AO13" s="92">
        <f t="shared" si="6"/>
        <v>0</v>
      </c>
      <c r="AP13" s="92">
        <f t="shared" si="7"/>
        <v>0</v>
      </c>
      <c r="AQ13" s="92">
        <f t="shared" si="7"/>
        <v>0</v>
      </c>
      <c r="AR13" s="92">
        <f t="shared" si="7"/>
        <v>0</v>
      </c>
      <c r="AS13" s="92">
        <f t="shared" si="7"/>
        <v>0</v>
      </c>
      <c r="AT13" s="92">
        <f t="shared" si="7"/>
        <v>0</v>
      </c>
      <c r="AU13" s="92">
        <f t="shared" si="7"/>
        <v>0</v>
      </c>
      <c r="AV13" s="92">
        <f t="shared" si="7"/>
        <v>0</v>
      </c>
      <c r="AW13" s="92">
        <f t="shared" si="7"/>
        <v>0</v>
      </c>
      <c r="AX13" s="92">
        <f t="shared" si="7"/>
        <v>0</v>
      </c>
      <c r="AY13" s="92">
        <f t="shared" si="7"/>
        <v>0</v>
      </c>
      <c r="AZ13" s="92">
        <f t="shared" si="8"/>
        <v>0</v>
      </c>
      <c r="BA13" s="92">
        <f t="shared" si="8"/>
        <v>0</v>
      </c>
      <c r="BB13" s="92">
        <f t="shared" si="8"/>
        <v>0</v>
      </c>
      <c r="BC13" s="92">
        <f t="shared" si="8"/>
        <v>0</v>
      </c>
      <c r="BD13" s="92">
        <f t="shared" si="8"/>
        <v>0</v>
      </c>
      <c r="BE13" s="92">
        <f t="shared" si="8"/>
        <v>0</v>
      </c>
      <c r="BF13" s="92">
        <f t="shared" si="8"/>
        <v>0</v>
      </c>
      <c r="BG13" s="92">
        <f t="shared" si="8"/>
        <v>0</v>
      </c>
      <c r="BH13" s="92">
        <f t="shared" si="8"/>
        <v>0</v>
      </c>
      <c r="BI13" s="93">
        <f t="shared" si="8"/>
        <v>0</v>
      </c>
    </row>
    <row r="14" spans="1:61" ht="25.5" customHeight="1">
      <c r="B14" s="9" t="s">
        <v>27</v>
      </c>
      <c r="C14" s="10"/>
      <c r="D14" s="30"/>
      <c r="E14" s="14"/>
      <c r="F14" s="22"/>
      <c r="G14" s="33"/>
      <c r="H14" s="23"/>
      <c r="I14" s="32"/>
      <c r="J14" s="104"/>
      <c r="K14" s="18">
        <f t="shared" si="1"/>
        <v>0</v>
      </c>
      <c r="L14" s="16" t="str">
        <f t="shared" si="10"/>
        <v>N/A</v>
      </c>
      <c r="M14" s="18">
        <f t="shared" si="2"/>
        <v>0</v>
      </c>
      <c r="N14" s="20" t="str">
        <f t="shared" si="3"/>
        <v>N/A</v>
      </c>
      <c r="T14" s="87">
        <f t="shared" si="4"/>
        <v>0</v>
      </c>
      <c r="U14" s="91">
        <f t="shared" si="9"/>
        <v>0</v>
      </c>
      <c r="V14" s="92">
        <f t="shared" si="5"/>
        <v>0</v>
      </c>
      <c r="W14" s="92">
        <f t="shared" si="5"/>
        <v>0</v>
      </c>
      <c r="X14" s="92">
        <f t="shared" si="5"/>
        <v>0</v>
      </c>
      <c r="Y14" s="92">
        <f t="shared" si="5"/>
        <v>0</v>
      </c>
      <c r="Z14" s="92">
        <f t="shared" si="5"/>
        <v>0</v>
      </c>
      <c r="AA14" s="92">
        <f t="shared" si="5"/>
        <v>0</v>
      </c>
      <c r="AB14" s="92">
        <f t="shared" si="5"/>
        <v>0</v>
      </c>
      <c r="AC14" s="92">
        <f t="shared" si="5"/>
        <v>0</v>
      </c>
      <c r="AD14" s="92">
        <f t="shared" si="5"/>
        <v>0</v>
      </c>
      <c r="AE14" s="92">
        <f t="shared" si="5"/>
        <v>0</v>
      </c>
      <c r="AF14" s="92">
        <f t="shared" si="6"/>
        <v>0</v>
      </c>
      <c r="AG14" s="92">
        <f t="shared" si="6"/>
        <v>0</v>
      </c>
      <c r="AH14" s="92">
        <f t="shared" si="6"/>
        <v>0</v>
      </c>
      <c r="AI14" s="92">
        <f t="shared" si="6"/>
        <v>0</v>
      </c>
      <c r="AJ14" s="92">
        <f t="shared" si="6"/>
        <v>0</v>
      </c>
      <c r="AK14" s="92">
        <f t="shared" si="6"/>
        <v>0</v>
      </c>
      <c r="AL14" s="92">
        <f t="shared" si="6"/>
        <v>0</v>
      </c>
      <c r="AM14" s="92">
        <f t="shared" si="6"/>
        <v>0</v>
      </c>
      <c r="AN14" s="92">
        <f t="shared" si="6"/>
        <v>0</v>
      </c>
      <c r="AO14" s="92">
        <f t="shared" si="6"/>
        <v>0</v>
      </c>
      <c r="AP14" s="92">
        <f t="shared" si="7"/>
        <v>0</v>
      </c>
      <c r="AQ14" s="92">
        <f t="shared" si="7"/>
        <v>0</v>
      </c>
      <c r="AR14" s="92">
        <f t="shared" si="7"/>
        <v>0</v>
      </c>
      <c r="AS14" s="92">
        <f t="shared" si="7"/>
        <v>0</v>
      </c>
      <c r="AT14" s="92">
        <f t="shared" si="7"/>
        <v>0</v>
      </c>
      <c r="AU14" s="92">
        <f t="shared" si="7"/>
        <v>0</v>
      </c>
      <c r="AV14" s="92">
        <f t="shared" si="7"/>
        <v>0</v>
      </c>
      <c r="AW14" s="92">
        <f t="shared" si="7"/>
        <v>0</v>
      </c>
      <c r="AX14" s="92">
        <f t="shared" si="7"/>
        <v>0</v>
      </c>
      <c r="AY14" s="92">
        <f t="shared" si="7"/>
        <v>0</v>
      </c>
      <c r="AZ14" s="92">
        <f t="shared" si="8"/>
        <v>0</v>
      </c>
      <c r="BA14" s="92">
        <f t="shared" si="8"/>
        <v>0</v>
      </c>
      <c r="BB14" s="92">
        <f t="shared" si="8"/>
        <v>0</v>
      </c>
      <c r="BC14" s="92">
        <f t="shared" si="8"/>
        <v>0</v>
      </c>
      <c r="BD14" s="92">
        <f t="shared" si="8"/>
        <v>0</v>
      </c>
      <c r="BE14" s="92">
        <f t="shared" si="8"/>
        <v>0</v>
      </c>
      <c r="BF14" s="92">
        <f t="shared" si="8"/>
        <v>0</v>
      </c>
      <c r="BG14" s="92">
        <f t="shared" si="8"/>
        <v>0</v>
      </c>
      <c r="BH14" s="92">
        <f t="shared" si="8"/>
        <v>0</v>
      </c>
      <c r="BI14" s="93">
        <f t="shared" si="8"/>
        <v>0</v>
      </c>
    </row>
    <row r="15" spans="1:61" ht="25.5" customHeight="1">
      <c r="B15" s="9" t="s">
        <v>28</v>
      </c>
      <c r="C15" s="10"/>
      <c r="D15" s="30"/>
      <c r="E15" s="14"/>
      <c r="F15" s="22"/>
      <c r="G15" s="33"/>
      <c r="H15" s="23"/>
      <c r="I15" s="32"/>
      <c r="J15" s="104"/>
      <c r="K15" s="18">
        <f t="shared" si="1"/>
        <v>0</v>
      </c>
      <c r="L15" s="16" t="str">
        <f t="shared" si="10"/>
        <v>N/A</v>
      </c>
      <c r="M15" s="18">
        <f t="shared" si="2"/>
        <v>0</v>
      </c>
      <c r="N15" s="20" t="str">
        <f t="shared" si="3"/>
        <v>N/A</v>
      </c>
      <c r="T15" s="87">
        <f t="shared" si="4"/>
        <v>0</v>
      </c>
      <c r="U15" s="91">
        <f t="shared" si="9"/>
        <v>0</v>
      </c>
      <c r="V15" s="92">
        <f t="shared" si="5"/>
        <v>0</v>
      </c>
      <c r="W15" s="92">
        <f t="shared" si="5"/>
        <v>0</v>
      </c>
      <c r="X15" s="92">
        <f t="shared" si="5"/>
        <v>0</v>
      </c>
      <c r="Y15" s="92">
        <f t="shared" si="5"/>
        <v>0</v>
      </c>
      <c r="Z15" s="92">
        <f t="shared" si="5"/>
        <v>0</v>
      </c>
      <c r="AA15" s="92">
        <f t="shared" si="5"/>
        <v>0</v>
      </c>
      <c r="AB15" s="92">
        <f t="shared" si="5"/>
        <v>0</v>
      </c>
      <c r="AC15" s="92">
        <f t="shared" si="5"/>
        <v>0</v>
      </c>
      <c r="AD15" s="92">
        <f t="shared" si="5"/>
        <v>0</v>
      </c>
      <c r="AE15" s="92">
        <f t="shared" si="5"/>
        <v>0</v>
      </c>
      <c r="AF15" s="92">
        <f t="shared" si="6"/>
        <v>0</v>
      </c>
      <c r="AG15" s="92">
        <f t="shared" si="6"/>
        <v>0</v>
      </c>
      <c r="AH15" s="92">
        <f t="shared" si="6"/>
        <v>0</v>
      </c>
      <c r="AI15" s="92">
        <f t="shared" si="6"/>
        <v>0</v>
      </c>
      <c r="AJ15" s="92">
        <f t="shared" si="6"/>
        <v>0</v>
      </c>
      <c r="AK15" s="92">
        <f t="shared" si="6"/>
        <v>0</v>
      </c>
      <c r="AL15" s="92">
        <f t="shared" si="6"/>
        <v>0</v>
      </c>
      <c r="AM15" s="92">
        <f t="shared" si="6"/>
        <v>0</v>
      </c>
      <c r="AN15" s="92">
        <f t="shared" si="6"/>
        <v>0</v>
      </c>
      <c r="AO15" s="92">
        <f t="shared" si="6"/>
        <v>0</v>
      </c>
      <c r="AP15" s="92">
        <f t="shared" si="7"/>
        <v>0</v>
      </c>
      <c r="AQ15" s="92">
        <f t="shared" si="7"/>
        <v>0</v>
      </c>
      <c r="AR15" s="92">
        <f t="shared" si="7"/>
        <v>0</v>
      </c>
      <c r="AS15" s="92">
        <f t="shared" si="7"/>
        <v>0</v>
      </c>
      <c r="AT15" s="92">
        <f t="shared" si="7"/>
        <v>0</v>
      </c>
      <c r="AU15" s="92">
        <f t="shared" si="7"/>
        <v>0</v>
      </c>
      <c r="AV15" s="92">
        <f t="shared" si="7"/>
        <v>0</v>
      </c>
      <c r="AW15" s="92">
        <f t="shared" si="7"/>
        <v>0</v>
      </c>
      <c r="AX15" s="92">
        <f t="shared" si="7"/>
        <v>0</v>
      </c>
      <c r="AY15" s="92">
        <f t="shared" si="7"/>
        <v>0</v>
      </c>
      <c r="AZ15" s="92">
        <f t="shared" si="8"/>
        <v>0</v>
      </c>
      <c r="BA15" s="92">
        <f t="shared" si="8"/>
        <v>0</v>
      </c>
      <c r="BB15" s="92">
        <f t="shared" si="8"/>
        <v>0</v>
      </c>
      <c r="BC15" s="92">
        <f t="shared" si="8"/>
        <v>0</v>
      </c>
      <c r="BD15" s="92">
        <f t="shared" si="8"/>
        <v>0</v>
      </c>
      <c r="BE15" s="92">
        <f t="shared" si="8"/>
        <v>0</v>
      </c>
      <c r="BF15" s="92">
        <f t="shared" si="8"/>
        <v>0</v>
      </c>
      <c r="BG15" s="92">
        <f t="shared" si="8"/>
        <v>0</v>
      </c>
      <c r="BH15" s="92">
        <f t="shared" si="8"/>
        <v>0</v>
      </c>
      <c r="BI15" s="93">
        <f t="shared" si="8"/>
        <v>0</v>
      </c>
    </row>
    <row r="16" spans="1:61" ht="25.5" customHeight="1">
      <c r="B16" s="9" t="s">
        <v>29</v>
      </c>
      <c r="C16" s="10"/>
      <c r="D16" s="30"/>
      <c r="E16" s="14"/>
      <c r="F16" s="22"/>
      <c r="G16" s="33"/>
      <c r="H16" s="23"/>
      <c r="I16" s="32"/>
      <c r="J16" s="104"/>
      <c r="K16" s="18">
        <f t="shared" si="1"/>
        <v>0</v>
      </c>
      <c r="L16" s="16" t="str">
        <f t="shared" si="10"/>
        <v>N/A</v>
      </c>
      <c r="M16" s="18">
        <f t="shared" si="2"/>
        <v>0</v>
      </c>
      <c r="N16" s="20" t="str">
        <f t="shared" si="3"/>
        <v>N/A</v>
      </c>
      <c r="T16" s="87">
        <f t="shared" si="4"/>
        <v>0</v>
      </c>
      <c r="U16" s="91">
        <f t="shared" si="9"/>
        <v>0</v>
      </c>
      <c r="V16" s="92">
        <f t="shared" si="5"/>
        <v>0</v>
      </c>
      <c r="W16" s="92">
        <f t="shared" si="5"/>
        <v>0</v>
      </c>
      <c r="X16" s="92">
        <f t="shared" si="5"/>
        <v>0</v>
      </c>
      <c r="Y16" s="92">
        <f t="shared" si="5"/>
        <v>0</v>
      </c>
      <c r="Z16" s="92">
        <f t="shared" si="5"/>
        <v>0</v>
      </c>
      <c r="AA16" s="92">
        <f t="shared" si="5"/>
        <v>0</v>
      </c>
      <c r="AB16" s="92">
        <f t="shared" si="5"/>
        <v>0</v>
      </c>
      <c r="AC16" s="92">
        <f t="shared" si="5"/>
        <v>0</v>
      </c>
      <c r="AD16" s="92">
        <f t="shared" si="5"/>
        <v>0</v>
      </c>
      <c r="AE16" s="92">
        <f t="shared" si="5"/>
        <v>0</v>
      </c>
      <c r="AF16" s="92">
        <f t="shared" si="6"/>
        <v>0</v>
      </c>
      <c r="AG16" s="92">
        <f t="shared" si="6"/>
        <v>0</v>
      </c>
      <c r="AH16" s="92">
        <f t="shared" si="6"/>
        <v>0</v>
      </c>
      <c r="AI16" s="92">
        <f t="shared" si="6"/>
        <v>0</v>
      </c>
      <c r="AJ16" s="92">
        <f t="shared" si="6"/>
        <v>0</v>
      </c>
      <c r="AK16" s="92">
        <f t="shared" si="6"/>
        <v>0</v>
      </c>
      <c r="AL16" s="92">
        <f t="shared" si="6"/>
        <v>0</v>
      </c>
      <c r="AM16" s="92">
        <f t="shared" si="6"/>
        <v>0</v>
      </c>
      <c r="AN16" s="92">
        <f t="shared" si="6"/>
        <v>0</v>
      </c>
      <c r="AO16" s="92">
        <f t="shared" si="6"/>
        <v>0</v>
      </c>
      <c r="AP16" s="92">
        <f t="shared" si="7"/>
        <v>0</v>
      </c>
      <c r="AQ16" s="92">
        <f t="shared" si="7"/>
        <v>0</v>
      </c>
      <c r="AR16" s="92">
        <f t="shared" si="7"/>
        <v>0</v>
      </c>
      <c r="AS16" s="92">
        <f t="shared" si="7"/>
        <v>0</v>
      </c>
      <c r="AT16" s="92">
        <f t="shared" si="7"/>
        <v>0</v>
      </c>
      <c r="AU16" s="92">
        <f t="shared" si="7"/>
        <v>0</v>
      </c>
      <c r="AV16" s="92">
        <f t="shared" si="7"/>
        <v>0</v>
      </c>
      <c r="AW16" s="92">
        <f t="shared" si="7"/>
        <v>0</v>
      </c>
      <c r="AX16" s="92">
        <f t="shared" si="7"/>
        <v>0</v>
      </c>
      <c r="AY16" s="92">
        <f t="shared" si="7"/>
        <v>0</v>
      </c>
      <c r="AZ16" s="92">
        <f t="shared" si="8"/>
        <v>0</v>
      </c>
      <c r="BA16" s="92">
        <f t="shared" si="8"/>
        <v>0</v>
      </c>
      <c r="BB16" s="92">
        <f t="shared" si="8"/>
        <v>0</v>
      </c>
      <c r="BC16" s="92">
        <f t="shared" si="8"/>
        <v>0</v>
      </c>
      <c r="BD16" s="92">
        <f t="shared" si="8"/>
        <v>0</v>
      </c>
      <c r="BE16" s="92">
        <f t="shared" si="8"/>
        <v>0</v>
      </c>
      <c r="BF16" s="92">
        <f t="shared" si="8"/>
        <v>0</v>
      </c>
      <c r="BG16" s="92">
        <f t="shared" si="8"/>
        <v>0</v>
      </c>
      <c r="BH16" s="92">
        <f t="shared" si="8"/>
        <v>0</v>
      </c>
      <c r="BI16" s="93">
        <f t="shared" si="8"/>
        <v>0</v>
      </c>
    </row>
    <row r="17" spans="1:61" ht="25.5" customHeight="1">
      <c r="B17" s="9" t="s">
        <v>30</v>
      </c>
      <c r="C17" s="10"/>
      <c r="D17" s="30"/>
      <c r="E17" s="14"/>
      <c r="F17" s="22"/>
      <c r="G17" s="33"/>
      <c r="H17" s="23"/>
      <c r="I17" s="32"/>
      <c r="J17" s="104"/>
      <c r="K17" s="18">
        <f t="shared" si="1"/>
        <v>0</v>
      </c>
      <c r="L17" s="16" t="str">
        <f t="shared" si="10"/>
        <v>N/A</v>
      </c>
      <c r="M17" s="18">
        <f t="shared" si="2"/>
        <v>0</v>
      </c>
      <c r="N17" s="20" t="str">
        <f t="shared" si="3"/>
        <v>N/A</v>
      </c>
      <c r="T17" s="87">
        <f t="shared" si="4"/>
        <v>0</v>
      </c>
      <c r="U17" s="91">
        <f t="shared" si="9"/>
        <v>0</v>
      </c>
      <c r="V17" s="92">
        <f t="shared" si="5"/>
        <v>0</v>
      </c>
      <c r="W17" s="92">
        <f t="shared" si="5"/>
        <v>0</v>
      </c>
      <c r="X17" s="92">
        <f t="shared" si="5"/>
        <v>0</v>
      </c>
      <c r="Y17" s="92">
        <f t="shared" si="5"/>
        <v>0</v>
      </c>
      <c r="Z17" s="92">
        <f t="shared" si="5"/>
        <v>0</v>
      </c>
      <c r="AA17" s="92">
        <f t="shared" si="5"/>
        <v>0</v>
      </c>
      <c r="AB17" s="92">
        <f t="shared" si="5"/>
        <v>0</v>
      </c>
      <c r="AC17" s="92">
        <f t="shared" si="5"/>
        <v>0</v>
      </c>
      <c r="AD17" s="92">
        <f t="shared" si="5"/>
        <v>0</v>
      </c>
      <c r="AE17" s="92">
        <f t="shared" si="5"/>
        <v>0</v>
      </c>
      <c r="AF17" s="92">
        <f t="shared" si="6"/>
        <v>0</v>
      </c>
      <c r="AG17" s="92">
        <f t="shared" si="6"/>
        <v>0</v>
      </c>
      <c r="AH17" s="92">
        <f t="shared" si="6"/>
        <v>0</v>
      </c>
      <c r="AI17" s="92">
        <f t="shared" si="6"/>
        <v>0</v>
      </c>
      <c r="AJ17" s="92">
        <f t="shared" si="6"/>
        <v>0</v>
      </c>
      <c r="AK17" s="92">
        <f t="shared" si="6"/>
        <v>0</v>
      </c>
      <c r="AL17" s="92">
        <f t="shared" si="6"/>
        <v>0</v>
      </c>
      <c r="AM17" s="92">
        <f t="shared" si="6"/>
        <v>0</v>
      </c>
      <c r="AN17" s="92">
        <f t="shared" si="6"/>
        <v>0</v>
      </c>
      <c r="AO17" s="92">
        <f t="shared" si="6"/>
        <v>0</v>
      </c>
      <c r="AP17" s="92">
        <f t="shared" si="7"/>
        <v>0</v>
      </c>
      <c r="AQ17" s="92">
        <f t="shared" si="7"/>
        <v>0</v>
      </c>
      <c r="AR17" s="92">
        <f t="shared" si="7"/>
        <v>0</v>
      </c>
      <c r="AS17" s="92">
        <f t="shared" si="7"/>
        <v>0</v>
      </c>
      <c r="AT17" s="92">
        <f t="shared" si="7"/>
        <v>0</v>
      </c>
      <c r="AU17" s="92">
        <f t="shared" si="7"/>
        <v>0</v>
      </c>
      <c r="AV17" s="92">
        <f t="shared" si="7"/>
        <v>0</v>
      </c>
      <c r="AW17" s="92">
        <f t="shared" si="7"/>
        <v>0</v>
      </c>
      <c r="AX17" s="92">
        <f t="shared" si="7"/>
        <v>0</v>
      </c>
      <c r="AY17" s="92">
        <f t="shared" si="7"/>
        <v>0</v>
      </c>
      <c r="AZ17" s="92">
        <f t="shared" si="8"/>
        <v>0</v>
      </c>
      <c r="BA17" s="92">
        <f t="shared" si="8"/>
        <v>0</v>
      </c>
      <c r="BB17" s="92">
        <f t="shared" si="8"/>
        <v>0</v>
      </c>
      <c r="BC17" s="92">
        <f t="shared" si="8"/>
        <v>0</v>
      </c>
      <c r="BD17" s="92">
        <f t="shared" si="8"/>
        <v>0</v>
      </c>
      <c r="BE17" s="92">
        <f t="shared" si="8"/>
        <v>0</v>
      </c>
      <c r="BF17" s="92">
        <f t="shared" si="8"/>
        <v>0</v>
      </c>
      <c r="BG17" s="92">
        <f t="shared" si="8"/>
        <v>0</v>
      </c>
      <c r="BH17" s="92">
        <f t="shared" si="8"/>
        <v>0</v>
      </c>
      <c r="BI17" s="93">
        <f t="shared" si="8"/>
        <v>0</v>
      </c>
    </row>
    <row r="18" spans="1:61" ht="25.5" customHeight="1" thickBot="1">
      <c r="B18" s="35"/>
      <c r="C18" s="36"/>
      <c r="D18" s="46"/>
      <c r="E18" s="15"/>
      <c r="F18" s="24"/>
      <c r="G18" s="47"/>
      <c r="H18" s="25"/>
      <c r="I18" s="48"/>
      <c r="J18" s="48"/>
      <c r="K18" s="19"/>
      <c r="L18" s="17"/>
      <c r="M18" s="19"/>
      <c r="N18" s="21"/>
      <c r="T18" s="87"/>
      <c r="U18" s="94"/>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6"/>
    </row>
    <row r="19" spans="1:61" ht="25.5" customHeight="1" thickBot="1">
      <c r="B19" s="64" t="s">
        <v>11</v>
      </c>
      <c r="C19" s="65"/>
      <c r="D19" s="66">
        <f t="shared" ref="D19:K19" si="11">SUM(D6:D18)</f>
        <v>57.264661747151663</v>
      </c>
      <c r="E19" s="67">
        <f t="shared" si="11"/>
        <v>339859.89622697461</v>
      </c>
      <c r="F19" s="67">
        <f t="shared" si="11"/>
        <v>17625.484409827655</v>
      </c>
      <c r="G19" s="68">
        <f t="shared" si="11"/>
        <v>70692.015075276664</v>
      </c>
      <c r="H19" s="69">
        <f t="shared" si="11"/>
        <v>200985.1879322688</v>
      </c>
      <c r="I19" s="70">
        <f>SUM(I6:I18)</f>
        <v>44464.079692768355</v>
      </c>
      <c r="J19" s="70"/>
      <c r="K19" s="70">
        <f t="shared" si="11"/>
        <v>156521.10823950046</v>
      </c>
      <c r="L19" s="71">
        <f>IF(U19=0,0,IRR(U19:AO19))</f>
        <v>0.43771404536266223</v>
      </c>
      <c r="M19" s="70">
        <f>T19</f>
        <v>545819.03164299636</v>
      </c>
      <c r="N19" s="72">
        <f>IF(G19=0,0,K19/G19)</f>
        <v>2.214127126986384</v>
      </c>
      <c r="T19" s="87">
        <f t="shared" ref="T19:BI19" si="12">SUM(T6:T18)</f>
        <v>545819.03164299636</v>
      </c>
      <c r="U19" s="97">
        <f t="shared" si="12"/>
        <v>-156521.10823950046</v>
      </c>
      <c r="V19" s="97">
        <f t="shared" si="12"/>
        <v>70692.015075276664</v>
      </c>
      <c r="W19" s="97">
        <f t="shared" si="12"/>
        <v>70692.015075276664</v>
      </c>
      <c r="X19" s="97">
        <f t="shared" si="12"/>
        <v>70692.015075276664</v>
      </c>
      <c r="Y19" s="97">
        <f t="shared" si="12"/>
        <v>68580.584233347457</v>
      </c>
      <c r="Z19" s="97">
        <f t="shared" si="12"/>
        <v>68580.584233347457</v>
      </c>
      <c r="AA19" s="97">
        <f t="shared" si="12"/>
        <v>65676.124233347451</v>
      </c>
      <c r="AB19" s="97">
        <f t="shared" si="12"/>
        <v>65676.124233347451</v>
      </c>
      <c r="AC19" s="97">
        <f t="shared" si="12"/>
        <v>65676.124233347451</v>
      </c>
      <c r="AD19" s="97">
        <f t="shared" si="12"/>
        <v>65676.124233347451</v>
      </c>
      <c r="AE19" s="97">
        <f t="shared" si="12"/>
        <v>65676.124233347451</v>
      </c>
      <c r="AF19" s="97">
        <f t="shared" si="12"/>
        <v>29387.666600196604</v>
      </c>
      <c r="AG19" s="97">
        <f t="shared" si="12"/>
        <v>29387.666600196604</v>
      </c>
      <c r="AH19" s="97">
        <f t="shared" si="12"/>
        <v>29387.666600196604</v>
      </c>
      <c r="AI19" s="97">
        <f t="shared" si="12"/>
        <v>29387.666600196604</v>
      </c>
      <c r="AJ19" s="97">
        <f t="shared" si="12"/>
        <v>29387.666600196604</v>
      </c>
      <c r="AK19" s="97">
        <f t="shared" si="12"/>
        <v>25273.774376196605</v>
      </c>
      <c r="AL19" s="97">
        <f t="shared" si="12"/>
        <v>25273.774376196605</v>
      </c>
      <c r="AM19" s="97">
        <f t="shared" si="12"/>
        <v>25273.774376196605</v>
      </c>
      <c r="AN19" s="97">
        <f t="shared" si="12"/>
        <v>25273.774376196605</v>
      </c>
      <c r="AO19" s="97">
        <f t="shared" si="12"/>
        <v>25273.774376196605</v>
      </c>
      <c r="AP19" s="97">
        <f t="shared" si="12"/>
        <v>0</v>
      </c>
      <c r="AQ19" s="97">
        <f t="shared" si="12"/>
        <v>0</v>
      </c>
      <c r="AR19" s="97">
        <f t="shared" si="12"/>
        <v>0</v>
      </c>
      <c r="AS19" s="97">
        <f t="shared" si="12"/>
        <v>0</v>
      </c>
      <c r="AT19" s="97">
        <f t="shared" si="12"/>
        <v>0</v>
      </c>
      <c r="AU19" s="97">
        <f t="shared" si="12"/>
        <v>0</v>
      </c>
      <c r="AV19" s="97">
        <f t="shared" si="12"/>
        <v>0</v>
      </c>
      <c r="AW19" s="97">
        <f t="shared" si="12"/>
        <v>0</v>
      </c>
      <c r="AX19" s="97">
        <f t="shared" si="12"/>
        <v>0</v>
      </c>
      <c r="AY19" s="97">
        <f t="shared" si="12"/>
        <v>0</v>
      </c>
      <c r="AZ19" s="97">
        <f t="shared" si="12"/>
        <v>0</v>
      </c>
      <c r="BA19" s="97">
        <f t="shared" si="12"/>
        <v>0</v>
      </c>
      <c r="BB19" s="97">
        <f t="shared" si="12"/>
        <v>0</v>
      </c>
      <c r="BC19" s="97">
        <f t="shared" si="12"/>
        <v>0</v>
      </c>
      <c r="BD19" s="97">
        <f t="shared" si="12"/>
        <v>0</v>
      </c>
      <c r="BE19" s="97">
        <f t="shared" si="12"/>
        <v>0</v>
      </c>
      <c r="BF19" s="97">
        <f t="shared" si="12"/>
        <v>0</v>
      </c>
      <c r="BG19" s="97">
        <f t="shared" si="12"/>
        <v>0</v>
      </c>
      <c r="BH19" s="97">
        <f t="shared" si="12"/>
        <v>0</v>
      </c>
      <c r="BI19" s="98">
        <f t="shared" si="12"/>
        <v>0</v>
      </c>
    </row>
    <row r="20" spans="1:61">
      <c r="B20" s="11" t="str">
        <f>"* NPV assumes a discount rate of "&amp;ROUND(U3*100,2)&amp;"%"</f>
        <v>* NPV assumes a discount rate of 4%</v>
      </c>
      <c r="C20" s="11"/>
      <c r="D20" s="29"/>
      <c r="E20" s="26"/>
      <c r="F20" s="26"/>
      <c r="G20" s="27"/>
      <c r="H20" s="27"/>
      <c r="I20" s="27"/>
      <c r="J20" s="27"/>
      <c r="K20" s="27"/>
      <c r="L20" s="28"/>
      <c r="M20" s="27"/>
      <c r="N20" s="29"/>
    </row>
    <row r="21" spans="1:61">
      <c r="B21" s="11"/>
      <c r="C21" s="11"/>
      <c r="D21" s="29"/>
      <c r="E21" s="26"/>
      <c r="F21" s="26"/>
      <c r="G21" s="27"/>
      <c r="H21" s="27"/>
      <c r="I21" s="27"/>
      <c r="J21" s="27"/>
      <c r="K21" s="27"/>
      <c r="L21" s="28"/>
      <c r="M21" s="27"/>
      <c r="N21" s="29"/>
      <c r="S21" s="99"/>
    </row>
    <row r="22" spans="1:61">
      <c r="B22" s="1" t="s">
        <v>48</v>
      </c>
    </row>
    <row r="23" spans="1:61">
      <c r="B23" s="1" t="s">
        <v>37</v>
      </c>
    </row>
    <row r="25" spans="1:61">
      <c r="B25" s="1" t="s">
        <v>49</v>
      </c>
    </row>
    <row r="26" spans="1:61">
      <c r="B26" s="1" t="s">
        <v>36</v>
      </c>
    </row>
    <row r="29" spans="1:61" ht="12" customHeight="1">
      <c r="A29"/>
      <c r="B29"/>
      <c r="C29"/>
      <c r="D29"/>
    </row>
    <row r="30" spans="1:61" ht="12" customHeight="1">
      <c r="A30"/>
      <c r="B30"/>
      <c r="C30"/>
      <c r="D30"/>
      <c r="E30" s="12"/>
      <c r="F30" s="12"/>
      <c r="G30" s="12"/>
      <c r="H30" s="12"/>
      <c r="I30" s="12"/>
      <c r="J30" s="12"/>
      <c r="K30" s="12"/>
    </row>
    <row r="31" spans="1:61" ht="13.5" customHeight="1">
      <c r="A31"/>
      <c r="B31"/>
      <c r="C31"/>
      <c r="D31"/>
      <c r="E31" s="12"/>
      <c r="F31" s="12"/>
      <c r="G31" s="12"/>
      <c r="H31" s="12"/>
      <c r="I31" s="12"/>
      <c r="J31" s="12"/>
      <c r="K31" s="12"/>
      <c r="L31" s="13"/>
      <c r="M31" s="13"/>
      <c r="N31" s="13"/>
      <c r="O31" s="13"/>
      <c r="P31" s="13"/>
      <c r="Q31" s="13"/>
      <c r="R31" s="13"/>
    </row>
    <row r="32" spans="1:61">
      <c r="A32"/>
      <c r="B32"/>
      <c r="C32"/>
      <c r="D32"/>
      <c r="E32" s="12"/>
      <c r="F32" s="12"/>
      <c r="G32" s="12"/>
      <c r="H32" s="12"/>
      <c r="I32" s="12"/>
      <c r="J32" s="12"/>
      <c r="K32" s="12"/>
      <c r="L32" s="13"/>
      <c r="M32" s="13"/>
      <c r="N32" s="13"/>
      <c r="O32" s="13"/>
      <c r="P32" s="13"/>
      <c r="Q32" s="13"/>
      <c r="R32" s="13"/>
    </row>
    <row r="33" spans="1:31">
      <c r="A33"/>
      <c r="B33"/>
      <c r="C33"/>
      <c r="D33"/>
      <c r="E33" s="12"/>
      <c r="F33" s="12"/>
      <c r="G33" s="12"/>
      <c r="H33" s="12"/>
      <c r="I33" s="12"/>
      <c r="J33" s="12"/>
      <c r="K33" s="12"/>
      <c r="L33" s="13"/>
      <c r="M33" s="13"/>
      <c r="N33" s="13"/>
      <c r="O33" s="13"/>
      <c r="P33" s="13"/>
      <c r="Q33" s="13"/>
      <c r="R33" s="13"/>
    </row>
    <row r="34" spans="1:31">
      <c r="A34"/>
      <c r="B34"/>
      <c r="C34"/>
      <c r="D34"/>
      <c r="E34" s="12"/>
      <c r="F34" s="12"/>
      <c r="G34" s="12"/>
      <c r="H34" s="12"/>
      <c r="I34" s="12"/>
      <c r="J34" s="12"/>
      <c r="K34" s="12"/>
      <c r="L34" s="13"/>
      <c r="M34" s="13"/>
      <c r="N34" s="13"/>
      <c r="O34" s="13"/>
      <c r="P34" s="13"/>
      <c r="Q34" s="13"/>
      <c r="R34" s="13"/>
      <c r="S34" s="100"/>
      <c r="T34" s="101"/>
      <c r="U34" s="101"/>
      <c r="V34" s="101"/>
      <c r="W34" s="101"/>
      <c r="X34" s="101"/>
      <c r="Y34" s="101"/>
      <c r="Z34" s="101"/>
      <c r="AA34" s="101"/>
      <c r="AB34" s="101"/>
      <c r="AC34" s="101"/>
      <c r="AD34" s="101"/>
      <c r="AE34" s="101"/>
    </row>
    <row r="35" spans="1:31">
      <c r="A35"/>
      <c r="B35"/>
      <c r="C35" s="108" t="s">
        <v>56</v>
      </c>
      <c r="D35"/>
      <c r="E35" s="12"/>
      <c r="F35" s="12"/>
      <c r="G35" s="12"/>
      <c r="H35" s="12"/>
      <c r="I35" s="12"/>
      <c r="J35" s="12"/>
      <c r="K35" s="12"/>
      <c r="L35" s="13"/>
      <c r="M35" s="13"/>
      <c r="N35" s="13"/>
      <c r="O35" s="13"/>
      <c r="P35" s="13"/>
      <c r="Q35" s="13"/>
      <c r="R35" s="13"/>
      <c r="S35" s="100"/>
      <c r="T35" s="101"/>
      <c r="U35" s="101"/>
      <c r="V35" s="101"/>
      <c r="W35" s="101"/>
      <c r="X35" s="101"/>
      <c r="Y35" s="101"/>
      <c r="Z35" s="101"/>
      <c r="AA35" s="101"/>
      <c r="AB35" s="101"/>
      <c r="AC35" s="101"/>
      <c r="AD35" s="101"/>
      <c r="AE35" s="101"/>
    </row>
    <row r="36" spans="1:31">
      <c r="A36"/>
      <c r="B36"/>
      <c r="C36"/>
      <c r="D36"/>
      <c r="E36" s="12"/>
      <c r="F36" s="12"/>
      <c r="G36" s="12"/>
      <c r="H36" s="12"/>
      <c r="I36" s="12"/>
      <c r="J36" s="12"/>
      <c r="K36" s="12"/>
      <c r="L36" s="13"/>
      <c r="M36" s="13"/>
      <c r="N36" s="13"/>
      <c r="O36" s="13"/>
      <c r="P36" s="13"/>
      <c r="Q36" s="13"/>
      <c r="R36" s="13"/>
      <c r="S36" s="100"/>
      <c r="T36" s="101"/>
      <c r="U36" s="101"/>
      <c r="V36" s="101"/>
      <c r="W36" s="101"/>
      <c r="X36" s="101"/>
      <c r="Y36" s="101"/>
      <c r="Z36" s="101"/>
      <c r="AA36" s="101"/>
      <c r="AB36" s="101"/>
      <c r="AC36" s="101"/>
      <c r="AD36" s="101"/>
      <c r="AE36" s="101"/>
    </row>
    <row r="37" spans="1:31">
      <c r="A37"/>
      <c r="B37"/>
      <c r="C37"/>
      <c r="D37"/>
      <c r="E37" s="12"/>
      <c r="F37" s="12"/>
      <c r="G37" s="12"/>
      <c r="H37" s="12"/>
      <c r="I37" s="12"/>
      <c r="J37" s="12"/>
      <c r="K37" s="12"/>
      <c r="L37" s="13"/>
      <c r="M37" s="13"/>
      <c r="N37" s="13"/>
      <c r="O37" s="13"/>
      <c r="P37" s="13"/>
      <c r="Q37" s="13"/>
      <c r="R37" s="13"/>
      <c r="S37" s="100"/>
      <c r="T37" s="101"/>
      <c r="U37" s="101"/>
      <c r="V37" s="101"/>
      <c r="W37" s="101"/>
      <c r="X37" s="101"/>
      <c r="Y37" s="101"/>
      <c r="Z37" s="101"/>
      <c r="AA37" s="101"/>
      <c r="AB37" s="101"/>
      <c r="AC37" s="101"/>
      <c r="AD37" s="101"/>
      <c r="AE37" s="101"/>
    </row>
    <row r="38" spans="1:31">
      <c r="A38"/>
      <c r="B38"/>
      <c r="C38"/>
      <c r="D38"/>
      <c r="E38" s="12"/>
      <c r="F38" s="12"/>
      <c r="G38" s="12"/>
      <c r="H38" s="12"/>
      <c r="I38" s="12"/>
      <c r="J38" s="12"/>
      <c r="K38" s="12"/>
      <c r="L38" s="13"/>
      <c r="M38" s="13"/>
      <c r="N38" s="13"/>
      <c r="O38" s="13"/>
      <c r="P38" s="13"/>
      <c r="Q38" s="13"/>
      <c r="R38" s="13"/>
      <c r="S38" s="102"/>
      <c r="T38" s="101"/>
      <c r="U38" s="101"/>
      <c r="V38" s="101"/>
      <c r="W38" s="101"/>
      <c r="X38" s="101"/>
      <c r="Y38" s="101"/>
      <c r="Z38" s="101"/>
      <c r="AA38" s="101"/>
      <c r="AB38" s="101"/>
      <c r="AC38" s="101"/>
      <c r="AD38" s="101"/>
      <c r="AE38" s="101"/>
    </row>
    <row r="39" spans="1:31">
      <c r="A39"/>
      <c r="B39"/>
      <c r="C39"/>
      <c r="D39"/>
      <c r="E39" s="12"/>
      <c r="F39" s="12"/>
      <c r="G39" s="12"/>
      <c r="H39" s="12"/>
      <c r="I39" s="12"/>
      <c r="J39" s="12"/>
      <c r="K39" s="12"/>
      <c r="L39" s="13"/>
      <c r="M39" s="13"/>
      <c r="N39" s="13"/>
      <c r="O39" s="13"/>
      <c r="P39" s="13"/>
      <c r="Q39" s="13"/>
      <c r="R39" s="13"/>
      <c r="S39" s="102"/>
      <c r="T39" s="101"/>
      <c r="U39" s="101"/>
      <c r="V39" s="101"/>
      <c r="W39" s="101"/>
      <c r="X39" s="101"/>
      <c r="Y39" s="101"/>
      <c r="Z39" s="101"/>
      <c r="AA39" s="101"/>
      <c r="AB39" s="101"/>
      <c r="AC39" s="101"/>
      <c r="AD39" s="101"/>
      <c r="AE39" s="101"/>
    </row>
    <row r="40" spans="1:31">
      <c r="A40"/>
      <c r="B40"/>
      <c r="C40"/>
      <c r="D40"/>
      <c r="E40" s="12"/>
      <c r="F40" s="12"/>
      <c r="G40" s="12"/>
      <c r="H40" s="12"/>
      <c r="I40" s="12"/>
      <c r="J40" s="12"/>
      <c r="K40" s="12"/>
      <c r="L40" s="13"/>
      <c r="M40" s="13"/>
      <c r="N40" s="13"/>
      <c r="O40" s="13"/>
      <c r="P40" s="13"/>
      <c r="Q40" s="13"/>
      <c r="R40" s="13"/>
      <c r="S40" s="102"/>
      <c r="T40" s="101"/>
      <c r="U40" s="101"/>
      <c r="V40" s="101"/>
      <c r="W40" s="101"/>
      <c r="X40" s="101"/>
      <c r="Y40" s="101"/>
      <c r="Z40" s="101"/>
      <c r="AA40" s="101"/>
      <c r="AB40" s="101"/>
      <c r="AC40" s="101"/>
      <c r="AD40" s="101"/>
      <c r="AE40" s="101"/>
    </row>
    <row r="41" spans="1:31">
      <c r="A41"/>
      <c r="B41"/>
      <c r="C41"/>
      <c r="D41"/>
      <c r="E41" s="12"/>
      <c r="F41" s="12"/>
      <c r="G41" s="12"/>
      <c r="H41" s="12"/>
      <c r="I41" s="12"/>
      <c r="J41" s="12"/>
      <c r="K41" s="12"/>
      <c r="L41" s="13"/>
      <c r="M41" s="13"/>
      <c r="N41" s="13"/>
      <c r="O41" s="13"/>
      <c r="P41" s="13"/>
      <c r="Q41" s="13"/>
      <c r="R41" s="13"/>
      <c r="S41" s="102"/>
      <c r="T41" s="101"/>
      <c r="U41" s="101"/>
      <c r="V41" s="101"/>
      <c r="W41" s="101"/>
      <c r="X41" s="101"/>
      <c r="Y41" s="101"/>
      <c r="Z41" s="101"/>
      <c r="AA41" s="101"/>
      <c r="AB41" s="101"/>
      <c r="AC41" s="101"/>
      <c r="AD41" s="101"/>
      <c r="AE41" s="101"/>
    </row>
    <row r="42" spans="1:31">
      <c r="A42"/>
      <c r="B42"/>
      <c r="C42"/>
      <c r="D42"/>
      <c r="E42" s="12"/>
      <c r="F42" s="12"/>
      <c r="G42" s="12"/>
      <c r="H42" s="12"/>
      <c r="I42" s="12"/>
      <c r="J42" s="12"/>
      <c r="K42" s="12"/>
      <c r="O42" s="13"/>
      <c r="P42" s="13"/>
      <c r="Q42" s="13"/>
      <c r="R42" s="13"/>
    </row>
    <row r="43" spans="1:31" ht="12" customHeight="1">
      <c r="A43"/>
      <c r="B43"/>
      <c r="C43"/>
      <c r="D43"/>
      <c r="E43" s="12"/>
      <c r="F43" s="12"/>
      <c r="G43" s="12"/>
      <c r="H43" s="12"/>
      <c r="I43" s="12"/>
      <c r="J43" s="12"/>
      <c r="K43" s="12"/>
      <c r="L43" s="13"/>
      <c r="M43" s="13"/>
      <c r="N43" s="13"/>
      <c r="O43" s="13"/>
      <c r="P43" s="13"/>
      <c r="Q43" s="13"/>
      <c r="R43" s="13"/>
    </row>
    <row r="44" spans="1:31">
      <c r="A44"/>
      <c r="B44"/>
      <c r="C44"/>
      <c r="D44"/>
      <c r="E44" s="12"/>
      <c r="F44" s="12"/>
      <c r="G44" s="12"/>
      <c r="H44" s="12"/>
      <c r="I44" s="12"/>
      <c r="J44" s="12"/>
      <c r="K44" s="12"/>
      <c r="L44" s="13"/>
      <c r="M44" s="13"/>
      <c r="N44" s="13"/>
      <c r="O44" s="13"/>
      <c r="P44" s="13"/>
      <c r="Q44" s="13"/>
      <c r="R44" s="13"/>
    </row>
    <row r="45" spans="1:31">
      <c r="A45"/>
      <c r="B45"/>
      <c r="C45"/>
      <c r="D45"/>
      <c r="E45" s="12"/>
      <c r="F45" s="12"/>
      <c r="G45" s="12"/>
      <c r="H45" s="12"/>
      <c r="I45" s="12"/>
      <c r="J45" s="12"/>
      <c r="K45" s="12"/>
      <c r="L45" s="13"/>
      <c r="M45" s="13"/>
      <c r="N45" s="13"/>
      <c r="O45" s="13"/>
      <c r="P45" s="13"/>
      <c r="Q45" s="13"/>
      <c r="R45" s="13"/>
    </row>
    <row r="46" spans="1:31">
      <c r="A46"/>
      <c r="B46"/>
      <c r="C46"/>
      <c r="D46"/>
      <c r="E46" s="12"/>
      <c r="F46" s="12"/>
      <c r="G46" s="12"/>
      <c r="H46" s="12"/>
      <c r="I46" s="12"/>
      <c r="J46" s="12"/>
      <c r="K46" s="12"/>
      <c r="L46" s="13"/>
      <c r="M46" s="13"/>
      <c r="N46" s="13"/>
      <c r="O46" s="13"/>
      <c r="P46" s="13"/>
      <c r="Q46" s="13"/>
      <c r="R46" s="13"/>
    </row>
    <row r="47" spans="1:31">
      <c r="C47" s="12"/>
      <c r="D47" s="12"/>
      <c r="E47" s="12"/>
      <c r="F47" s="12"/>
      <c r="G47" s="12"/>
      <c r="H47" s="12"/>
      <c r="I47" s="12"/>
      <c r="J47" s="12"/>
      <c r="K47" s="12"/>
      <c r="L47" s="13"/>
      <c r="M47" s="13"/>
      <c r="N47" s="13"/>
      <c r="O47" s="13"/>
      <c r="P47" s="13"/>
      <c r="Q47" s="13"/>
      <c r="R47" s="13"/>
    </row>
    <row r="48" spans="1:31">
      <c r="C48" s="12"/>
      <c r="D48" s="12"/>
      <c r="E48" s="12"/>
      <c r="F48" s="12"/>
      <c r="G48" s="12"/>
      <c r="H48" s="12"/>
      <c r="I48" s="12"/>
      <c r="J48" s="12"/>
      <c r="K48" s="12"/>
      <c r="L48" s="13"/>
      <c r="M48" s="13"/>
      <c r="N48" s="13"/>
      <c r="O48" s="13"/>
      <c r="P48" s="13"/>
      <c r="Q48" s="13"/>
      <c r="R48" s="13"/>
    </row>
    <row r="49" spans="2:61">
      <c r="C49" s="12"/>
      <c r="D49" s="12"/>
      <c r="E49" s="12"/>
      <c r="F49" s="12"/>
      <c r="G49" s="12"/>
      <c r="H49" s="12"/>
      <c r="I49" s="12"/>
      <c r="J49" s="12"/>
      <c r="K49" s="12"/>
      <c r="L49" s="13"/>
      <c r="M49" s="13"/>
      <c r="N49" s="13"/>
      <c r="O49" s="13"/>
      <c r="P49" s="13"/>
      <c r="Q49" s="13"/>
      <c r="R49" s="13"/>
    </row>
    <row r="50" spans="2:61">
      <c r="C50" s="12"/>
      <c r="D50" s="12"/>
      <c r="E50" s="12"/>
      <c r="F50" s="12"/>
      <c r="G50" s="12"/>
      <c r="H50" s="12"/>
      <c r="I50" s="12"/>
      <c r="J50" s="12"/>
      <c r="K50" s="12"/>
      <c r="L50" s="13"/>
      <c r="M50" s="13"/>
      <c r="N50" s="13"/>
      <c r="O50" s="13"/>
      <c r="P50" s="13"/>
      <c r="Q50" s="13"/>
      <c r="R50" s="13"/>
    </row>
    <row r="51" spans="2:61">
      <c r="C51" s="12"/>
      <c r="D51" s="12"/>
      <c r="E51" s="12"/>
      <c r="F51" s="12"/>
      <c r="G51" s="12"/>
      <c r="H51" s="12"/>
      <c r="I51" s="12"/>
      <c r="J51" s="12"/>
      <c r="K51" s="12"/>
      <c r="L51" s="13"/>
      <c r="M51" s="13"/>
      <c r="N51" s="13"/>
      <c r="O51" s="13"/>
      <c r="P51" s="13"/>
      <c r="Q51" s="13"/>
      <c r="R51" s="13"/>
    </row>
    <row r="52" spans="2:61">
      <c r="C52" s="12"/>
      <c r="D52" s="12"/>
      <c r="E52" s="12"/>
      <c r="F52" s="12"/>
      <c r="G52" s="12"/>
      <c r="H52" s="12"/>
      <c r="I52" s="12"/>
      <c r="J52" s="12"/>
      <c r="K52" s="12"/>
      <c r="L52" s="13"/>
      <c r="M52" s="13"/>
      <c r="N52" s="13"/>
      <c r="O52" s="13"/>
      <c r="P52" s="13"/>
      <c r="Q52" s="13"/>
      <c r="R52" s="13"/>
    </row>
    <row r="53" spans="2:61">
      <c r="C53" s="12"/>
      <c r="D53" s="12"/>
      <c r="E53" s="12"/>
      <c r="F53" s="12"/>
      <c r="G53" s="12"/>
      <c r="H53" s="12"/>
      <c r="I53" s="12"/>
      <c r="J53" s="12"/>
      <c r="K53" s="12"/>
      <c r="L53" s="13"/>
      <c r="M53" s="13"/>
      <c r="N53" s="13"/>
      <c r="O53" s="13"/>
      <c r="P53" s="13"/>
      <c r="Q53" s="13"/>
      <c r="R53" s="13"/>
    </row>
    <row r="54" spans="2:61">
      <c r="B54" s="12"/>
      <c r="C54" s="12"/>
      <c r="D54" s="12"/>
      <c r="E54" s="12"/>
      <c r="F54" s="12"/>
      <c r="G54" s="12"/>
      <c r="H54" s="12"/>
      <c r="I54" s="12"/>
      <c r="J54" s="12"/>
      <c r="K54" s="12"/>
      <c r="L54" s="12"/>
      <c r="M54" s="12"/>
      <c r="N54" s="12"/>
      <c r="O54" s="12"/>
      <c r="P54" s="12"/>
      <c r="Q54" s="12"/>
      <c r="R54" s="12"/>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row>
    <row r="55" spans="2:61">
      <c r="B55" s="12"/>
      <c r="C55" s="12"/>
      <c r="D55" s="12"/>
      <c r="E55" s="12"/>
      <c r="F55" s="12"/>
      <c r="G55" s="12"/>
      <c r="H55" s="12"/>
      <c r="I55" s="12"/>
      <c r="J55" s="12"/>
      <c r="K55" s="12"/>
      <c r="L55" s="12"/>
      <c r="M55" s="12"/>
      <c r="N55" s="12"/>
      <c r="O55" s="12"/>
      <c r="P55" s="12"/>
      <c r="Q55" s="12"/>
      <c r="R55" s="12"/>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103"/>
      <c r="BC55" s="103"/>
      <c r="BD55" s="103"/>
      <c r="BE55" s="103"/>
      <c r="BF55" s="103"/>
      <c r="BG55" s="103"/>
      <c r="BH55" s="103"/>
      <c r="BI55" s="103"/>
    </row>
    <row r="56" spans="2:61">
      <c r="B56" s="12"/>
      <c r="C56" s="12"/>
      <c r="D56" s="12"/>
      <c r="E56" s="12"/>
      <c r="F56" s="12"/>
      <c r="G56" s="12"/>
      <c r="H56" s="12"/>
      <c r="I56" s="12"/>
      <c r="J56" s="12"/>
      <c r="K56" s="12"/>
      <c r="L56" s="12"/>
      <c r="M56" s="12"/>
      <c r="N56" s="12"/>
      <c r="O56" s="12"/>
      <c r="P56" s="12"/>
      <c r="Q56" s="12"/>
      <c r="R56" s="12"/>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c r="BA56" s="103"/>
      <c r="BB56" s="103"/>
      <c r="BC56" s="103"/>
      <c r="BD56" s="103"/>
      <c r="BE56" s="103"/>
      <c r="BF56" s="103"/>
      <c r="BG56" s="103"/>
      <c r="BH56" s="103"/>
      <c r="BI56" s="103"/>
    </row>
    <row r="57" spans="2:61">
      <c r="B57" s="12"/>
      <c r="C57" s="12"/>
      <c r="D57" s="12"/>
      <c r="E57" s="12"/>
      <c r="F57" s="12"/>
      <c r="G57" s="12"/>
      <c r="H57" s="12"/>
      <c r="I57" s="12"/>
      <c r="J57" s="12"/>
      <c r="K57" s="12"/>
      <c r="L57" s="12"/>
      <c r="M57" s="12"/>
      <c r="N57" s="12"/>
      <c r="O57" s="12"/>
      <c r="P57" s="12"/>
      <c r="Q57" s="12"/>
      <c r="R57" s="12"/>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c r="BA57" s="103"/>
      <c r="BB57" s="103"/>
      <c r="BC57" s="103"/>
      <c r="BD57" s="103"/>
      <c r="BE57" s="103"/>
      <c r="BF57" s="103"/>
      <c r="BG57" s="103"/>
      <c r="BH57" s="103"/>
      <c r="BI57" s="103"/>
    </row>
    <row r="58" spans="2:61">
      <c r="B58" s="12"/>
      <c r="C58" s="12"/>
      <c r="D58" s="12"/>
      <c r="E58" s="12"/>
      <c r="F58" s="12"/>
      <c r="G58" s="12"/>
      <c r="H58" s="12"/>
      <c r="I58" s="12"/>
      <c r="J58" s="12"/>
      <c r="K58" s="12"/>
      <c r="L58" s="12"/>
      <c r="M58" s="12"/>
      <c r="N58" s="12"/>
      <c r="O58" s="12"/>
      <c r="P58" s="12"/>
      <c r="Q58" s="12"/>
      <c r="R58" s="12"/>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3"/>
      <c r="BC58" s="103"/>
      <c r="BD58" s="103"/>
      <c r="BE58" s="103"/>
      <c r="BF58" s="103"/>
      <c r="BG58" s="103"/>
      <c r="BH58" s="103"/>
      <c r="BI58" s="103"/>
    </row>
    <row r="59" spans="2:61">
      <c r="B59" s="12"/>
      <c r="C59" s="12"/>
      <c r="D59" s="12"/>
      <c r="E59" s="12"/>
      <c r="F59" s="12"/>
      <c r="G59" s="12"/>
      <c r="H59" s="12"/>
      <c r="I59" s="12"/>
      <c r="J59" s="12"/>
      <c r="K59" s="12"/>
      <c r="L59" s="12"/>
      <c r="M59" s="12"/>
      <c r="N59" s="12"/>
      <c r="O59" s="12"/>
      <c r="P59" s="12"/>
      <c r="Q59" s="12"/>
      <c r="R59" s="12"/>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row>
    <row r="60" spans="2:61">
      <c r="B60" s="12"/>
      <c r="C60" s="12"/>
      <c r="D60" s="12"/>
      <c r="E60" s="12"/>
      <c r="F60" s="12"/>
      <c r="G60" s="12"/>
      <c r="H60" s="12"/>
      <c r="I60" s="12"/>
      <c r="J60" s="12"/>
      <c r="K60" s="12"/>
      <c r="L60" s="12"/>
      <c r="M60" s="12"/>
      <c r="N60" s="12"/>
      <c r="O60" s="12"/>
      <c r="P60" s="12"/>
      <c r="Q60" s="12"/>
      <c r="R60" s="12"/>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row>
    <row r="61" spans="2:61">
      <c r="B61" s="12"/>
      <c r="C61" s="12"/>
      <c r="D61" s="12"/>
      <c r="E61" s="12"/>
      <c r="F61" s="12"/>
      <c r="G61" s="12"/>
      <c r="H61" s="12"/>
      <c r="I61" s="12"/>
      <c r="J61" s="12"/>
      <c r="K61" s="12"/>
      <c r="L61" s="12"/>
      <c r="M61" s="12"/>
      <c r="N61" s="12"/>
      <c r="O61" s="12"/>
      <c r="P61" s="12"/>
      <c r="Q61" s="12"/>
      <c r="R61" s="12"/>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103"/>
      <c r="BH61" s="103"/>
      <c r="BI61" s="103"/>
    </row>
    <row r="62" spans="2:61">
      <c r="B62" s="12"/>
      <c r="C62" s="12"/>
      <c r="D62" s="12"/>
      <c r="E62" s="12"/>
      <c r="F62" s="12"/>
      <c r="G62" s="12"/>
      <c r="H62" s="12"/>
      <c r="I62" s="12"/>
      <c r="J62" s="12"/>
      <c r="K62" s="12"/>
      <c r="L62" s="12"/>
      <c r="M62" s="12"/>
      <c r="N62" s="12"/>
      <c r="O62" s="12"/>
      <c r="P62" s="12"/>
      <c r="Q62" s="12"/>
      <c r="R62" s="12"/>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c r="BA62" s="103"/>
      <c r="BB62" s="103"/>
      <c r="BC62" s="103"/>
      <c r="BD62" s="103"/>
      <c r="BE62" s="103"/>
      <c r="BF62" s="103"/>
      <c r="BG62" s="103"/>
      <c r="BH62" s="103"/>
      <c r="BI62" s="103"/>
    </row>
    <row r="63" spans="2:61">
      <c r="B63" s="12"/>
      <c r="C63" s="12"/>
      <c r="D63" s="12"/>
      <c r="E63" s="12"/>
      <c r="F63" s="12"/>
      <c r="G63" s="12"/>
      <c r="H63" s="12"/>
      <c r="I63" s="12"/>
      <c r="J63" s="12"/>
      <c r="K63" s="12"/>
      <c r="L63" s="12"/>
      <c r="M63" s="12"/>
      <c r="N63" s="12"/>
      <c r="O63" s="12"/>
      <c r="P63" s="12"/>
      <c r="Q63" s="12"/>
      <c r="R63" s="12"/>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row>
    <row r="64" spans="2:61">
      <c r="B64" s="12"/>
      <c r="C64" s="12"/>
      <c r="D64" s="12"/>
      <c r="E64" s="12"/>
      <c r="F64" s="12"/>
      <c r="G64" s="12"/>
      <c r="H64" s="12"/>
      <c r="I64" s="12"/>
      <c r="J64" s="12"/>
      <c r="K64" s="12"/>
      <c r="L64" s="12"/>
      <c r="M64" s="12"/>
      <c r="N64" s="12"/>
      <c r="O64" s="12"/>
      <c r="P64" s="12"/>
      <c r="Q64" s="12"/>
      <c r="R64" s="12"/>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c r="BC64" s="103"/>
      <c r="BD64" s="103"/>
      <c r="BE64" s="103"/>
      <c r="BF64" s="103"/>
      <c r="BG64" s="103"/>
      <c r="BH64" s="103"/>
      <c r="BI64" s="103"/>
    </row>
    <row r="65" spans="2:61">
      <c r="B65" s="12"/>
      <c r="C65" s="12"/>
      <c r="D65" s="12"/>
      <c r="E65" s="12"/>
      <c r="F65" s="12"/>
      <c r="G65" s="12"/>
      <c r="H65" s="12"/>
      <c r="I65" s="12"/>
      <c r="J65" s="12"/>
      <c r="K65" s="12"/>
      <c r="L65" s="12"/>
      <c r="M65" s="12"/>
      <c r="N65" s="12"/>
      <c r="O65" s="12"/>
      <c r="P65" s="12"/>
      <c r="Q65" s="12"/>
      <c r="R65" s="12"/>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c r="BD65" s="103"/>
      <c r="BE65" s="103"/>
      <c r="BF65" s="103"/>
      <c r="BG65" s="103"/>
      <c r="BH65" s="103"/>
      <c r="BI65" s="103"/>
    </row>
    <row r="66" spans="2:61">
      <c r="B66" s="12"/>
      <c r="C66" s="12"/>
      <c r="D66" s="12"/>
      <c r="E66" s="12"/>
      <c r="F66" s="12"/>
      <c r="G66" s="12"/>
      <c r="H66" s="12"/>
      <c r="I66" s="12"/>
      <c r="J66" s="12"/>
      <c r="K66" s="12"/>
      <c r="L66" s="12"/>
      <c r="M66" s="12"/>
      <c r="N66" s="12"/>
      <c r="O66" s="12"/>
      <c r="P66" s="12"/>
      <c r="Q66" s="12"/>
      <c r="R66" s="12"/>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c r="BC66" s="103"/>
      <c r="BD66" s="103"/>
      <c r="BE66" s="103"/>
      <c r="BF66" s="103"/>
      <c r="BG66" s="103"/>
      <c r="BH66" s="103"/>
      <c r="BI66" s="103"/>
    </row>
    <row r="67" spans="2:61">
      <c r="B67" s="12"/>
      <c r="C67" s="12"/>
      <c r="D67" s="12"/>
      <c r="E67" s="12"/>
      <c r="F67" s="12"/>
      <c r="G67" s="12"/>
      <c r="H67" s="12"/>
      <c r="I67" s="12"/>
      <c r="J67" s="12"/>
      <c r="K67" s="12"/>
      <c r="L67" s="12"/>
      <c r="M67" s="12"/>
      <c r="N67" s="12"/>
      <c r="O67" s="12"/>
      <c r="P67" s="12"/>
      <c r="Q67" s="12"/>
      <c r="R67" s="12"/>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103"/>
      <c r="BD67" s="103"/>
      <c r="BE67" s="103"/>
      <c r="BF67" s="103"/>
      <c r="BG67" s="103"/>
      <c r="BH67" s="103"/>
      <c r="BI67" s="103"/>
    </row>
    <row r="68" spans="2:61">
      <c r="B68" s="12"/>
      <c r="C68" s="12"/>
      <c r="D68" s="12"/>
      <c r="E68" s="12"/>
      <c r="F68" s="12"/>
      <c r="G68" s="12"/>
      <c r="H68" s="12"/>
      <c r="I68" s="12"/>
      <c r="J68" s="12"/>
      <c r="K68" s="12"/>
      <c r="L68" s="12"/>
      <c r="M68" s="12"/>
      <c r="N68" s="12"/>
      <c r="O68" s="12"/>
      <c r="P68" s="12"/>
      <c r="Q68" s="12"/>
      <c r="R68" s="12"/>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103"/>
    </row>
    <row r="69" spans="2:61">
      <c r="B69" s="12"/>
      <c r="C69" s="12"/>
      <c r="D69" s="12"/>
      <c r="E69" s="12"/>
      <c r="F69" s="12"/>
      <c r="G69" s="12"/>
      <c r="H69" s="12"/>
      <c r="I69" s="12"/>
      <c r="J69" s="12"/>
      <c r="K69" s="12"/>
      <c r="L69" s="12"/>
      <c r="M69" s="12"/>
      <c r="N69" s="12"/>
      <c r="O69" s="12"/>
      <c r="P69" s="12"/>
      <c r="Q69" s="12"/>
      <c r="R69" s="12"/>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row>
    <row r="70" spans="2:61">
      <c r="B70" s="12"/>
      <c r="C70" s="12"/>
      <c r="D70" s="12"/>
      <c r="E70" s="12"/>
      <c r="F70" s="12"/>
      <c r="G70" s="12"/>
      <c r="H70" s="12"/>
      <c r="I70" s="12"/>
      <c r="J70" s="12"/>
      <c r="K70" s="12"/>
      <c r="L70" s="12"/>
      <c r="M70" s="12"/>
      <c r="N70" s="12"/>
      <c r="O70" s="12"/>
      <c r="P70" s="12"/>
      <c r="Q70" s="12"/>
      <c r="R70" s="12"/>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c r="BA70" s="103"/>
      <c r="BB70" s="103"/>
      <c r="BC70" s="103"/>
      <c r="BD70" s="103"/>
      <c r="BE70" s="103"/>
      <c r="BF70" s="103"/>
      <c r="BG70" s="103"/>
      <c r="BH70" s="103"/>
      <c r="BI70" s="103"/>
    </row>
    <row r="71" spans="2:61">
      <c r="B71" s="12"/>
      <c r="C71" s="12"/>
      <c r="D71" s="12"/>
      <c r="E71" s="12"/>
      <c r="F71" s="12"/>
      <c r="G71" s="12"/>
      <c r="H71" s="12"/>
      <c r="I71" s="12"/>
      <c r="J71" s="12"/>
      <c r="K71" s="12"/>
      <c r="L71" s="12"/>
      <c r="M71" s="12"/>
      <c r="N71" s="12"/>
      <c r="O71" s="12"/>
      <c r="P71" s="12"/>
      <c r="Q71" s="12"/>
      <c r="R71" s="12"/>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c r="BA71" s="103"/>
      <c r="BB71" s="103"/>
      <c r="BC71" s="103"/>
      <c r="BD71" s="103"/>
      <c r="BE71" s="103"/>
      <c r="BF71" s="103"/>
      <c r="BG71" s="103"/>
      <c r="BH71" s="103"/>
      <c r="BI71" s="103"/>
    </row>
    <row r="72" spans="2:61">
      <c r="B72" s="12"/>
      <c r="C72" s="12"/>
      <c r="D72" s="12"/>
      <c r="E72" s="12"/>
      <c r="F72" s="12"/>
      <c r="G72" s="12"/>
      <c r="H72" s="12"/>
      <c r="I72" s="12"/>
      <c r="J72" s="12"/>
      <c r="K72" s="12"/>
      <c r="L72" s="12"/>
      <c r="M72" s="12"/>
      <c r="N72" s="12"/>
      <c r="O72" s="12"/>
      <c r="P72" s="12"/>
      <c r="Q72" s="12"/>
      <c r="R72" s="12"/>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row>
    <row r="73" spans="2:61">
      <c r="B73" s="12"/>
      <c r="C73" s="12"/>
      <c r="D73" s="12"/>
      <c r="E73" s="12"/>
      <c r="F73" s="12"/>
      <c r="G73" s="12"/>
      <c r="H73" s="12"/>
      <c r="I73" s="12"/>
      <c r="J73" s="12"/>
      <c r="K73" s="12"/>
      <c r="L73" s="12"/>
      <c r="M73" s="12"/>
      <c r="N73" s="12"/>
      <c r="O73" s="12"/>
      <c r="P73" s="12"/>
      <c r="Q73" s="12"/>
      <c r="R73" s="12"/>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row>
    <row r="74" spans="2:61">
      <c r="B74" s="12"/>
      <c r="C74" s="12"/>
      <c r="D74" s="12"/>
      <c r="E74" s="12"/>
      <c r="F74" s="12"/>
      <c r="G74" s="12"/>
      <c r="H74" s="12"/>
      <c r="I74" s="12"/>
      <c r="J74" s="12"/>
      <c r="K74" s="12"/>
      <c r="L74" s="12"/>
      <c r="M74" s="12"/>
      <c r="N74" s="12"/>
      <c r="O74" s="12"/>
      <c r="P74" s="12"/>
      <c r="Q74" s="12"/>
      <c r="R74" s="12"/>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c r="AY74" s="103"/>
      <c r="AZ74" s="103"/>
      <c r="BA74" s="103"/>
      <c r="BB74" s="103"/>
      <c r="BC74" s="103"/>
      <c r="BD74" s="103"/>
      <c r="BE74" s="103"/>
      <c r="BF74" s="103"/>
      <c r="BG74" s="103"/>
      <c r="BH74" s="103"/>
      <c r="BI74" s="103"/>
    </row>
    <row r="75" spans="2:61">
      <c r="B75" s="12"/>
      <c r="C75" s="12"/>
      <c r="D75" s="12"/>
      <c r="E75" s="12"/>
      <c r="F75" s="12"/>
      <c r="G75" s="12"/>
      <c r="H75" s="12"/>
      <c r="I75" s="12"/>
      <c r="J75" s="12"/>
      <c r="K75" s="12"/>
      <c r="L75" s="12"/>
      <c r="M75" s="12"/>
      <c r="N75" s="12"/>
      <c r="O75" s="12"/>
      <c r="P75" s="12"/>
      <c r="Q75" s="12"/>
      <c r="R75" s="12"/>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row>
    <row r="76" spans="2:61">
      <c r="B76" s="12"/>
      <c r="C76" s="12"/>
      <c r="D76" s="12"/>
      <c r="E76" s="12"/>
      <c r="F76" s="12"/>
      <c r="G76" s="12"/>
      <c r="H76" s="12"/>
      <c r="I76" s="12"/>
      <c r="J76" s="12"/>
      <c r="K76" s="12"/>
      <c r="L76" s="12"/>
      <c r="M76" s="12"/>
      <c r="N76" s="12"/>
      <c r="O76" s="12"/>
      <c r="P76" s="12"/>
      <c r="Q76" s="12"/>
      <c r="R76" s="12"/>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3"/>
      <c r="BA76" s="103"/>
      <c r="BB76" s="103"/>
      <c r="BC76" s="103"/>
      <c r="BD76" s="103"/>
      <c r="BE76" s="103"/>
      <c r="BF76" s="103"/>
      <c r="BG76" s="103"/>
      <c r="BH76" s="103"/>
      <c r="BI76" s="103"/>
    </row>
    <row r="77" spans="2:61">
      <c r="B77" s="12"/>
      <c r="C77" s="12"/>
      <c r="D77" s="12"/>
      <c r="E77" s="12"/>
      <c r="F77" s="12"/>
      <c r="G77" s="12"/>
      <c r="H77" s="12"/>
      <c r="I77" s="12"/>
      <c r="J77" s="12"/>
      <c r="K77" s="12"/>
      <c r="L77" s="12"/>
      <c r="M77" s="12"/>
      <c r="N77" s="12"/>
      <c r="O77" s="12"/>
      <c r="P77" s="12"/>
      <c r="Q77" s="12"/>
      <c r="R77" s="12"/>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103"/>
      <c r="AX77" s="103"/>
      <c r="AY77" s="103"/>
      <c r="AZ77" s="103"/>
      <c r="BA77" s="103"/>
      <c r="BB77" s="103"/>
      <c r="BC77" s="103"/>
      <c r="BD77" s="103"/>
      <c r="BE77" s="103"/>
      <c r="BF77" s="103"/>
      <c r="BG77" s="103"/>
      <c r="BH77" s="103"/>
      <c r="BI77" s="103"/>
    </row>
    <row r="78" spans="2:61">
      <c r="B78" s="12"/>
      <c r="C78" s="12"/>
      <c r="D78" s="12"/>
      <c r="E78" s="12"/>
      <c r="F78" s="12"/>
      <c r="G78" s="12"/>
      <c r="H78" s="12"/>
      <c r="I78" s="12"/>
      <c r="J78" s="12"/>
      <c r="K78" s="12"/>
      <c r="L78" s="12"/>
      <c r="M78" s="12"/>
      <c r="N78" s="12"/>
      <c r="O78" s="12"/>
      <c r="P78" s="12"/>
      <c r="Q78" s="12"/>
      <c r="R78" s="12"/>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03"/>
      <c r="AY78" s="103"/>
      <c r="AZ78" s="103"/>
      <c r="BA78" s="103"/>
      <c r="BB78" s="103"/>
      <c r="BC78" s="103"/>
      <c r="BD78" s="103"/>
      <c r="BE78" s="103"/>
      <c r="BF78" s="103"/>
      <c r="BG78" s="103"/>
      <c r="BH78" s="103"/>
      <c r="BI78" s="103"/>
    </row>
    <row r="79" spans="2:61">
      <c r="B79" s="12"/>
      <c r="C79" s="12"/>
      <c r="D79" s="12"/>
      <c r="E79" s="12"/>
      <c r="F79" s="12"/>
      <c r="G79" s="12"/>
      <c r="H79" s="12"/>
      <c r="I79" s="12"/>
      <c r="J79" s="12"/>
      <c r="K79" s="12"/>
      <c r="L79" s="12"/>
      <c r="M79" s="12"/>
      <c r="N79" s="12"/>
      <c r="O79" s="12"/>
      <c r="P79" s="12"/>
      <c r="Q79" s="12"/>
      <c r="R79" s="12"/>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3"/>
      <c r="AY79" s="103"/>
      <c r="AZ79" s="103"/>
      <c r="BA79" s="103"/>
      <c r="BB79" s="103"/>
      <c r="BC79" s="103"/>
      <c r="BD79" s="103"/>
      <c r="BE79" s="103"/>
      <c r="BF79" s="103"/>
      <c r="BG79" s="103"/>
      <c r="BH79" s="103"/>
      <c r="BI79" s="103"/>
    </row>
    <row r="80" spans="2:61">
      <c r="B80" s="12"/>
      <c r="C80" s="12"/>
      <c r="D80" s="12"/>
      <c r="E80" s="12"/>
      <c r="F80" s="12"/>
      <c r="G80" s="12"/>
      <c r="H80" s="12"/>
      <c r="I80" s="12"/>
      <c r="J80" s="12"/>
      <c r="K80" s="12"/>
      <c r="L80" s="12"/>
      <c r="M80" s="12"/>
      <c r="N80" s="12"/>
      <c r="O80" s="12"/>
      <c r="P80" s="12"/>
      <c r="Q80" s="12"/>
      <c r="R80" s="12"/>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3"/>
      <c r="AY80" s="103"/>
      <c r="AZ80" s="103"/>
      <c r="BA80" s="103"/>
      <c r="BB80" s="103"/>
      <c r="BC80" s="103"/>
      <c r="BD80" s="103"/>
      <c r="BE80" s="103"/>
      <c r="BF80" s="103"/>
      <c r="BG80" s="103"/>
      <c r="BH80" s="103"/>
      <c r="BI80" s="103"/>
    </row>
    <row r="81" spans="2:61">
      <c r="B81" s="12"/>
      <c r="C81" s="12"/>
      <c r="D81" s="12"/>
      <c r="E81" s="12"/>
      <c r="F81" s="12"/>
      <c r="G81" s="12"/>
      <c r="H81" s="12"/>
      <c r="I81" s="12"/>
      <c r="J81" s="12"/>
      <c r="K81" s="12"/>
      <c r="L81" s="12"/>
      <c r="M81" s="12"/>
      <c r="N81" s="12"/>
      <c r="O81" s="12"/>
      <c r="P81" s="12"/>
      <c r="Q81" s="12"/>
      <c r="R81" s="12"/>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c r="AZ81" s="103"/>
      <c r="BA81" s="103"/>
      <c r="BB81" s="103"/>
      <c r="BC81" s="103"/>
      <c r="BD81" s="103"/>
      <c r="BE81" s="103"/>
      <c r="BF81" s="103"/>
      <c r="BG81" s="103"/>
      <c r="BH81" s="103"/>
      <c r="BI81" s="103"/>
    </row>
    <row r="82" spans="2:61">
      <c r="B82" s="12"/>
      <c r="C82" s="12"/>
      <c r="D82" s="12"/>
      <c r="E82" s="12"/>
      <c r="F82" s="12"/>
      <c r="G82" s="12"/>
      <c r="H82" s="12"/>
      <c r="I82" s="12"/>
      <c r="J82" s="12"/>
      <c r="K82" s="12"/>
      <c r="L82" s="12"/>
      <c r="M82" s="12"/>
      <c r="N82" s="12"/>
      <c r="O82" s="12"/>
      <c r="P82" s="12"/>
      <c r="Q82" s="12"/>
      <c r="R82" s="12"/>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c r="AR82" s="103"/>
      <c r="AS82" s="103"/>
      <c r="AT82" s="103"/>
      <c r="AU82" s="103"/>
      <c r="AV82" s="103"/>
      <c r="AW82" s="103"/>
      <c r="AX82" s="103"/>
      <c r="AY82" s="103"/>
      <c r="AZ82" s="103"/>
      <c r="BA82" s="103"/>
      <c r="BB82" s="103"/>
      <c r="BC82" s="103"/>
      <c r="BD82" s="103"/>
      <c r="BE82" s="103"/>
      <c r="BF82" s="103"/>
      <c r="BG82" s="103"/>
      <c r="BH82" s="103"/>
      <c r="BI82" s="103"/>
    </row>
    <row r="83" spans="2:61">
      <c r="B83" s="12"/>
      <c r="C83" s="12"/>
      <c r="D83" s="12"/>
      <c r="E83" s="12"/>
      <c r="F83" s="12"/>
      <c r="G83" s="12"/>
      <c r="H83" s="12"/>
      <c r="I83" s="12"/>
      <c r="J83" s="12"/>
      <c r="K83" s="12"/>
      <c r="L83" s="12"/>
      <c r="M83" s="12"/>
      <c r="N83" s="12"/>
      <c r="O83" s="12"/>
      <c r="P83" s="12"/>
      <c r="Q83" s="12"/>
      <c r="R83" s="12"/>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103"/>
      <c r="BB83" s="103"/>
      <c r="BC83" s="103"/>
      <c r="BD83" s="103"/>
      <c r="BE83" s="103"/>
      <c r="BF83" s="103"/>
      <c r="BG83" s="103"/>
      <c r="BH83" s="103"/>
      <c r="BI83" s="103"/>
    </row>
    <row r="84" spans="2:61">
      <c r="B84" s="12"/>
      <c r="C84" s="12"/>
      <c r="D84" s="12"/>
      <c r="E84" s="12"/>
      <c r="F84" s="12"/>
      <c r="G84" s="12"/>
      <c r="H84" s="12"/>
      <c r="I84" s="12"/>
      <c r="J84" s="12"/>
      <c r="K84" s="12"/>
      <c r="L84" s="12"/>
      <c r="M84" s="12"/>
      <c r="N84" s="12"/>
      <c r="O84" s="12"/>
      <c r="P84" s="12"/>
      <c r="Q84" s="12"/>
      <c r="R84" s="12"/>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03"/>
      <c r="AZ84" s="103"/>
      <c r="BA84" s="103"/>
      <c r="BB84" s="103"/>
      <c r="BC84" s="103"/>
      <c r="BD84" s="103"/>
      <c r="BE84" s="103"/>
      <c r="BF84" s="103"/>
      <c r="BG84" s="103"/>
      <c r="BH84" s="103"/>
      <c r="BI84" s="103"/>
    </row>
    <row r="85" spans="2:61">
      <c r="B85" s="12"/>
      <c r="C85" s="12"/>
      <c r="D85" s="12"/>
      <c r="E85" s="12"/>
      <c r="F85" s="12"/>
      <c r="G85" s="12"/>
      <c r="H85" s="12"/>
      <c r="I85" s="12"/>
      <c r="J85" s="12"/>
      <c r="K85" s="12"/>
      <c r="L85" s="12"/>
      <c r="M85" s="12"/>
      <c r="N85" s="12"/>
      <c r="O85" s="12"/>
      <c r="P85" s="12"/>
      <c r="Q85" s="12"/>
      <c r="R85" s="12"/>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3"/>
      <c r="AZ85" s="103"/>
      <c r="BA85" s="103"/>
      <c r="BB85" s="103"/>
      <c r="BC85" s="103"/>
      <c r="BD85" s="103"/>
      <c r="BE85" s="103"/>
      <c r="BF85" s="103"/>
      <c r="BG85" s="103"/>
      <c r="BH85" s="103"/>
      <c r="BI85" s="103"/>
    </row>
    <row r="86" spans="2:61">
      <c r="B86" s="12"/>
      <c r="C86" s="12"/>
      <c r="D86" s="12"/>
      <c r="E86" s="12"/>
      <c r="F86" s="12"/>
      <c r="G86" s="12"/>
      <c r="H86" s="12"/>
      <c r="I86" s="12"/>
      <c r="J86" s="12"/>
      <c r="K86" s="12"/>
      <c r="L86" s="12"/>
      <c r="M86" s="12"/>
      <c r="N86" s="12"/>
      <c r="O86" s="12"/>
      <c r="P86" s="12"/>
      <c r="Q86" s="12"/>
      <c r="R86" s="12"/>
      <c r="S86" s="103"/>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c r="AQ86" s="103"/>
      <c r="AR86" s="103"/>
      <c r="AS86" s="103"/>
      <c r="AT86" s="103"/>
      <c r="AU86" s="103"/>
      <c r="AV86" s="103"/>
      <c r="AW86" s="103"/>
      <c r="AX86" s="103"/>
      <c r="AY86" s="103"/>
      <c r="AZ86" s="103"/>
      <c r="BA86" s="103"/>
      <c r="BB86" s="103"/>
      <c r="BC86" s="103"/>
      <c r="BD86" s="103"/>
      <c r="BE86" s="103"/>
      <c r="BF86" s="103"/>
      <c r="BG86" s="103"/>
      <c r="BH86" s="103"/>
      <c r="BI86" s="103"/>
    </row>
    <row r="87" spans="2:61">
      <c r="B87" s="12"/>
      <c r="C87" s="12"/>
      <c r="D87" s="12"/>
      <c r="E87" s="12"/>
      <c r="F87" s="12"/>
      <c r="G87" s="12"/>
      <c r="H87" s="12"/>
      <c r="I87" s="12"/>
      <c r="J87" s="12"/>
      <c r="K87" s="12"/>
      <c r="L87" s="12"/>
      <c r="M87" s="12"/>
      <c r="N87" s="12"/>
      <c r="O87" s="12"/>
      <c r="P87" s="12"/>
      <c r="Q87" s="12"/>
      <c r="R87" s="12"/>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3"/>
      <c r="AW87" s="103"/>
      <c r="AX87" s="103"/>
      <c r="AY87" s="103"/>
      <c r="AZ87" s="103"/>
      <c r="BA87" s="103"/>
      <c r="BB87" s="103"/>
      <c r="BC87" s="103"/>
      <c r="BD87" s="103"/>
      <c r="BE87" s="103"/>
      <c r="BF87" s="103"/>
      <c r="BG87" s="103"/>
      <c r="BH87" s="103"/>
      <c r="BI87" s="103"/>
    </row>
    <row r="88" spans="2:61">
      <c r="B88" s="12"/>
      <c r="C88" s="12"/>
      <c r="D88" s="12"/>
      <c r="E88" s="12"/>
      <c r="F88" s="12"/>
      <c r="G88" s="12"/>
      <c r="H88" s="12"/>
      <c r="I88" s="12"/>
      <c r="J88" s="12"/>
      <c r="K88" s="12"/>
      <c r="L88" s="12"/>
      <c r="M88" s="12"/>
      <c r="N88" s="12"/>
      <c r="O88" s="12"/>
      <c r="P88" s="12"/>
      <c r="Q88" s="12"/>
      <c r="R88" s="12"/>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c r="BA88" s="103"/>
      <c r="BB88" s="103"/>
      <c r="BC88" s="103"/>
      <c r="BD88" s="103"/>
      <c r="BE88" s="103"/>
      <c r="BF88" s="103"/>
      <c r="BG88" s="103"/>
      <c r="BH88" s="103"/>
      <c r="BI88" s="103"/>
    </row>
    <row r="89" spans="2:61">
      <c r="B89" s="12"/>
      <c r="C89" s="12"/>
      <c r="D89" s="12"/>
      <c r="E89" s="12"/>
      <c r="F89" s="12"/>
      <c r="G89" s="12"/>
      <c r="H89" s="12"/>
      <c r="I89" s="12"/>
      <c r="J89" s="12"/>
      <c r="K89" s="12"/>
      <c r="L89" s="12"/>
      <c r="M89" s="12"/>
      <c r="N89" s="12"/>
      <c r="O89" s="12"/>
      <c r="P89" s="12"/>
      <c r="Q89" s="12"/>
      <c r="R89" s="12"/>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3"/>
      <c r="BA89" s="103"/>
      <c r="BB89" s="103"/>
      <c r="BC89" s="103"/>
      <c r="BD89" s="103"/>
      <c r="BE89" s="103"/>
      <c r="BF89" s="103"/>
      <c r="BG89" s="103"/>
      <c r="BH89" s="103"/>
      <c r="BI89" s="103"/>
    </row>
    <row r="90" spans="2:61">
      <c r="B90" s="12"/>
      <c r="C90" s="12"/>
      <c r="D90" s="12"/>
      <c r="E90" s="12"/>
      <c r="F90" s="12"/>
      <c r="G90" s="12"/>
      <c r="H90" s="12"/>
      <c r="I90" s="12"/>
      <c r="J90" s="12"/>
      <c r="K90" s="12"/>
      <c r="L90" s="12"/>
      <c r="M90" s="12"/>
      <c r="N90" s="12"/>
      <c r="O90" s="12"/>
      <c r="P90" s="12"/>
      <c r="Q90" s="12"/>
      <c r="R90" s="12"/>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c r="AY90" s="103"/>
      <c r="AZ90" s="103"/>
      <c r="BA90" s="103"/>
      <c r="BB90" s="103"/>
      <c r="BC90" s="103"/>
      <c r="BD90" s="103"/>
      <c r="BE90" s="103"/>
      <c r="BF90" s="103"/>
      <c r="BG90" s="103"/>
      <c r="BH90" s="103"/>
      <c r="BI90" s="103"/>
    </row>
    <row r="91" spans="2:61">
      <c r="B91" s="12"/>
      <c r="C91" s="12"/>
      <c r="D91" s="12"/>
      <c r="E91" s="12"/>
      <c r="F91" s="12"/>
      <c r="G91" s="12"/>
      <c r="H91" s="12"/>
      <c r="I91" s="12"/>
      <c r="J91" s="12"/>
      <c r="K91" s="12"/>
      <c r="L91" s="12"/>
      <c r="M91" s="12"/>
      <c r="N91" s="12"/>
      <c r="O91" s="12"/>
      <c r="P91" s="12"/>
      <c r="Q91" s="12"/>
      <c r="R91" s="12"/>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3"/>
      <c r="AZ91" s="103"/>
      <c r="BA91" s="103"/>
      <c r="BB91" s="103"/>
      <c r="BC91" s="103"/>
      <c r="BD91" s="103"/>
      <c r="BE91" s="103"/>
      <c r="BF91" s="103"/>
      <c r="BG91" s="103"/>
      <c r="BH91" s="103"/>
      <c r="BI91" s="103"/>
    </row>
    <row r="92" spans="2:61">
      <c r="B92" s="12"/>
      <c r="C92" s="12"/>
      <c r="D92" s="12"/>
      <c r="E92" s="12"/>
      <c r="F92" s="12"/>
      <c r="G92" s="12"/>
      <c r="H92" s="12"/>
      <c r="I92" s="12"/>
      <c r="J92" s="12"/>
      <c r="K92" s="12"/>
      <c r="L92" s="12"/>
      <c r="M92" s="12"/>
      <c r="N92" s="12"/>
      <c r="O92" s="12"/>
      <c r="P92" s="12"/>
      <c r="Q92" s="12"/>
      <c r="R92" s="12"/>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3"/>
      <c r="BA92" s="103"/>
      <c r="BB92" s="103"/>
      <c r="BC92" s="103"/>
      <c r="BD92" s="103"/>
      <c r="BE92" s="103"/>
      <c r="BF92" s="103"/>
      <c r="BG92" s="103"/>
      <c r="BH92" s="103"/>
      <c r="BI92" s="103"/>
    </row>
    <row r="93" spans="2:61">
      <c r="B93" s="12"/>
      <c r="C93" s="12"/>
      <c r="D93" s="12"/>
      <c r="E93" s="12"/>
      <c r="F93" s="12"/>
      <c r="G93" s="12"/>
      <c r="H93" s="12"/>
      <c r="I93" s="12"/>
      <c r="J93" s="12"/>
      <c r="K93" s="12"/>
      <c r="L93" s="12"/>
      <c r="M93" s="12"/>
      <c r="N93" s="12"/>
      <c r="O93" s="12"/>
      <c r="P93" s="12"/>
      <c r="Q93" s="12"/>
      <c r="R93" s="12"/>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c r="AQ93" s="103"/>
      <c r="AR93" s="103"/>
      <c r="AS93" s="103"/>
      <c r="AT93" s="103"/>
      <c r="AU93" s="103"/>
      <c r="AV93" s="103"/>
      <c r="AW93" s="103"/>
      <c r="AX93" s="103"/>
      <c r="AY93" s="103"/>
      <c r="AZ93" s="103"/>
      <c r="BA93" s="103"/>
      <c r="BB93" s="103"/>
      <c r="BC93" s="103"/>
      <c r="BD93" s="103"/>
      <c r="BE93" s="103"/>
      <c r="BF93" s="103"/>
      <c r="BG93" s="103"/>
      <c r="BH93" s="103"/>
      <c r="BI93" s="103"/>
    </row>
    <row r="94" spans="2:61">
      <c r="B94" s="12"/>
      <c r="C94" s="12"/>
      <c r="D94" s="12"/>
      <c r="E94" s="12"/>
      <c r="F94" s="12"/>
      <c r="G94" s="12"/>
      <c r="H94" s="12"/>
      <c r="I94" s="12"/>
      <c r="J94" s="12"/>
      <c r="K94" s="12"/>
      <c r="L94" s="12"/>
      <c r="M94" s="12"/>
      <c r="N94" s="12"/>
      <c r="O94" s="12"/>
      <c r="P94" s="12"/>
      <c r="Q94" s="12"/>
      <c r="R94" s="12"/>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c r="BA94" s="103"/>
      <c r="BB94" s="103"/>
      <c r="BC94" s="103"/>
      <c r="BD94" s="103"/>
      <c r="BE94" s="103"/>
      <c r="BF94" s="103"/>
      <c r="BG94" s="103"/>
      <c r="BH94" s="103"/>
      <c r="BI94" s="103"/>
    </row>
    <row r="95" spans="2:61">
      <c r="B95" s="12"/>
      <c r="C95" s="12"/>
      <c r="D95" s="12"/>
      <c r="E95" s="12"/>
      <c r="F95" s="12"/>
      <c r="G95" s="12"/>
      <c r="H95" s="12"/>
      <c r="I95" s="12"/>
      <c r="J95" s="12"/>
      <c r="K95" s="12"/>
      <c r="L95" s="12"/>
      <c r="M95" s="12"/>
      <c r="N95" s="12"/>
      <c r="O95" s="12"/>
      <c r="P95" s="12"/>
      <c r="Q95" s="12"/>
      <c r="R95" s="12"/>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3"/>
      <c r="AS95" s="103"/>
      <c r="AT95" s="103"/>
      <c r="AU95" s="103"/>
      <c r="AV95" s="103"/>
      <c r="AW95" s="103"/>
      <c r="AX95" s="103"/>
      <c r="AY95" s="103"/>
      <c r="AZ95" s="103"/>
      <c r="BA95" s="103"/>
      <c r="BB95" s="103"/>
      <c r="BC95" s="103"/>
      <c r="BD95" s="103"/>
      <c r="BE95" s="103"/>
      <c r="BF95" s="103"/>
      <c r="BG95" s="103"/>
      <c r="BH95" s="103"/>
      <c r="BI95" s="103"/>
    </row>
    <row r="96" spans="2:61">
      <c r="B96" s="12"/>
      <c r="C96" s="12"/>
      <c r="D96" s="12"/>
      <c r="E96" s="12"/>
      <c r="F96" s="12"/>
      <c r="G96" s="12"/>
      <c r="H96" s="12"/>
      <c r="I96" s="12"/>
      <c r="J96" s="12"/>
      <c r="K96" s="12"/>
      <c r="L96" s="12"/>
      <c r="M96" s="12"/>
      <c r="N96" s="12"/>
      <c r="O96" s="12"/>
      <c r="P96" s="12"/>
      <c r="Q96" s="12"/>
      <c r="R96" s="12"/>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3"/>
      <c r="AV96" s="103"/>
      <c r="AW96" s="103"/>
      <c r="AX96" s="103"/>
      <c r="AY96" s="103"/>
      <c r="AZ96" s="103"/>
      <c r="BA96" s="103"/>
      <c r="BB96" s="103"/>
      <c r="BC96" s="103"/>
      <c r="BD96" s="103"/>
      <c r="BE96" s="103"/>
      <c r="BF96" s="103"/>
      <c r="BG96" s="103"/>
      <c r="BH96" s="103"/>
      <c r="BI96" s="103"/>
    </row>
    <row r="97" spans="2:61">
      <c r="B97" s="12"/>
      <c r="C97" s="12"/>
      <c r="D97" s="12"/>
      <c r="E97" s="12"/>
      <c r="F97" s="12"/>
      <c r="G97" s="12"/>
      <c r="H97" s="12"/>
      <c r="I97" s="12"/>
      <c r="J97" s="12"/>
      <c r="K97" s="12"/>
      <c r="L97" s="12"/>
      <c r="M97" s="12"/>
      <c r="N97" s="12"/>
      <c r="O97" s="12"/>
      <c r="P97" s="12"/>
      <c r="Q97" s="12"/>
      <c r="R97" s="12"/>
      <c r="S97" s="103"/>
      <c r="T97" s="103"/>
      <c r="U97" s="103"/>
      <c r="V97" s="103"/>
      <c r="W97" s="103"/>
      <c r="X97" s="103"/>
      <c r="Y97" s="103"/>
      <c r="Z97" s="103"/>
      <c r="AA97" s="103"/>
      <c r="AB97" s="103"/>
      <c r="AC97" s="103"/>
      <c r="AD97" s="103"/>
      <c r="AE97" s="103"/>
      <c r="AF97" s="103"/>
      <c r="AG97" s="103"/>
      <c r="AH97" s="103"/>
      <c r="AI97" s="103"/>
      <c r="AJ97" s="103"/>
      <c r="AK97" s="103"/>
      <c r="AL97" s="103"/>
      <c r="AM97" s="103"/>
      <c r="AN97" s="103"/>
      <c r="AO97" s="103"/>
      <c r="AP97" s="103"/>
      <c r="AQ97" s="103"/>
      <c r="AR97" s="103"/>
      <c r="AS97" s="103"/>
      <c r="AT97" s="103"/>
      <c r="AU97" s="103"/>
      <c r="AV97" s="103"/>
      <c r="AW97" s="103"/>
      <c r="AX97" s="103"/>
      <c r="AY97" s="103"/>
      <c r="AZ97" s="103"/>
      <c r="BA97" s="103"/>
      <c r="BB97" s="103"/>
      <c r="BC97" s="103"/>
      <c r="BD97" s="103"/>
      <c r="BE97" s="103"/>
      <c r="BF97" s="103"/>
      <c r="BG97" s="103"/>
      <c r="BH97" s="103"/>
      <c r="BI97" s="103"/>
    </row>
    <row r="98" spans="2:61">
      <c r="B98" s="12"/>
      <c r="C98" s="12"/>
      <c r="D98" s="12"/>
      <c r="E98" s="12"/>
      <c r="F98" s="12"/>
      <c r="G98" s="12"/>
      <c r="H98" s="12"/>
      <c r="I98" s="12"/>
      <c r="J98" s="12"/>
      <c r="K98" s="12"/>
      <c r="L98" s="12"/>
      <c r="M98" s="12"/>
      <c r="N98" s="12"/>
      <c r="O98" s="12"/>
      <c r="P98" s="12"/>
      <c r="Q98" s="12"/>
      <c r="R98" s="12"/>
      <c r="S98" s="103"/>
      <c r="T98" s="103"/>
      <c r="U98" s="103"/>
      <c r="V98" s="103"/>
      <c r="W98" s="103"/>
      <c r="X98" s="103"/>
      <c r="Y98" s="103"/>
      <c r="Z98" s="103"/>
      <c r="AA98" s="103"/>
      <c r="AB98" s="103"/>
      <c r="AC98" s="103"/>
      <c r="AD98" s="103"/>
      <c r="AE98" s="103"/>
      <c r="AF98" s="103"/>
      <c r="AG98" s="103"/>
      <c r="AH98" s="103"/>
      <c r="AI98" s="103"/>
      <c r="AJ98" s="103"/>
      <c r="AK98" s="103"/>
      <c r="AL98" s="103"/>
      <c r="AM98" s="103"/>
      <c r="AN98" s="103"/>
      <c r="AO98" s="103"/>
      <c r="AP98" s="103"/>
      <c r="AQ98" s="103"/>
      <c r="AR98" s="103"/>
      <c r="AS98" s="103"/>
      <c r="AT98" s="103"/>
      <c r="AU98" s="103"/>
      <c r="AV98" s="103"/>
      <c r="AW98" s="103"/>
      <c r="AX98" s="103"/>
      <c r="AY98" s="103"/>
      <c r="AZ98" s="103"/>
      <c r="BA98" s="103"/>
      <c r="BB98" s="103"/>
      <c r="BC98" s="103"/>
      <c r="BD98" s="103"/>
      <c r="BE98" s="103"/>
      <c r="BF98" s="103"/>
      <c r="BG98" s="103"/>
      <c r="BH98" s="103"/>
      <c r="BI98" s="103"/>
    </row>
    <row r="99" spans="2:61">
      <c r="B99" s="12"/>
      <c r="C99" s="12"/>
      <c r="D99" s="12"/>
      <c r="E99" s="12"/>
      <c r="F99" s="12"/>
      <c r="G99" s="12"/>
      <c r="H99" s="12"/>
      <c r="I99" s="12"/>
      <c r="J99" s="12"/>
      <c r="K99" s="12"/>
      <c r="L99" s="12"/>
      <c r="M99" s="12"/>
      <c r="N99" s="12"/>
      <c r="O99" s="12"/>
      <c r="P99" s="12"/>
      <c r="Q99" s="12"/>
      <c r="R99" s="12"/>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row>
    <row r="100" spans="2:61">
      <c r="B100" s="12"/>
      <c r="C100" s="12"/>
      <c r="D100" s="12"/>
      <c r="E100" s="12"/>
      <c r="F100" s="12"/>
      <c r="G100" s="12"/>
      <c r="H100" s="12"/>
      <c r="I100" s="12"/>
      <c r="J100" s="12"/>
      <c r="K100" s="12"/>
      <c r="L100" s="12"/>
      <c r="M100" s="12"/>
      <c r="N100" s="12"/>
      <c r="O100" s="12"/>
      <c r="P100" s="12"/>
      <c r="Q100" s="12"/>
      <c r="R100" s="12"/>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103"/>
      <c r="AZ100" s="103"/>
      <c r="BA100" s="103"/>
      <c r="BB100" s="103"/>
      <c r="BC100" s="103"/>
      <c r="BD100" s="103"/>
      <c r="BE100" s="103"/>
      <c r="BF100" s="103"/>
      <c r="BG100" s="103"/>
      <c r="BH100" s="103"/>
      <c r="BI100" s="103"/>
    </row>
    <row r="101" spans="2:61">
      <c r="B101" s="12"/>
      <c r="C101" s="12"/>
      <c r="D101" s="12"/>
      <c r="E101" s="12"/>
      <c r="F101" s="12"/>
      <c r="G101" s="12"/>
      <c r="H101" s="12"/>
      <c r="I101" s="12"/>
      <c r="J101" s="12"/>
      <c r="K101" s="12"/>
      <c r="L101" s="12"/>
      <c r="M101" s="12"/>
      <c r="N101" s="12"/>
      <c r="O101" s="12"/>
      <c r="P101" s="12"/>
      <c r="Q101" s="12"/>
      <c r="R101" s="12"/>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3"/>
      <c r="BA101" s="103"/>
      <c r="BB101" s="103"/>
      <c r="BC101" s="103"/>
      <c r="BD101" s="103"/>
      <c r="BE101" s="103"/>
      <c r="BF101" s="103"/>
      <c r="BG101" s="103"/>
      <c r="BH101" s="103"/>
      <c r="BI101" s="103"/>
    </row>
    <row r="102" spans="2:61">
      <c r="B102" s="12"/>
      <c r="C102" s="12"/>
      <c r="D102" s="12"/>
      <c r="E102" s="12"/>
      <c r="F102" s="12"/>
      <c r="G102" s="12"/>
      <c r="H102" s="12"/>
      <c r="I102" s="12"/>
      <c r="J102" s="12"/>
      <c r="K102" s="12"/>
      <c r="L102" s="12"/>
      <c r="M102" s="12"/>
      <c r="N102" s="12"/>
      <c r="O102" s="12"/>
      <c r="P102" s="12"/>
      <c r="Q102" s="12"/>
      <c r="R102" s="12"/>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c r="AZ102" s="103"/>
      <c r="BA102" s="103"/>
      <c r="BB102" s="103"/>
      <c r="BC102" s="103"/>
      <c r="BD102" s="103"/>
      <c r="BE102" s="103"/>
      <c r="BF102" s="103"/>
      <c r="BG102" s="103"/>
      <c r="BH102" s="103"/>
      <c r="BI102" s="103"/>
    </row>
    <row r="103" spans="2:61">
      <c r="B103" s="12"/>
      <c r="C103" s="12"/>
      <c r="D103" s="12"/>
      <c r="E103" s="12"/>
      <c r="F103" s="12"/>
      <c r="G103" s="12"/>
      <c r="H103" s="12"/>
      <c r="I103" s="12"/>
      <c r="J103" s="12"/>
      <c r="K103" s="12"/>
      <c r="L103" s="12"/>
      <c r="M103" s="12"/>
      <c r="N103" s="12"/>
      <c r="O103" s="12"/>
      <c r="P103" s="12"/>
      <c r="Q103" s="12"/>
      <c r="R103" s="12"/>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3"/>
      <c r="BA103" s="103"/>
      <c r="BB103" s="103"/>
      <c r="BC103" s="103"/>
      <c r="BD103" s="103"/>
      <c r="BE103" s="103"/>
      <c r="BF103" s="103"/>
      <c r="BG103" s="103"/>
      <c r="BH103" s="103"/>
      <c r="BI103" s="103"/>
    </row>
    <row r="104" spans="2:61">
      <c r="B104" s="12"/>
      <c r="C104" s="12"/>
      <c r="D104" s="12"/>
      <c r="E104" s="12"/>
      <c r="F104" s="12"/>
      <c r="G104" s="12"/>
      <c r="H104" s="12"/>
      <c r="I104" s="12"/>
      <c r="J104" s="12"/>
      <c r="K104" s="12"/>
      <c r="L104" s="12"/>
      <c r="M104" s="12"/>
      <c r="N104" s="12"/>
      <c r="O104" s="12"/>
      <c r="P104" s="12"/>
      <c r="Q104" s="12"/>
      <c r="R104" s="12"/>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c r="AY104" s="103"/>
      <c r="AZ104" s="103"/>
      <c r="BA104" s="103"/>
      <c r="BB104" s="103"/>
      <c r="BC104" s="103"/>
      <c r="BD104" s="103"/>
      <c r="BE104" s="103"/>
      <c r="BF104" s="103"/>
      <c r="BG104" s="103"/>
      <c r="BH104" s="103"/>
      <c r="BI104" s="103"/>
    </row>
    <row r="105" spans="2:61">
      <c r="B105" s="12"/>
      <c r="C105" s="12"/>
      <c r="D105" s="12"/>
      <c r="E105" s="12"/>
      <c r="F105" s="12"/>
      <c r="G105" s="12"/>
      <c r="H105" s="12"/>
      <c r="I105" s="12"/>
      <c r="J105" s="12"/>
      <c r="K105" s="12"/>
      <c r="L105" s="12"/>
      <c r="M105" s="12"/>
      <c r="N105" s="12"/>
      <c r="O105" s="12"/>
      <c r="P105" s="12"/>
      <c r="Q105" s="12"/>
      <c r="R105" s="12"/>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103"/>
      <c r="AS105" s="103"/>
      <c r="AT105" s="103"/>
      <c r="AU105" s="103"/>
      <c r="AV105" s="103"/>
      <c r="AW105" s="103"/>
      <c r="AX105" s="103"/>
      <c r="AY105" s="103"/>
      <c r="AZ105" s="103"/>
      <c r="BA105" s="103"/>
      <c r="BB105" s="103"/>
      <c r="BC105" s="103"/>
      <c r="BD105" s="103"/>
      <c r="BE105" s="103"/>
      <c r="BF105" s="103"/>
      <c r="BG105" s="103"/>
      <c r="BH105" s="103"/>
      <c r="BI105" s="103"/>
    </row>
    <row r="106" spans="2:61">
      <c r="B106" s="12"/>
      <c r="C106" s="12"/>
      <c r="D106" s="12"/>
      <c r="E106" s="12"/>
      <c r="F106" s="12"/>
      <c r="G106" s="12"/>
      <c r="H106" s="12"/>
      <c r="I106" s="12"/>
      <c r="J106" s="12"/>
      <c r="K106" s="12"/>
      <c r="L106" s="12"/>
      <c r="M106" s="12"/>
      <c r="N106" s="12"/>
      <c r="O106" s="12"/>
      <c r="P106" s="12"/>
      <c r="Q106" s="12"/>
      <c r="R106" s="12"/>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103"/>
      <c r="AS106" s="103"/>
      <c r="AT106" s="103"/>
      <c r="AU106" s="103"/>
      <c r="AV106" s="103"/>
      <c r="AW106" s="103"/>
      <c r="AX106" s="103"/>
      <c r="AY106" s="103"/>
      <c r="AZ106" s="103"/>
      <c r="BA106" s="103"/>
      <c r="BB106" s="103"/>
      <c r="BC106" s="103"/>
      <c r="BD106" s="103"/>
      <c r="BE106" s="103"/>
      <c r="BF106" s="103"/>
      <c r="BG106" s="103"/>
      <c r="BH106" s="103"/>
      <c r="BI106" s="103"/>
    </row>
    <row r="107" spans="2:61">
      <c r="B107" s="12"/>
      <c r="C107" s="12"/>
      <c r="D107" s="12"/>
      <c r="E107" s="12"/>
      <c r="F107" s="12"/>
      <c r="G107" s="12"/>
      <c r="H107" s="12"/>
      <c r="I107" s="12"/>
      <c r="J107" s="12"/>
      <c r="K107" s="12"/>
      <c r="L107" s="12"/>
      <c r="M107" s="12"/>
      <c r="N107" s="12"/>
      <c r="O107" s="12"/>
      <c r="P107" s="12"/>
      <c r="Q107" s="12"/>
      <c r="R107" s="12"/>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3"/>
      <c r="BC107" s="103"/>
      <c r="BD107" s="103"/>
      <c r="BE107" s="103"/>
      <c r="BF107" s="103"/>
      <c r="BG107" s="103"/>
      <c r="BH107" s="103"/>
      <c r="BI107" s="103"/>
    </row>
  </sheetData>
  <mergeCells count="2">
    <mergeCell ref="B4:B5"/>
    <mergeCell ref="C4:C5"/>
  </mergeCells>
  <pageMargins left="0.75" right="0.75" top="1" bottom="1" header="0.5" footer="0.5"/>
  <pageSetup scale="70" orientation="landscape"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Disclaimer</vt:lpstr>
      <vt:lpstr>Instructions</vt:lpstr>
      <vt:lpstr>Blank Summary Table</vt:lpstr>
      <vt:lpstr>Sample Data</vt:lpstr>
      <vt:lpstr>'Blank Summary Table'!Print_Area</vt:lpstr>
      <vt:lpstr>'Sample Data'!Print_Area</vt:lpstr>
    </vt:vector>
  </TitlesOfParts>
  <Company>kW Engineering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Kelsey</dc:creator>
  <cp:keywords>EEM Summary LCCA</cp:keywords>
  <cp:lastModifiedBy>mwalker</cp:lastModifiedBy>
  <cp:lastPrinted>2011-09-21T15:50:37Z</cp:lastPrinted>
  <dcterms:created xsi:type="dcterms:W3CDTF">2010-02-09T17:39:01Z</dcterms:created>
  <dcterms:modified xsi:type="dcterms:W3CDTF">2013-11-12T15:35:59Z</dcterms:modified>
</cp:coreProperties>
</file>