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550" yWindow="-30" windowWidth="8970" windowHeight="8115"/>
  </bookViews>
  <sheets>
    <sheet name="Plan1" sheetId="1" r:id="rId1"/>
    <sheet name="Plan2" sheetId="2" r:id="rId2"/>
    <sheet name="Plan3" sheetId="3" r:id="rId3"/>
  </sheets>
  <definedNames>
    <definedName name="_xlnm.Print_Area" localSheetId="0">Plan1!$B$2:$AX$45</definedName>
  </definedNames>
  <calcPr calcId="125725" concurrentCalc="0"/>
</workbook>
</file>

<file path=xl/calcChain.xml><?xml version="1.0" encoding="utf-8"?>
<calcChain xmlns="http://schemas.openxmlformats.org/spreadsheetml/2006/main">
  <c r="AM55" i="1"/>
  <c r="AM54"/>
  <c r="AM52"/>
  <c r="AM51"/>
  <c r="AM50"/>
  <c r="AM48"/>
  <c r="AM47"/>
  <c r="AM46"/>
  <c r="AM45"/>
  <c r="AM42"/>
  <c r="AM41"/>
  <c r="AM40"/>
  <c r="AM39"/>
  <c r="AM36"/>
  <c r="AM35"/>
  <c r="AM34"/>
  <c r="AM32"/>
  <c r="AM31"/>
  <c r="AM30"/>
  <c r="AM29"/>
  <c r="AM27"/>
  <c r="AM26"/>
  <c r="AM25"/>
  <c r="AM24"/>
  <c r="AM21"/>
  <c r="AM20"/>
  <c r="AM19"/>
  <c r="AM18"/>
  <c r="AM16"/>
  <c r="AM15"/>
  <c r="AM14"/>
  <c r="AM13"/>
  <c r="AM11"/>
  <c r="AM10"/>
  <c r="AM9"/>
  <c r="AM8"/>
  <c r="AM5"/>
  <c r="AM4"/>
  <c r="AM3"/>
  <c r="AK3"/>
  <c r="AG51"/>
  <c r="AK51"/>
  <c r="AG55"/>
  <c r="AK55"/>
  <c r="AG54"/>
  <c r="AK54"/>
  <c r="AK52"/>
  <c r="AK50"/>
  <c r="AK48"/>
  <c r="AK47"/>
  <c r="AK46"/>
  <c r="AK45"/>
  <c r="AK42"/>
  <c r="AK41"/>
  <c r="AK40"/>
  <c r="AK39"/>
  <c r="AK36"/>
  <c r="AK35"/>
  <c r="AG34"/>
  <c r="AK34"/>
  <c r="AK32"/>
  <c r="AK31"/>
  <c r="AK30"/>
  <c r="AK29"/>
  <c r="AK27"/>
  <c r="AK26"/>
  <c r="AG25"/>
  <c r="AK25"/>
  <c r="AK24"/>
  <c r="AG21"/>
  <c r="AK21"/>
  <c r="AG20"/>
  <c r="AK20"/>
  <c r="AG19"/>
  <c r="AK19"/>
  <c r="AG18"/>
  <c r="AK18"/>
  <c r="AK16"/>
  <c r="AK15"/>
  <c r="AK14"/>
  <c r="AK13"/>
  <c r="AG11"/>
  <c r="AE11"/>
  <c r="AF11"/>
  <c r="AK11"/>
  <c r="AK10"/>
  <c r="AK9"/>
  <c r="AK8"/>
  <c r="AG5"/>
  <c r="AK5"/>
  <c r="AG4"/>
  <c r="AK4"/>
  <c r="AG3"/>
  <c r="AG52"/>
  <c r="AG50"/>
  <c r="AG48"/>
  <c r="AG47"/>
  <c r="AG46"/>
  <c r="AG45"/>
  <c r="AG42"/>
  <c r="AG41"/>
  <c r="AG40"/>
  <c r="AG39"/>
  <c r="AG36"/>
  <c r="AG35"/>
  <c r="AG32"/>
  <c r="AG31"/>
  <c r="AG30"/>
  <c r="AG29"/>
  <c r="AG27"/>
  <c r="AG26"/>
  <c r="AG24"/>
  <c r="AG16"/>
  <c r="AG15"/>
  <c r="AG14"/>
  <c r="AG13"/>
  <c r="AG10"/>
  <c r="AG9"/>
  <c r="AG8"/>
  <c r="AE55"/>
  <c r="AF55"/>
  <c r="AE54"/>
  <c r="AF54"/>
  <c r="AE52"/>
  <c r="AF52"/>
  <c r="AE51"/>
  <c r="AF51"/>
  <c r="AF50"/>
  <c r="AF48"/>
  <c r="AE47"/>
  <c r="AF47"/>
  <c r="AE46"/>
  <c r="AF46"/>
  <c r="AE45"/>
  <c r="AF45"/>
  <c r="AE42"/>
  <c r="AF42"/>
  <c r="AE41"/>
  <c r="AF41"/>
  <c r="AF40"/>
  <c r="AE39"/>
  <c r="AF39"/>
  <c r="AF36"/>
  <c r="AE35"/>
  <c r="AF35"/>
  <c r="AE34"/>
  <c r="AF34"/>
  <c r="AF32"/>
  <c r="AF31"/>
  <c r="AF30"/>
  <c r="AF29"/>
  <c r="AE27"/>
  <c r="AF27"/>
  <c r="AF26"/>
  <c r="AF25"/>
  <c r="AF24"/>
  <c r="AF21"/>
  <c r="AF20"/>
  <c r="AF19"/>
  <c r="AF18"/>
  <c r="AF16"/>
  <c r="AF15"/>
  <c r="AF14"/>
  <c r="AF13"/>
  <c r="AF10"/>
  <c r="AF9"/>
  <c r="AF8"/>
  <c r="AF5"/>
  <c r="AF4"/>
  <c r="AF3"/>
  <c r="AE32"/>
  <c r="AE31"/>
  <c r="AE30"/>
  <c r="AE29"/>
  <c r="AE21"/>
  <c r="AE20"/>
  <c r="AE19"/>
  <c r="AE18"/>
  <c r="AE16"/>
  <c r="AE15"/>
  <c r="AE14"/>
  <c r="AE13"/>
  <c r="AE10"/>
  <c r="AE9"/>
  <c r="AE8"/>
  <c r="AE5"/>
  <c r="AE4"/>
  <c r="AE3"/>
</calcChain>
</file>

<file path=xl/sharedStrings.xml><?xml version="1.0" encoding="utf-8"?>
<sst xmlns="http://schemas.openxmlformats.org/spreadsheetml/2006/main" count="91" uniqueCount="77">
  <si>
    <t>R= nota de relatorio</t>
  </si>
  <si>
    <t xml:space="preserve">TURMA 1 </t>
  </si>
  <si>
    <t>TURMA 2</t>
  </si>
  <si>
    <t>TURMA 3</t>
  </si>
  <si>
    <t>P=presença: 1: presente        0: ausente,      A:  atrasado</t>
  </si>
  <si>
    <t>Caio Querino Gabaldi</t>
  </si>
  <si>
    <t>Carolina Y. Kimura</t>
  </si>
  <si>
    <t>Karen M. Kasai</t>
  </si>
  <si>
    <t>Erich H A Tsai</t>
  </si>
  <si>
    <t>Bruno R Silotto</t>
  </si>
  <si>
    <t>Matheus Tanaka Horn</t>
  </si>
  <si>
    <t>Rafael Eiras de Freitas</t>
  </si>
  <si>
    <t>Ricardo Moura Rocha</t>
  </si>
  <si>
    <t>Joao Luiz Rocha Ribeiro</t>
  </si>
  <si>
    <t>Daniel Gazolli</t>
  </si>
  <si>
    <t>Jonny Oda</t>
  </si>
  <si>
    <t>Silas Braga</t>
  </si>
  <si>
    <t>Augusto Angelo</t>
  </si>
  <si>
    <t>Gustavo A P Damasceno</t>
  </si>
  <si>
    <t>Gustavo Pereira Palmeira Leite</t>
  </si>
  <si>
    <t>Rafael Martins Manzano Silva</t>
  </si>
  <si>
    <t>Ana Gabriela Bezerra Benitez</t>
  </si>
  <si>
    <t>Daniel Szente Fonseca</t>
  </si>
  <si>
    <t>Thiago Augusto de Souza</t>
  </si>
  <si>
    <t>Victor Roncalli Silva Souza</t>
  </si>
  <si>
    <t>Rafael Giuntini Beil</t>
  </si>
  <si>
    <t>Adriana Bacheschi Mori</t>
  </si>
  <si>
    <t>Mario Felipe de Souza Zambom</t>
  </si>
  <si>
    <t>Henrique Jum Hieda</t>
  </si>
  <si>
    <t>Cecilia Liberato Martin</t>
  </si>
  <si>
    <t>Felipe Gazzola</t>
  </si>
  <si>
    <t>Marcelo Gobato</t>
  </si>
  <si>
    <t>Paulo Suen</t>
  </si>
  <si>
    <t>Debora Junqueira Gerbasi</t>
  </si>
  <si>
    <t>Felipe Serachiani Clemente</t>
  </si>
  <si>
    <t>Lucas C Dias Chaves</t>
  </si>
  <si>
    <t>Eduardo Scudeler</t>
  </si>
  <si>
    <t>Moreno de Oliveira</t>
  </si>
  <si>
    <t>Lucas Matsukuma</t>
  </si>
  <si>
    <t>Lucas Bacci</t>
  </si>
  <si>
    <t xml:space="preserve">Rafael Nascimento </t>
  </si>
  <si>
    <t>dd</t>
  </si>
  <si>
    <t>Roberto Silva Dragao</t>
  </si>
  <si>
    <t>psim</t>
  </si>
  <si>
    <t>retificadores -1</t>
  </si>
  <si>
    <t>retifficadores -2</t>
  </si>
  <si>
    <t>problemas c harmonicos</t>
  </si>
  <si>
    <t>desequilibrio e ressonancia</t>
  </si>
  <si>
    <t>inversores</t>
  </si>
  <si>
    <t>d</t>
  </si>
  <si>
    <t>doente</t>
  </si>
  <si>
    <t>erich</t>
  </si>
  <si>
    <t>siic</t>
  </si>
  <si>
    <t>adri</t>
  </si>
  <si>
    <t>fez em outra turma</t>
  </si>
  <si>
    <t>P1</t>
  </si>
  <si>
    <t>pres</t>
  </si>
  <si>
    <t>pre%</t>
  </si>
  <si>
    <t>P2</t>
  </si>
  <si>
    <t xml:space="preserve">PS </t>
  </si>
  <si>
    <t>gerador de reativos1</t>
  </si>
  <si>
    <t>gerador de reativos 2</t>
  </si>
  <si>
    <t>retificadores com elevado FP</t>
  </si>
  <si>
    <t>filtros passivos</t>
  </si>
  <si>
    <t>filtros ativos</t>
  </si>
  <si>
    <t>restaurador de tensao</t>
  </si>
  <si>
    <t>rep</t>
  </si>
  <si>
    <t>nota</t>
  </si>
  <si>
    <t>exp</t>
  </si>
  <si>
    <t>Marcei  Setti</t>
  </si>
  <si>
    <t>François Xavier Alexandre Ribac</t>
  </si>
  <si>
    <t>nota 0 - relatorio copiado</t>
  </si>
  <si>
    <t>sem relatorio</t>
  </si>
  <si>
    <t>reposição</t>
  </si>
  <si>
    <t>ativ</t>
  </si>
  <si>
    <t>media das provas</t>
  </si>
  <si>
    <t>Mfinal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</si>
</sst>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Verdana"/>
    </font>
    <font>
      <sz val="8"/>
      <name val="Verdana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7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1" xfId="0" applyFill="1" applyBorder="1" applyAlignment="1">
      <alignment horizontal="left" wrapText="1"/>
    </xf>
    <xf numFmtId="0" fontId="0" fillId="0" borderId="11" xfId="0" applyFill="1" applyBorder="1"/>
    <xf numFmtId="0" fontId="0" fillId="8" borderId="11" xfId="0" applyFill="1" applyBorder="1"/>
    <xf numFmtId="0" fontId="0" fillId="9" borderId="11" xfId="0" applyFill="1" applyBorder="1"/>
    <xf numFmtId="0" fontId="3" fillId="10" borderId="1" xfId="0" applyFont="1" applyFill="1" applyBorder="1"/>
    <xf numFmtId="0" fontId="2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left" wrapText="1"/>
    </xf>
    <xf numFmtId="0" fontId="4" fillId="0" borderId="1" xfId="0" applyFont="1" applyBorder="1"/>
    <xf numFmtId="0" fontId="4" fillId="1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11" xfId="0" applyFont="1" applyBorder="1"/>
    <xf numFmtId="0" fontId="4" fillId="0" borderId="11" xfId="0" applyFont="1" applyBorder="1"/>
    <xf numFmtId="0" fontId="0" fillId="0" borderId="1" xfId="0" applyFill="1" applyBorder="1" applyAlignment="1">
      <alignment horizontal="left" wrapText="1"/>
    </xf>
    <xf numFmtId="0" fontId="0" fillId="0" borderId="1" xfId="0" applyFill="1" applyBorder="1"/>
    <xf numFmtId="0" fontId="2" fillId="0" borderId="3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Fill="1" applyAlignment="1">
      <alignment horizontal="left" wrapText="1"/>
    </xf>
    <xf numFmtId="0" fontId="2" fillId="0" borderId="0" xfId="0" applyFont="1"/>
    <xf numFmtId="16" fontId="2" fillId="2" borderId="3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7" xfId="0" applyFill="1" applyBorder="1"/>
    <xf numFmtId="0" fontId="0" fillId="0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4" xfId="0" applyFill="1" applyBorder="1"/>
    <xf numFmtId="0" fontId="1" fillId="0" borderId="1" xfId="0" applyFont="1" applyBorder="1"/>
    <xf numFmtId="0" fontId="0" fillId="12" borderId="1" xfId="0" applyFill="1" applyBorder="1" applyAlignment="1">
      <alignment horizontal="center" vertical="center"/>
    </xf>
    <xf numFmtId="0" fontId="2" fillId="0" borderId="0" xfId="0" applyFont="1" applyFill="1"/>
    <xf numFmtId="0" fontId="0" fillId="12" borderId="1" xfId="0" applyFill="1" applyBorder="1"/>
    <xf numFmtId="0" fontId="0" fillId="11" borderId="1" xfId="0" applyFill="1" applyBorder="1"/>
    <xf numFmtId="0" fontId="0" fillId="0" borderId="0" xfId="0" applyFill="1" applyBorder="1"/>
    <xf numFmtId="0" fontId="5" fillId="0" borderId="11" xfId="0" applyFont="1" applyFill="1" applyBorder="1"/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/>
    <xf numFmtId="0" fontId="0" fillId="1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6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16" fontId="5" fillId="2" borderId="2" xfId="0" applyNumberFormat="1" applyFont="1" applyFill="1" applyBorder="1" applyAlignment="1"/>
    <xf numFmtId="0" fontId="5" fillId="2" borderId="3" xfId="0" applyFont="1" applyFill="1" applyBorder="1" applyAlignment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97"/>
  <sheetViews>
    <sheetView tabSelected="1" topLeftCell="E1" zoomScale="90" zoomScaleNormal="90" workbookViewId="0">
      <selection activeCell="B10" sqref="B1:Y1048576"/>
    </sheetView>
  </sheetViews>
  <sheetFormatPr defaultRowHeight="12.75"/>
  <cols>
    <col min="1" max="1" width="4.85546875" customWidth="1"/>
    <col min="2" max="2" width="28.140625" style="15" customWidth="1"/>
    <col min="3" max="3" width="3.7109375" style="2" customWidth="1"/>
    <col min="4" max="4" width="3.7109375" style="7" customWidth="1"/>
    <col min="5" max="5" width="3.7109375" style="2" customWidth="1"/>
    <col min="6" max="6" width="5.28515625" style="7" customWidth="1"/>
    <col min="7" max="7" width="3.7109375" style="2" customWidth="1"/>
    <col min="8" max="8" width="5.85546875" style="7" customWidth="1"/>
    <col min="9" max="9" width="3.7109375" style="2" customWidth="1"/>
    <col min="10" max="10" width="5.42578125" style="7" customWidth="1"/>
    <col min="11" max="11" width="3.7109375" style="2" customWidth="1"/>
    <col min="12" max="12" width="5.140625" style="7" customWidth="1"/>
    <col min="13" max="13" width="3.7109375" style="2" customWidth="1"/>
    <col min="14" max="14" width="5.5703125" style="7" customWidth="1"/>
    <col min="15" max="15" width="3.7109375" style="2" customWidth="1"/>
    <col min="16" max="16" width="5.7109375" style="7" customWidth="1"/>
    <col min="17" max="17" width="3.7109375" style="7" customWidth="1"/>
    <col min="18" max="18" width="5.140625" style="7" customWidth="1"/>
    <col min="19" max="19" width="3.7109375" style="7" customWidth="1"/>
    <col min="20" max="20" width="6.140625" style="7" customWidth="1"/>
    <col min="21" max="21" width="3.7109375" style="7" customWidth="1"/>
    <col min="22" max="22" width="6.7109375" style="7" customWidth="1"/>
    <col min="23" max="23" width="3.7109375" style="7" customWidth="1"/>
    <col min="24" max="24" width="4.85546875" style="7" customWidth="1"/>
    <col min="25" max="25" width="3.7109375" style="45" customWidth="1"/>
    <col min="26" max="26" width="4.85546875" style="7" customWidth="1"/>
    <col min="27" max="27" width="5" style="7" customWidth="1"/>
    <col min="28" max="28" width="4.85546875" style="7" customWidth="1"/>
    <col min="29" max="29" width="5.28515625" style="7" customWidth="1"/>
    <col min="30" max="30" width="6" style="7" customWidth="1"/>
    <col min="31" max="31" width="7.140625" style="7" customWidth="1"/>
    <col min="32" max="33" width="6" style="2" customWidth="1"/>
    <col min="34" max="34" width="6.85546875" style="7" customWidth="1"/>
    <col min="35" max="35" width="5.28515625" style="2" customWidth="1"/>
    <col min="36" max="36" width="6.5703125" style="7" customWidth="1"/>
    <col min="37" max="37" width="4.28515625" style="2" customWidth="1"/>
    <col min="38" max="38" width="3.7109375" style="7" customWidth="1"/>
    <col min="39" max="39" width="16.28515625" style="2" customWidth="1"/>
    <col min="40" max="40" width="3.7109375" style="7" customWidth="1"/>
    <col min="41" max="41" width="3.7109375" style="2" customWidth="1"/>
    <col min="42" max="42" width="3.7109375" style="7" customWidth="1"/>
    <col min="43" max="43" width="3.7109375" style="2" customWidth="1"/>
    <col min="44" max="44" width="3.7109375" style="7" customWidth="1"/>
    <col min="45" max="45" width="3.7109375" style="5" customWidth="1"/>
    <col min="46" max="46" width="3.7109375" style="7" customWidth="1"/>
    <col min="47" max="47" width="3.7109375" style="5" customWidth="1"/>
    <col min="48" max="48" width="3.7109375" style="7" customWidth="1"/>
    <col min="49" max="49" width="3.7109375" style="9" customWidth="1"/>
    <col min="50" max="50" width="3.7109375" style="7" customWidth="1"/>
  </cols>
  <sheetData>
    <row r="1" spans="1:50">
      <c r="B1" s="44"/>
      <c r="C1" s="83">
        <v>0</v>
      </c>
      <c r="D1" s="83"/>
      <c r="E1" s="83">
        <v>1</v>
      </c>
      <c r="F1" s="83"/>
      <c r="G1" s="83">
        <v>2</v>
      </c>
      <c r="H1" s="83"/>
      <c r="I1" s="77">
        <v>3</v>
      </c>
      <c r="J1" s="78"/>
      <c r="K1" s="83">
        <v>4</v>
      </c>
      <c r="L1" s="83"/>
      <c r="M1" s="83">
        <v>5</v>
      </c>
      <c r="N1" s="83"/>
      <c r="O1" s="77">
        <v>6</v>
      </c>
      <c r="P1" s="78"/>
      <c r="Q1" s="77">
        <v>7</v>
      </c>
      <c r="R1" s="78"/>
      <c r="S1" s="77">
        <v>8</v>
      </c>
      <c r="T1" s="78"/>
      <c r="U1" s="77">
        <v>9</v>
      </c>
      <c r="V1" s="78"/>
      <c r="W1" s="77">
        <v>10</v>
      </c>
      <c r="X1" s="78"/>
      <c r="Y1" s="77">
        <v>11</v>
      </c>
      <c r="Z1" s="78"/>
      <c r="AA1" s="77">
        <v>12</v>
      </c>
      <c r="AB1" s="78"/>
      <c r="AC1" s="79" t="s">
        <v>66</v>
      </c>
      <c r="AD1" s="78"/>
      <c r="AE1" s="48" t="s">
        <v>56</v>
      </c>
      <c r="AF1" s="50" t="s">
        <v>57</v>
      </c>
      <c r="AG1" s="50" t="s">
        <v>74</v>
      </c>
      <c r="AH1" s="45" t="s">
        <v>55</v>
      </c>
      <c r="AI1" s="50" t="s">
        <v>58</v>
      </c>
      <c r="AJ1" s="51" t="s">
        <v>59</v>
      </c>
      <c r="AK1" s="50" t="s">
        <v>76</v>
      </c>
      <c r="AM1" s="2" t="s">
        <v>75</v>
      </c>
    </row>
    <row r="2" spans="1:50" s="1" customFormat="1">
      <c r="A2" s="94" t="s">
        <v>1</v>
      </c>
      <c r="B2" s="26"/>
      <c r="C2" s="80">
        <v>42950</v>
      </c>
      <c r="D2" s="81"/>
      <c r="E2" s="84">
        <v>42957</v>
      </c>
      <c r="F2" s="85"/>
      <c r="G2" s="84">
        <v>42964</v>
      </c>
      <c r="H2" s="85"/>
      <c r="I2" s="84">
        <v>42971</v>
      </c>
      <c r="J2" s="85"/>
      <c r="K2" s="86">
        <v>42978</v>
      </c>
      <c r="L2" s="87"/>
      <c r="M2" s="84">
        <v>42992</v>
      </c>
      <c r="N2" s="85"/>
      <c r="O2" s="80">
        <v>42999</v>
      </c>
      <c r="P2" s="81"/>
      <c r="Q2" s="84">
        <v>43013</v>
      </c>
      <c r="R2" s="85"/>
      <c r="S2" s="104">
        <v>43027</v>
      </c>
      <c r="T2" s="105"/>
      <c r="U2" s="80">
        <v>43034</v>
      </c>
      <c r="V2" s="81"/>
      <c r="W2" s="84">
        <v>43048</v>
      </c>
      <c r="X2" s="85"/>
      <c r="Y2" s="84">
        <v>43055</v>
      </c>
      <c r="Z2" s="85"/>
      <c r="AA2" s="84">
        <v>43062</v>
      </c>
      <c r="AB2" s="85"/>
      <c r="AC2" s="54" t="s">
        <v>68</v>
      </c>
      <c r="AD2" s="48" t="s">
        <v>67</v>
      </c>
      <c r="AE2" s="48"/>
      <c r="AF2" s="13"/>
      <c r="AG2" s="49"/>
      <c r="AH2" s="14"/>
      <c r="AI2" s="13"/>
      <c r="AJ2" s="14"/>
      <c r="AK2" s="13"/>
      <c r="AL2" s="46"/>
      <c r="AM2" s="13"/>
      <c r="AN2" s="14"/>
      <c r="AO2" s="13"/>
      <c r="AP2" s="14"/>
      <c r="AQ2" s="3"/>
      <c r="AR2" s="6"/>
      <c r="AS2" s="4"/>
      <c r="AT2" s="6"/>
      <c r="AU2" s="4"/>
      <c r="AV2" s="6"/>
      <c r="AW2" s="8"/>
      <c r="AX2" s="6"/>
    </row>
    <row r="3" spans="1:50" s="1" customFormat="1">
      <c r="A3" s="95"/>
      <c r="B3" s="27" t="s">
        <v>5</v>
      </c>
      <c r="C3" s="17">
        <v>1</v>
      </c>
      <c r="D3" s="18"/>
      <c r="E3" s="17">
        <v>1</v>
      </c>
      <c r="F3" s="18">
        <v>8.4</v>
      </c>
      <c r="G3" s="17">
        <v>1</v>
      </c>
      <c r="H3" s="18">
        <v>8.6</v>
      </c>
      <c r="I3" s="17">
        <v>1</v>
      </c>
      <c r="J3" s="18">
        <v>8.3000000000000007</v>
      </c>
      <c r="K3" s="17">
        <v>1</v>
      </c>
      <c r="L3" s="18">
        <v>8.6</v>
      </c>
      <c r="M3" s="17">
        <v>1</v>
      </c>
      <c r="N3" s="18">
        <v>7.2</v>
      </c>
      <c r="O3" s="17">
        <v>1</v>
      </c>
      <c r="P3" s="18">
        <v>9.8000000000000007</v>
      </c>
      <c r="Q3" s="18">
        <v>1</v>
      </c>
      <c r="R3" s="18">
        <v>8.5</v>
      </c>
      <c r="S3" s="18">
        <v>1</v>
      </c>
      <c r="T3" s="18">
        <v>9.1</v>
      </c>
      <c r="U3" s="18">
        <v>1</v>
      </c>
      <c r="V3" s="18">
        <v>9.3000000000000007</v>
      </c>
      <c r="W3" s="18">
        <v>1</v>
      </c>
      <c r="X3" s="55">
        <v>9.1</v>
      </c>
      <c r="Y3" s="26">
        <v>1</v>
      </c>
      <c r="Z3" s="60">
        <v>9.4</v>
      </c>
      <c r="AA3" s="18">
        <v>1</v>
      </c>
      <c r="AB3" s="18">
        <v>10</v>
      </c>
      <c r="AC3" s="18"/>
      <c r="AD3" s="18"/>
      <c r="AE3" s="18">
        <f>(C3+E3+G3+I3+K3+M3+O3+Q3+S3+U3+W3+Y3+AA3+4)/17</f>
        <v>1</v>
      </c>
      <c r="AF3" s="17">
        <f>AE3*100</f>
        <v>100</v>
      </c>
      <c r="AG3" s="17">
        <f>(F3+H3+J3+L3+N3+P3+R3+T3+V3+X3+Z3+AB3+AD3)/12</f>
        <v>8.8583333333333325</v>
      </c>
      <c r="AH3" s="18">
        <v>5.9</v>
      </c>
      <c r="AI3" s="17">
        <v>4.7</v>
      </c>
      <c r="AJ3" s="18"/>
      <c r="AK3" s="17">
        <f t="shared" ref="AK3:AK5" si="0">0.3*AG3+0.35*(AH3+AI3)</f>
        <v>6.3674999999999997</v>
      </c>
      <c r="AL3" s="18"/>
      <c r="AM3" s="17">
        <f>(AH3+AI3+AJ3)/2</f>
        <v>5.3000000000000007</v>
      </c>
      <c r="AN3" s="18"/>
      <c r="AO3" s="17"/>
      <c r="AP3" s="18"/>
      <c r="AQ3" s="17"/>
      <c r="AR3" s="18"/>
      <c r="AS3" s="19"/>
      <c r="AT3" s="18"/>
      <c r="AU3" s="19"/>
      <c r="AV3" s="18"/>
      <c r="AW3" s="20"/>
      <c r="AX3" s="18"/>
    </row>
    <row r="4" spans="1:50" s="1" customFormat="1">
      <c r="A4" s="95"/>
      <c r="B4" s="27" t="s">
        <v>6</v>
      </c>
      <c r="C4" s="17">
        <v>1</v>
      </c>
      <c r="D4" s="18"/>
      <c r="E4" s="17">
        <v>1</v>
      </c>
      <c r="F4" s="18">
        <v>8.4</v>
      </c>
      <c r="G4" s="17">
        <v>1</v>
      </c>
      <c r="H4" s="18">
        <v>8.6</v>
      </c>
      <c r="I4" s="17">
        <v>1</v>
      </c>
      <c r="J4" s="18">
        <v>8.3000000000000007</v>
      </c>
      <c r="K4" s="17">
        <v>1</v>
      </c>
      <c r="L4" s="18">
        <v>8.6</v>
      </c>
      <c r="M4" s="17">
        <v>1</v>
      </c>
      <c r="N4" s="18">
        <v>7.2</v>
      </c>
      <c r="O4" s="17">
        <v>1</v>
      </c>
      <c r="P4" s="18">
        <v>9.8000000000000007</v>
      </c>
      <c r="Q4" s="18">
        <v>1</v>
      </c>
      <c r="R4" s="18">
        <v>8.5</v>
      </c>
      <c r="S4" s="18">
        <v>1</v>
      </c>
      <c r="T4" s="18">
        <v>9.1</v>
      </c>
      <c r="U4" s="18">
        <v>1</v>
      </c>
      <c r="V4" s="18">
        <v>9.3000000000000007</v>
      </c>
      <c r="W4" s="18">
        <v>1</v>
      </c>
      <c r="X4" s="55">
        <v>9.1</v>
      </c>
      <c r="Y4" s="26">
        <v>1</v>
      </c>
      <c r="Z4" s="60">
        <v>9.4</v>
      </c>
      <c r="AA4" s="18">
        <v>1</v>
      </c>
      <c r="AB4" s="18">
        <v>10</v>
      </c>
      <c r="AC4" s="18"/>
      <c r="AD4" s="18"/>
      <c r="AE4" s="18">
        <f t="shared" ref="AE4:AE5" si="1">(C4+E4+G4+I4+K4+M4+O4+Q4+S4+U4+W4+Y4+AA4+4)/17</f>
        <v>1</v>
      </c>
      <c r="AF4" s="17">
        <f t="shared" ref="AF4:AF5" si="2">AE4*100</f>
        <v>100</v>
      </c>
      <c r="AG4" s="17">
        <f t="shared" ref="AG4:AG5" si="3">(F4+H4+J4+L4+N4+P4+R4+T4+V4+X4+Z4+AB4+AD4)/12</f>
        <v>8.8583333333333325</v>
      </c>
      <c r="AH4" s="18">
        <v>4.8</v>
      </c>
      <c r="AI4" s="17">
        <v>3.7</v>
      </c>
      <c r="AJ4" s="18"/>
      <c r="AK4" s="17">
        <f t="shared" si="0"/>
        <v>5.6324999999999994</v>
      </c>
      <c r="AL4" s="18"/>
      <c r="AM4" s="17">
        <f t="shared" ref="AM4:AM5" si="4">(AH4+AI4+AJ4)/2</f>
        <v>4.25</v>
      </c>
      <c r="AN4" s="18"/>
      <c r="AO4" s="17"/>
      <c r="AP4" s="18"/>
      <c r="AQ4" s="17"/>
      <c r="AR4" s="18"/>
      <c r="AS4" s="17"/>
      <c r="AT4" s="18"/>
      <c r="AU4" s="17"/>
      <c r="AV4" s="18"/>
      <c r="AW4" s="20"/>
      <c r="AX4" s="18"/>
    </row>
    <row r="5" spans="1:50">
      <c r="A5" s="95"/>
      <c r="B5" s="27" t="s">
        <v>7</v>
      </c>
      <c r="C5" s="17">
        <v>1</v>
      </c>
      <c r="D5" s="18"/>
      <c r="E5" s="17">
        <v>1</v>
      </c>
      <c r="F5" s="18">
        <v>8.4</v>
      </c>
      <c r="G5" s="17">
        <v>1</v>
      </c>
      <c r="H5" s="18">
        <v>8.6</v>
      </c>
      <c r="I5" s="17">
        <v>1</v>
      </c>
      <c r="J5" s="18">
        <v>8.3000000000000007</v>
      </c>
      <c r="K5" s="17">
        <v>1</v>
      </c>
      <c r="L5" s="18">
        <v>8.6</v>
      </c>
      <c r="M5" s="17">
        <v>1</v>
      </c>
      <c r="N5" s="18">
        <v>7.2</v>
      </c>
      <c r="O5" s="17">
        <v>1</v>
      </c>
      <c r="P5" s="18">
        <v>9.8000000000000007</v>
      </c>
      <c r="Q5" s="18">
        <v>1</v>
      </c>
      <c r="R5" s="18">
        <v>8.5</v>
      </c>
      <c r="S5" s="18">
        <v>1</v>
      </c>
      <c r="T5" s="18">
        <v>9.1</v>
      </c>
      <c r="U5" s="18">
        <v>1</v>
      </c>
      <c r="V5" s="18">
        <v>9.3000000000000007</v>
      </c>
      <c r="W5" s="18">
        <v>1</v>
      </c>
      <c r="X5" s="55">
        <v>9.1</v>
      </c>
      <c r="Y5" s="45">
        <v>1</v>
      </c>
      <c r="Z5" s="60">
        <v>9.4</v>
      </c>
      <c r="AA5" s="18">
        <v>1</v>
      </c>
      <c r="AB5" s="18">
        <v>10</v>
      </c>
      <c r="AC5" s="18"/>
      <c r="AD5" s="18"/>
      <c r="AE5" s="18">
        <f t="shared" si="1"/>
        <v>1</v>
      </c>
      <c r="AF5" s="17">
        <f t="shared" si="2"/>
        <v>100</v>
      </c>
      <c r="AG5" s="17">
        <f t="shared" si="3"/>
        <v>8.8583333333333325</v>
      </c>
      <c r="AH5" s="18">
        <v>7.4</v>
      </c>
      <c r="AI5" s="17">
        <v>5.8</v>
      </c>
      <c r="AJ5" s="18"/>
      <c r="AK5" s="17">
        <f t="shared" si="0"/>
        <v>7.277499999999999</v>
      </c>
      <c r="AL5" s="18"/>
      <c r="AM5" s="17">
        <f t="shared" si="4"/>
        <v>6.6</v>
      </c>
      <c r="AN5" s="18"/>
      <c r="AO5" s="17"/>
      <c r="AP5" s="18"/>
      <c r="AQ5" s="17"/>
      <c r="AR5" s="18"/>
      <c r="AS5" s="19"/>
      <c r="AT5" s="18"/>
      <c r="AU5" s="19"/>
      <c r="AV5" s="18"/>
      <c r="AW5" s="20"/>
      <c r="AX5" s="18"/>
    </row>
    <row r="6" spans="1:50">
      <c r="A6" s="95"/>
      <c r="C6" s="17"/>
      <c r="D6" s="18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8"/>
      <c r="R6" s="18"/>
      <c r="S6" s="18"/>
      <c r="T6" s="18"/>
      <c r="U6" s="18"/>
      <c r="V6" s="18"/>
      <c r="W6" s="18"/>
      <c r="X6" s="55"/>
      <c r="Y6" s="18"/>
      <c r="Z6" s="60"/>
      <c r="AA6" s="18"/>
      <c r="AB6" s="18"/>
      <c r="AC6" s="18"/>
      <c r="AD6" s="18"/>
      <c r="AE6" s="18"/>
      <c r="AF6" s="17"/>
      <c r="AG6" s="17"/>
      <c r="AH6" s="18"/>
      <c r="AI6" s="17"/>
      <c r="AJ6" s="18"/>
      <c r="AK6" s="17"/>
      <c r="AL6" s="18"/>
      <c r="AM6" s="17"/>
      <c r="AN6" s="18"/>
      <c r="AO6" s="17"/>
      <c r="AP6" s="18"/>
      <c r="AQ6" s="17"/>
      <c r="AR6" s="18"/>
      <c r="AS6" s="19"/>
      <c r="AT6" s="18"/>
      <c r="AU6" s="19"/>
      <c r="AV6" s="18"/>
      <c r="AW6" s="20"/>
      <c r="AX6" s="18"/>
    </row>
    <row r="7" spans="1:50">
      <c r="A7" s="95"/>
      <c r="B7" s="1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6"/>
      <c r="Y7" s="21"/>
      <c r="Z7" s="6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</row>
    <row r="8" spans="1:50">
      <c r="A8" s="95"/>
      <c r="B8" s="32" t="s">
        <v>9</v>
      </c>
      <c r="C8" s="17">
        <v>1</v>
      </c>
      <c r="D8" s="18"/>
      <c r="E8" s="17">
        <v>1</v>
      </c>
      <c r="F8" s="18">
        <v>9.6</v>
      </c>
      <c r="G8" s="17">
        <v>1</v>
      </c>
      <c r="H8" s="18">
        <v>7.4</v>
      </c>
      <c r="I8" s="17">
        <v>1</v>
      </c>
      <c r="J8" s="18">
        <v>9.4</v>
      </c>
      <c r="K8" s="17">
        <v>1</v>
      </c>
      <c r="L8" s="18">
        <v>9.4</v>
      </c>
      <c r="M8" s="17">
        <v>1</v>
      </c>
      <c r="N8" s="18">
        <v>6.3</v>
      </c>
      <c r="O8" s="17">
        <v>1</v>
      </c>
      <c r="P8" s="18">
        <v>9.5</v>
      </c>
      <c r="Q8" s="18">
        <v>1</v>
      </c>
      <c r="R8" s="18">
        <v>7.8</v>
      </c>
      <c r="S8" s="18">
        <v>1</v>
      </c>
      <c r="T8" s="18">
        <v>8.6999999999999993</v>
      </c>
      <c r="U8" s="18">
        <v>1</v>
      </c>
      <c r="V8" s="18">
        <v>7.6</v>
      </c>
      <c r="W8" s="18">
        <v>1</v>
      </c>
      <c r="X8" s="55">
        <v>9.5</v>
      </c>
      <c r="Y8" s="45">
        <v>1</v>
      </c>
      <c r="Z8" s="60">
        <v>8.3000000000000007</v>
      </c>
      <c r="AA8" s="74">
        <v>0</v>
      </c>
      <c r="AB8" s="74">
        <v>0</v>
      </c>
      <c r="AC8" s="18">
        <v>12</v>
      </c>
      <c r="AD8" s="18">
        <v>10</v>
      </c>
      <c r="AE8" s="18">
        <f t="shared" ref="AE8:AE11" si="5">(C8+E8+G8+I8+K8+M8+O8+Q8+S8+U8+W8+Y8+AA8+4)/17</f>
        <v>0.94117647058823528</v>
      </c>
      <c r="AF8" s="17">
        <f t="shared" ref="AF8:AF11" si="6">AE8*100</f>
        <v>94.117647058823522</v>
      </c>
      <c r="AG8" s="17">
        <f t="shared" ref="AG8:AG11" si="7">(F8+H8+J8+L8+N8+P8+R8+T8+V8+X8+Z8+AB8+AD8)/12</f>
        <v>8.6249999999999982</v>
      </c>
      <c r="AH8" s="18">
        <v>4.3</v>
      </c>
      <c r="AI8" s="17">
        <v>4.4000000000000004</v>
      </c>
      <c r="AJ8" s="18"/>
      <c r="AK8" s="17">
        <f t="shared" ref="AK8:AK21" si="8">0.3*AG8+0.35*(AH8+AI8)</f>
        <v>5.6324999999999985</v>
      </c>
      <c r="AL8" s="18"/>
      <c r="AM8" s="17">
        <f t="shared" ref="AM8:AM11" si="9">(AH8+AI8+AJ8)/2</f>
        <v>4.3499999999999996</v>
      </c>
      <c r="AN8" s="18"/>
      <c r="AO8" s="17"/>
      <c r="AP8" s="18"/>
      <c r="AQ8" s="17"/>
      <c r="AR8" s="18"/>
      <c r="AS8" s="19"/>
      <c r="AT8" s="18"/>
      <c r="AU8" s="19"/>
      <c r="AV8" s="18"/>
      <c r="AW8" s="20"/>
      <c r="AX8" s="18"/>
    </row>
    <row r="9" spans="1:50">
      <c r="A9" s="95"/>
      <c r="B9" s="32" t="s">
        <v>10</v>
      </c>
      <c r="C9" s="17">
        <v>1</v>
      </c>
      <c r="D9" s="18"/>
      <c r="E9" s="17">
        <v>1</v>
      </c>
      <c r="F9" s="18">
        <v>9.6</v>
      </c>
      <c r="G9" s="17">
        <v>1</v>
      </c>
      <c r="H9" s="18">
        <v>7.4</v>
      </c>
      <c r="I9" s="17">
        <v>1</v>
      </c>
      <c r="J9" s="18">
        <v>9.4</v>
      </c>
      <c r="K9" s="17">
        <v>1</v>
      </c>
      <c r="L9" s="18">
        <v>9.4</v>
      </c>
      <c r="M9" s="17">
        <v>1</v>
      </c>
      <c r="N9" s="18">
        <v>6.3</v>
      </c>
      <c r="O9" s="17">
        <v>1</v>
      </c>
      <c r="P9" s="18">
        <v>9.5</v>
      </c>
      <c r="Q9" s="18">
        <v>1</v>
      </c>
      <c r="R9" s="18">
        <v>7.8</v>
      </c>
      <c r="S9" s="18">
        <v>1</v>
      </c>
      <c r="T9" s="18">
        <v>8.6999999999999993</v>
      </c>
      <c r="U9" s="18">
        <v>1</v>
      </c>
      <c r="V9" s="18">
        <v>7.6</v>
      </c>
      <c r="W9" s="18">
        <v>1</v>
      </c>
      <c r="X9" s="55">
        <v>9.5</v>
      </c>
      <c r="Y9" s="45">
        <v>1</v>
      </c>
      <c r="Z9" s="60">
        <v>8.3000000000000007</v>
      </c>
      <c r="AA9" s="74">
        <v>0</v>
      </c>
      <c r="AB9" s="74">
        <v>0</v>
      </c>
      <c r="AC9" s="18">
        <v>12</v>
      </c>
      <c r="AD9" s="18">
        <v>10</v>
      </c>
      <c r="AE9" s="18">
        <f t="shared" si="5"/>
        <v>0.94117647058823528</v>
      </c>
      <c r="AF9" s="17">
        <f t="shared" si="6"/>
        <v>94.117647058823522</v>
      </c>
      <c r="AG9" s="17">
        <f t="shared" si="7"/>
        <v>8.6249999999999982</v>
      </c>
      <c r="AH9" s="18">
        <v>4.3</v>
      </c>
      <c r="AI9" s="17">
        <v>4.8</v>
      </c>
      <c r="AJ9" s="18"/>
      <c r="AK9" s="17">
        <f t="shared" si="8"/>
        <v>5.7724999999999991</v>
      </c>
      <c r="AL9" s="18"/>
      <c r="AM9" s="17">
        <f t="shared" si="9"/>
        <v>4.55</v>
      </c>
      <c r="AN9" s="18"/>
      <c r="AO9" s="17"/>
      <c r="AP9" s="18"/>
      <c r="AQ9" s="17"/>
      <c r="AR9" s="18"/>
      <c r="AS9" s="19"/>
      <c r="AT9" s="18"/>
      <c r="AU9" s="19"/>
      <c r="AV9" s="18"/>
      <c r="AW9" s="20"/>
      <c r="AX9" s="18"/>
    </row>
    <row r="10" spans="1:50">
      <c r="A10" s="95"/>
      <c r="B10" s="32" t="s">
        <v>11</v>
      </c>
      <c r="C10" s="17">
        <v>1</v>
      </c>
      <c r="D10" s="18"/>
      <c r="E10" s="17">
        <v>1</v>
      </c>
      <c r="F10" s="18">
        <v>9.6</v>
      </c>
      <c r="G10" s="17">
        <v>1</v>
      </c>
      <c r="H10" s="18">
        <v>7.4</v>
      </c>
      <c r="I10" s="17">
        <v>1</v>
      </c>
      <c r="J10" s="18">
        <v>9.4</v>
      </c>
      <c r="K10" s="17">
        <v>1</v>
      </c>
      <c r="L10" s="18">
        <v>9.4</v>
      </c>
      <c r="M10" s="17">
        <v>1</v>
      </c>
      <c r="N10" s="18">
        <v>6.3</v>
      </c>
      <c r="O10" s="17">
        <v>1</v>
      </c>
      <c r="P10" s="18">
        <v>9.5</v>
      </c>
      <c r="Q10" s="18">
        <v>1</v>
      </c>
      <c r="R10" s="18">
        <v>7.8</v>
      </c>
      <c r="S10" s="18">
        <v>1</v>
      </c>
      <c r="T10" s="18">
        <v>8.6999999999999993</v>
      </c>
      <c r="U10" s="18">
        <v>1</v>
      </c>
      <c r="V10" s="18">
        <v>7.6</v>
      </c>
      <c r="W10" s="18">
        <v>1</v>
      </c>
      <c r="X10" s="55">
        <v>9.5</v>
      </c>
      <c r="Y10" s="45">
        <v>1</v>
      </c>
      <c r="Z10" s="60">
        <v>8.3000000000000007</v>
      </c>
      <c r="AA10" s="74">
        <v>0</v>
      </c>
      <c r="AB10" s="74">
        <v>0</v>
      </c>
      <c r="AC10" s="18">
        <v>12</v>
      </c>
      <c r="AD10" s="18">
        <v>10</v>
      </c>
      <c r="AE10" s="18">
        <f t="shared" si="5"/>
        <v>0.94117647058823528</v>
      </c>
      <c r="AF10" s="17">
        <f t="shared" si="6"/>
        <v>94.117647058823522</v>
      </c>
      <c r="AG10" s="17">
        <f t="shared" si="7"/>
        <v>8.6249999999999982</v>
      </c>
      <c r="AH10" s="18">
        <v>4.0999999999999996</v>
      </c>
      <c r="AI10" s="17">
        <v>3.8</v>
      </c>
      <c r="AJ10" s="18"/>
      <c r="AK10" s="17">
        <f t="shared" si="8"/>
        <v>5.3524999999999991</v>
      </c>
      <c r="AL10" s="18"/>
      <c r="AM10" s="17">
        <f t="shared" si="9"/>
        <v>3.9499999999999997</v>
      </c>
      <c r="AN10" s="18"/>
      <c r="AO10" s="17"/>
      <c r="AP10" s="18"/>
      <c r="AQ10" s="17"/>
      <c r="AR10" s="18"/>
      <c r="AS10" s="19"/>
      <c r="AT10" s="18"/>
      <c r="AU10" s="19"/>
      <c r="AV10" s="18"/>
      <c r="AW10" s="20"/>
      <c r="AX10" s="18"/>
    </row>
    <row r="11" spans="1:50">
      <c r="A11" s="95"/>
      <c r="B11" s="34" t="s">
        <v>12</v>
      </c>
      <c r="C11" s="17">
        <v>1</v>
      </c>
      <c r="D11" s="18"/>
      <c r="E11" s="17">
        <v>1</v>
      </c>
      <c r="F11" s="18">
        <v>9.6</v>
      </c>
      <c r="G11" s="17">
        <v>1</v>
      </c>
      <c r="H11" s="18">
        <v>7.4</v>
      </c>
      <c r="I11" s="17">
        <v>1</v>
      </c>
      <c r="J11" s="18">
        <v>9.4</v>
      </c>
      <c r="K11" s="17">
        <v>1</v>
      </c>
      <c r="L11" s="18">
        <v>9.4</v>
      </c>
      <c r="M11" s="17">
        <v>1</v>
      </c>
      <c r="N11" s="18">
        <v>6.3</v>
      </c>
      <c r="O11" s="17">
        <v>1</v>
      </c>
      <c r="P11" s="18">
        <v>9.5</v>
      </c>
      <c r="Q11" s="18">
        <v>1</v>
      </c>
      <c r="R11" s="18">
        <v>7.8</v>
      </c>
      <c r="S11" s="18">
        <v>1</v>
      </c>
      <c r="T11" s="18">
        <v>8.6999999999999993</v>
      </c>
      <c r="U11" s="18">
        <v>1</v>
      </c>
      <c r="V11" s="18">
        <v>7.6</v>
      </c>
      <c r="W11" s="18">
        <v>1</v>
      </c>
      <c r="X11" s="55">
        <v>9.5</v>
      </c>
      <c r="Y11" s="45">
        <v>1</v>
      </c>
      <c r="Z11" s="60">
        <v>8.3000000000000007</v>
      </c>
      <c r="AA11" s="18">
        <v>0</v>
      </c>
      <c r="AB11" s="18">
        <v>0</v>
      </c>
      <c r="AC11" s="18"/>
      <c r="AD11" s="18"/>
      <c r="AE11" s="18">
        <f t="shared" si="5"/>
        <v>0.94117647058823528</v>
      </c>
      <c r="AF11" s="17">
        <f t="shared" si="6"/>
        <v>94.117647058823522</v>
      </c>
      <c r="AG11" s="17">
        <f t="shared" si="7"/>
        <v>7.7916666666666652</v>
      </c>
      <c r="AH11" s="18">
        <v>2.7</v>
      </c>
      <c r="AI11" s="17">
        <v>4</v>
      </c>
      <c r="AJ11" s="18"/>
      <c r="AK11" s="17">
        <f t="shared" si="8"/>
        <v>4.6824999999999992</v>
      </c>
      <c r="AL11" s="18"/>
      <c r="AM11" s="17">
        <f t="shared" si="9"/>
        <v>3.35</v>
      </c>
      <c r="AN11" s="18"/>
      <c r="AO11" s="17"/>
      <c r="AP11" s="18"/>
      <c r="AQ11" s="17"/>
      <c r="AR11" s="18"/>
      <c r="AS11" s="19"/>
      <c r="AT11" s="18"/>
      <c r="AU11" s="19"/>
      <c r="AV11" s="18"/>
      <c r="AW11" s="20"/>
      <c r="AX11" s="18"/>
    </row>
    <row r="12" spans="1:50">
      <c r="A12" s="95"/>
      <c r="B12" s="1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57"/>
      <c r="Y12" s="22"/>
      <c r="Z12" s="6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</row>
    <row r="13" spans="1:50">
      <c r="A13" s="95"/>
      <c r="B13" s="35" t="s">
        <v>13</v>
      </c>
      <c r="C13" s="17">
        <v>1</v>
      </c>
      <c r="D13" s="18"/>
      <c r="E13" s="17">
        <v>1</v>
      </c>
      <c r="F13" s="18">
        <v>8.3000000000000007</v>
      </c>
      <c r="G13" s="17">
        <v>1</v>
      </c>
      <c r="H13" s="18">
        <v>7.8</v>
      </c>
      <c r="I13" s="17">
        <v>1</v>
      </c>
      <c r="J13" s="18">
        <v>6.5</v>
      </c>
      <c r="K13" s="17">
        <v>1</v>
      </c>
      <c r="L13" s="18">
        <v>10</v>
      </c>
      <c r="M13" s="17">
        <v>1</v>
      </c>
      <c r="N13" s="18">
        <v>7.7</v>
      </c>
      <c r="O13" s="17">
        <v>1</v>
      </c>
      <c r="P13" s="18">
        <v>8.6999999999999993</v>
      </c>
      <c r="Q13" s="18">
        <v>1</v>
      </c>
      <c r="R13" s="18">
        <v>7.1</v>
      </c>
      <c r="S13" s="18">
        <v>0</v>
      </c>
      <c r="T13" s="66">
        <v>0</v>
      </c>
      <c r="U13" s="18">
        <v>1</v>
      </c>
      <c r="V13" s="18">
        <v>5.6</v>
      </c>
      <c r="W13" s="18">
        <v>1</v>
      </c>
      <c r="X13" s="55">
        <v>4.4000000000000004</v>
      </c>
      <c r="Y13" s="75">
        <v>0</v>
      </c>
      <c r="Z13" s="76">
        <v>0</v>
      </c>
      <c r="AA13" s="18">
        <v>1</v>
      </c>
      <c r="AB13" s="18">
        <v>9.4</v>
      </c>
      <c r="AC13" s="18">
        <v>11</v>
      </c>
      <c r="AD13" s="18">
        <v>10</v>
      </c>
      <c r="AE13" s="18">
        <f t="shared" ref="AE13:AE16" si="10">(C13+E13+G13+I13+K13+M13+O13+Q13+S13+U13+W13+Y13+AA13+4)/17</f>
        <v>0.88235294117647056</v>
      </c>
      <c r="AF13" s="17">
        <f t="shared" ref="AF13:AF16" si="11">AE13*100</f>
        <v>88.235294117647058</v>
      </c>
      <c r="AG13" s="17">
        <f t="shared" ref="AG13:AG16" si="12">(F13+H13+J13+L13+N13+P13+R13+T13+V13+X13+Z13+AB13+AD13)/12</f>
        <v>7.1250000000000009</v>
      </c>
      <c r="AH13" s="18">
        <v>6.2</v>
      </c>
      <c r="AI13" s="17">
        <v>2.7</v>
      </c>
      <c r="AJ13" s="18"/>
      <c r="AK13" s="17">
        <f t="shared" si="8"/>
        <v>5.2524999999999995</v>
      </c>
      <c r="AL13" s="18"/>
      <c r="AM13" s="17">
        <f t="shared" ref="AM13:AM16" si="13">(AH13+AI13+AJ13)/2</f>
        <v>4.45</v>
      </c>
      <c r="AN13" s="18"/>
      <c r="AO13" s="17"/>
      <c r="AP13" s="18"/>
      <c r="AQ13" s="17"/>
      <c r="AR13" s="18"/>
      <c r="AS13" s="19"/>
      <c r="AT13" s="18"/>
      <c r="AU13" s="19"/>
      <c r="AV13" s="18"/>
      <c r="AW13" s="20"/>
      <c r="AX13" s="18"/>
    </row>
    <row r="14" spans="1:50">
      <c r="A14" s="95"/>
      <c r="B14" s="35" t="s">
        <v>14</v>
      </c>
      <c r="C14" s="17">
        <v>1</v>
      </c>
      <c r="D14" s="18"/>
      <c r="E14" s="17">
        <v>1</v>
      </c>
      <c r="F14" s="18">
        <v>8.3000000000000007</v>
      </c>
      <c r="G14" s="17">
        <v>1</v>
      </c>
      <c r="H14" s="18">
        <v>7.8</v>
      </c>
      <c r="I14" s="74">
        <v>0</v>
      </c>
      <c r="J14" s="74">
        <v>0</v>
      </c>
      <c r="K14" s="17">
        <v>1</v>
      </c>
      <c r="L14" s="18">
        <v>10</v>
      </c>
      <c r="M14" s="17">
        <v>1</v>
      </c>
      <c r="N14" s="18">
        <v>7.7</v>
      </c>
      <c r="O14" s="17">
        <v>1</v>
      </c>
      <c r="P14" s="18">
        <v>8.6999999999999993</v>
      </c>
      <c r="Q14" s="18">
        <v>1</v>
      </c>
      <c r="R14" s="18">
        <v>7.1</v>
      </c>
      <c r="S14" s="18">
        <v>1</v>
      </c>
      <c r="T14" s="66">
        <v>0</v>
      </c>
      <c r="U14" s="18">
        <v>1</v>
      </c>
      <c r="V14" s="18">
        <v>5.6</v>
      </c>
      <c r="W14" s="18">
        <v>1</v>
      </c>
      <c r="X14" s="55">
        <v>4.4000000000000004</v>
      </c>
      <c r="Y14" s="45">
        <v>1</v>
      </c>
      <c r="Z14" s="60">
        <v>8</v>
      </c>
      <c r="AA14" s="18">
        <v>1</v>
      </c>
      <c r="AB14" s="18">
        <v>9.4</v>
      </c>
      <c r="AC14" s="18">
        <v>3</v>
      </c>
      <c r="AD14" s="18">
        <v>7</v>
      </c>
      <c r="AE14" s="18">
        <f t="shared" si="10"/>
        <v>0.94117647058823528</v>
      </c>
      <c r="AF14" s="17">
        <f t="shared" si="11"/>
        <v>94.117647058823522</v>
      </c>
      <c r="AG14" s="17">
        <f t="shared" si="12"/>
        <v>7</v>
      </c>
      <c r="AH14" s="18">
        <v>5.4</v>
      </c>
      <c r="AI14" s="17">
        <v>5.9</v>
      </c>
      <c r="AJ14" s="18"/>
      <c r="AK14" s="17">
        <f t="shared" si="8"/>
        <v>6.0549999999999997</v>
      </c>
      <c r="AL14" s="18"/>
      <c r="AM14" s="17">
        <f t="shared" si="13"/>
        <v>5.65</v>
      </c>
      <c r="AN14" s="18"/>
      <c r="AO14" s="17"/>
      <c r="AP14" s="18"/>
      <c r="AQ14" s="17"/>
      <c r="AR14" s="18"/>
      <c r="AS14" s="19"/>
      <c r="AT14" s="18"/>
      <c r="AU14" s="19"/>
      <c r="AV14" s="18"/>
      <c r="AW14" s="20"/>
      <c r="AX14" s="18"/>
    </row>
    <row r="15" spans="1:50">
      <c r="A15" s="95"/>
      <c r="B15" s="35" t="s">
        <v>15</v>
      </c>
      <c r="C15" s="17">
        <v>1</v>
      </c>
      <c r="D15" s="18"/>
      <c r="E15" s="17">
        <v>1</v>
      </c>
      <c r="F15" s="18">
        <v>8.3000000000000007</v>
      </c>
      <c r="G15" s="17">
        <v>1</v>
      </c>
      <c r="H15" s="18">
        <v>7.8</v>
      </c>
      <c r="I15" s="17">
        <v>1</v>
      </c>
      <c r="J15" s="18">
        <v>6.5</v>
      </c>
      <c r="K15" s="74">
        <v>0</v>
      </c>
      <c r="L15" s="74">
        <v>0</v>
      </c>
      <c r="M15" s="17">
        <v>1</v>
      </c>
      <c r="N15" s="18">
        <v>7.7</v>
      </c>
      <c r="O15" s="17">
        <v>1</v>
      </c>
      <c r="P15" s="18">
        <v>8.6999999999999993</v>
      </c>
      <c r="Q15" s="18">
        <v>1</v>
      </c>
      <c r="R15" s="18">
        <v>7.1</v>
      </c>
      <c r="S15" s="18">
        <v>1</v>
      </c>
      <c r="T15" s="66">
        <v>0</v>
      </c>
      <c r="U15" s="18">
        <v>1</v>
      </c>
      <c r="V15" s="18">
        <v>5.6</v>
      </c>
      <c r="W15" s="18">
        <v>1</v>
      </c>
      <c r="X15" s="55">
        <v>4.4000000000000004</v>
      </c>
      <c r="Y15" s="45">
        <v>1</v>
      </c>
      <c r="Z15" s="60">
        <v>8</v>
      </c>
      <c r="AA15" s="18">
        <v>1</v>
      </c>
      <c r="AB15" s="18">
        <v>9.4</v>
      </c>
      <c r="AC15" s="18">
        <v>4</v>
      </c>
      <c r="AD15" s="18">
        <v>10</v>
      </c>
      <c r="AE15" s="18">
        <f t="shared" si="10"/>
        <v>0.94117647058823528</v>
      </c>
      <c r="AF15" s="17">
        <f t="shared" si="11"/>
        <v>94.117647058823522</v>
      </c>
      <c r="AG15" s="17">
        <f t="shared" si="12"/>
        <v>6.958333333333333</v>
      </c>
      <c r="AH15" s="18">
        <v>3.9</v>
      </c>
      <c r="AI15" s="17">
        <v>6.5</v>
      </c>
      <c r="AJ15" s="18"/>
      <c r="AK15" s="17">
        <f t="shared" si="8"/>
        <v>5.7274999999999991</v>
      </c>
      <c r="AL15" s="18"/>
      <c r="AM15" s="17">
        <f t="shared" si="13"/>
        <v>5.2</v>
      </c>
      <c r="AN15" s="18"/>
      <c r="AO15" s="17"/>
      <c r="AP15" s="18"/>
      <c r="AQ15" s="17"/>
      <c r="AR15" s="18"/>
      <c r="AS15" s="19"/>
      <c r="AT15" s="18"/>
      <c r="AU15" s="19"/>
      <c r="AV15" s="18"/>
      <c r="AW15" s="20"/>
      <c r="AX15" s="18"/>
    </row>
    <row r="16" spans="1:50">
      <c r="A16" s="95"/>
      <c r="B16" s="35" t="s">
        <v>16</v>
      </c>
      <c r="C16" s="17">
        <v>1</v>
      </c>
      <c r="D16" s="18"/>
      <c r="E16" s="17">
        <v>1</v>
      </c>
      <c r="F16" s="18">
        <v>8.3000000000000007</v>
      </c>
      <c r="G16" s="17">
        <v>1</v>
      </c>
      <c r="H16" s="18">
        <v>7.8</v>
      </c>
      <c r="I16" s="17">
        <v>1</v>
      </c>
      <c r="J16" s="18">
        <v>6.5</v>
      </c>
      <c r="K16" s="74">
        <v>0</v>
      </c>
      <c r="L16" s="74">
        <v>0</v>
      </c>
      <c r="M16" s="17">
        <v>1</v>
      </c>
      <c r="N16" s="18">
        <v>7.7</v>
      </c>
      <c r="O16" s="17">
        <v>1</v>
      </c>
      <c r="P16" s="18">
        <v>8.6999999999999993</v>
      </c>
      <c r="Q16" s="18">
        <v>1</v>
      </c>
      <c r="R16" s="18">
        <v>7.1</v>
      </c>
      <c r="S16" s="47">
        <v>1</v>
      </c>
      <c r="T16" s="66">
        <v>0</v>
      </c>
      <c r="U16" s="18">
        <v>1</v>
      </c>
      <c r="V16" s="18">
        <v>5.6</v>
      </c>
      <c r="W16" s="18">
        <v>1</v>
      </c>
      <c r="X16" s="55">
        <v>4.4000000000000004</v>
      </c>
      <c r="Y16" s="45">
        <v>1</v>
      </c>
      <c r="Z16" s="60">
        <v>8</v>
      </c>
      <c r="AA16" s="18">
        <v>1</v>
      </c>
      <c r="AB16" s="18">
        <v>9.4</v>
      </c>
      <c r="AC16" s="18">
        <v>4</v>
      </c>
      <c r="AD16" s="18">
        <v>10</v>
      </c>
      <c r="AE16" s="18">
        <f t="shared" si="10"/>
        <v>0.94117647058823528</v>
      </c>
      <c r="AF16" s="17">
        <f t="shared" si="11"/>
        <v>94.117647058823522</v>
      </c>
      <c r="AG16" s="17">
        <f t="shared" si="12"/>
        <v>6.958333333333333</v>
      </c>
      <c r="AH16" s="18">
        <v>5.5</v>
      </c>
      <c r="AI16" s="17">
        <v>3</v>
      </c>
      <c r="AJ16" s="18"/>
      <c r="AK16" s="17">
        <f t="shared" si="8"/>
        <v>5.0625</v>
      </c>
      <c r="AL16" s="18"/>
      <c r="AM16" s="17">
        <f t="shared" si="13"/>
        <v>4.25</v>
      </c>
      <c r="AN16" s="18"/>
      <c r="AO16" s="17"/>
      <c r="AP16" s="18"/>
      <c r="AQ16" s="17"/>
      <c r="AR16" s="18"/>
      <c r="AS16" s="19"/>
      <c r="AT16" s="18"/>
      <c r="AU16" s="19"/>
      <c r="AV16" s="18"/>
      <c r="AW16" s="20"/>
      <c r="AX16" s="18"/>
    </row>
    <row r="17" spans="1:51">
      <c r="A17" s="95"/>
      <c r="B17" s="1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57"/>
      <c r="Y17" s="22"/>
      <c r="Z17" s="6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1">
      <c r="A18" s="95"/>
      <c r="B18" s="35" t="s">
        <v>17</v>
      </c>
      <c r="C18" s="17">
        <v>1</v>
      </c>
      <c r="D18" s="18"/>
      <c r="E18" s="17">
        <v>1</v>
      </c>
      <c r="F18" s="18">
        <v>9.6999999999999993</v>
      </c>
      <c r="G18" s="17">
        <v>1</v>
      </c>
      <c r="H18" s="18">
        <v>9.8000000000000007</v>
      </c>
      <c r="I18" s="17">
        <v>1</v>
      </c>
      <c r="J18" s="18">
        <v>9.6</v>
      </c>
      <c r="K18" s="74">
        <v>0</v>
      </c>
      <c r="L18" s="74">
        <v>0</v>
      </c>
      <c r="M18" s="17">
        <v>1</v>
      </c>
      <c r="N18" s="18">
        <v>8.3000000000000007</v>
      </c>
      <c r="O18" s="17">
        <v>1</v>
      </c>
      <c r="P18" s="18">
        <v>8.9</v>
      </c>
      <c r="Q18" s="18">
        <v>1</v>
      </c>
      <c r="R18" s="18">
        <v>10</v>
      </c>
      <c r="S18" s="18">
        <v>1</v>
      </c>
      <c r="T18" s="18">
        <v>7.8</v>
      </c>
      <c r="U18" s="18">
        <v>1</v>
      </c>
      <c r="V18" s="66">
        <v>0</v>
      </c>
      <c r="W18" s="18">
        <v>1</v>
      </c>
      <c r="X18" s="55">
        <v>10</v>
      </c>
      <c r="Y18" s="45">
        <v>1</v>
      </c>
      <c r="Z18" s="60">
        <v>9.5</v>
      </c>
      <c r="AA18" s="18">
        <v>1</v>
      </c>
      <c r="AB18" s="18">
        <v>8.6</v>
      </c>
      <c r="AC18" s="18">
        <v>4</v>
      </c>
      <c r="AD18" s="18">
        <v>10</v>
      </c>
      <c r="AE18" s="18">
        <f t="shared" ref="AE18:AE21" si="14">(C18+E18+G18+I18+K18+M18+O18+Q18+S18+U18+W18+Y18+AA18+4)/17</f>
        <v>0.94117647058823528</v>
      </c>
      <c r="AF18" s="17">
        <f>AE18*100</f>
        <v>94.117647058823522</v>
      </c>
      <c r="AG18" s="17">
        <f t="shared" ref="AG18:AG21" si="15">(F18+H18+J18+L18+N18+P18+R18+T18+V18+X18+Z18+AB18+AD18)/12</f>
        <v>8.5166666666666675</v>
      </c>
      <c r="AH18" s="18">
        <v>4.5999999999999996</v>
      </c>
      <c r="AI18" s="17">
        <v>4.5</v>
      </c>
      <c r="AJ18" s="18"/>
      <c r="AK18" s="17">
        <f t="shared" si="8"/>
        <v>5.74</v>
      </c>
      <c r="AL18" s="18"/>
      <c r="AM18" s="17">
        <f t="shared" ref="AM18:AM21" si="16">(AH18+AI18+AJ18)/2</f>
        <v>4.55</v>
      </c>
      <c r="AN18" s="18"/>
      <c r="AO18" s="17"/>
      <c r="AP18" s="18"/>
      <c r="AQ18" s="17"/>
      <c r="AR18" s="18"/>
      <c r="AS18" s="19"/>
      <c r="AT18" s="18"/>
      <c r="AU18" s="19"/>
      <c r="AV18" s="18"/>
      <c r="AW18" s="20"/>
      <c r="AX18" s="18"/>
    </row>
    <row r="19" spans="1:51">
      <c r="A19" s="95"/>
      <c r="B19" s="27" t="s">
        <v>8</v>
      </c>
      <c r="C19" s="17">
        <v>1</v>
      </c>
      <c r="D19" s="18"/>
      <c r="E19" s="17">
        <v>1</v>
      </c>
      <c r="F19" s="18">
        <v>9.6999999999999993</v>
      </c>
      <c r="G19" s="17">
        <v>1</v>
      </c>
      <c r="H19" s="18">
        <v>9.8000000000000007</v>
      </c>
      <c r="I19" s="17">
        <v>1</v>
      </c>
      <c r="J19" s="18">
        <v>9.6</v>
      </c>
      <c r="K19" s="47">
        <v>1</v>
      </c>
      <c r="L19" s="47">
        <v>9.6</v>
      </c>
      <c r="M19" s="17">
        <v>1</v>
      </c>
      <c r="N19" s="18">
        <v>8.3000000000000007</v>
      </c>
      <c r="O19" s="17">
        <v>1</v>
      </c>
      <c r="P19" s="18">
        <v>8.9</v>
      </c>
      <c r="Q19" s="18">
        <v>1</v>
      </c>
      <c r="R19" s="18">
        <v>10</v>
      </c>
      <c r="S19" s="47">
        <v>1</v>
      </c>
      <c r="T19" s="47">
        <v>7.7</v>
      </c>
      <c r="U19" s="18">
        <v>1</v>
      </c>
      <c r="V19" s="66">
        <v>0</v>
      </c>
      <c r="W19" s="18">
        <v>1</v>
      </c>
      <c r="X19" s="55">
        <v>10</v>
      </c>
      <c r="Y19" s="45">
        <v>1</v>
      </c>
      <c r="Z19" s="60">
        <v>9.5</v>
      </c>
      <c r="AA19" s="18">
        <v>1</v>
      </c>
      <c r="AB19" s="18">
        <v>8.6</v>
      </c>
      <c r="AC19" s="18"/>
      <c r="AD19" s="18"/>
      <c r="AE19" s="18">
        <f t="shared" si="14"/>
        <v>1</v>
      </c>
      <c r="AF19" s="17">
        <f t="shared" ref="AF19:AF21" si="17">AE19*100</f>
        <v>100</v>
      </c>
      <c r="AG19" s="17">
        <f t="shared" si="15"/>
        <v>8.4749999999999996</v>
      </c>
      <c r="AH19" s="18">
        <v>3.7</v>
      </c>
      <c r="AI19" s="17">
        <v>2.2999999999999998</v>
      </c>
      <c r="AJ19" s="18"/>
      <c r="AK19" s="17">
        <f t="shared" si="8"/>
        <v>4.6425000000000001</v>
      </c>
      <c r="AL19" s="18"/>
      <c r="AM19" s="17">
        <f t="shared" si="16"/>
        <v>3</v>
      </c>
      <c r="AN19" s="18"/>
      <c r="AO19" s="17"/>
      <c r="AP19" s="18"/>
      <c r="AQ19" s="17"/>
      <c r="AR19" s="18"/>
      <c r="AS19" s="19"/>
      <c r="AT19" s="18"/>
      <c r="AU19" s="19"/>
      <c r="AV19" s="18"/>
      <c r="AW19" s="20"/>
      <c r="AX19" s="18"/>
    </row>
    <row r="20" spans="1:51">
      <c r="A20" s="95"/>
      <c r="B20" s="35" t="s">
        <v>18</v>
      </c>
      <c r="C20" s="17">
        <v>1</v>
      </c>
      <c r="D20" s="18"/>
      <c r="E20" s="17">
        <v>1</v>
      </c>
      <c r="F20" s="18">
        <v>9.6999999999999993</v>
      </c>
      <c r="G20" s="17">
        <v>1</v>
      </c>
      <c r="H20" s="18">
        <v>9.8000000000000007</v>
      </c>
      <c r="I20" s="17">
        <v>1</v>
      </c>
      <c r="J20" s="18">
        <v>9.6</v>
      </c>
      <c r="K20" s="17">
        <v>1</v>
      </c>
      <c r="L20" s="18">
        <v>10</v>
      </c>
      <c r="M20" s="17">
        <v>1</v>
      </c>
      <c r="N20" s="18">
        <v>8.3000000000000007</v>
      </c>
      <c r="O20" s="17">
        <v>1</v>
      </c>
      <c r="P20" s="18">
        <v>8.9</v>
      </c>
      <c r="Q20" s="18">
        <v>1</v>
      </c>
      <c r="R20" s="18">
        <v>10</v>
      </c>
      <c r="S20" s="18">
        <v>1</v>
      </c>
      <c r="T20" s="18">
        <v>7.8</v>
      </c>
      <c r="U20" s="18">
        <v>1</v>
      </c>
      <c r="V20" s="66">
        <v>0</v>
      </c>
      <c r="W20" s="18">
        <v>1</v>
      </c>
      <c r="X20" s="55">
        <v>10</v>
      </c>
      <c r="Y20" s="45">
        <v>1</v>
      </c>
      <c r="Z20" s="60">
        <v>9.5</v>
      </c>
      <c r="AA20" s="18">
        <v>1</v>
      </c>
      <c r="AB20" s="18">
        <v>8.6</v>
      </c>
      <c r="AC20" s="18"/>
      <c r="AD20" s="18"/>
      <c r="AE20" s="18">
        <f t="shared" si="14"/>
        <v>1</v>
      </c>
      <c r="AF20" s="17">
        <f t="shared" si="17"/>
        <v>100</v>
      </c>
      <c r="AG20" s="17">
        <f t="shared" si="15"/>
        <v>8.5166666666666675</v>
      </c>
      <c r="AH20" s="18">
        <v>8</v>
      </c>
      <c r="AI20" s="17">
        <v>6.4</v>
      </c>
      <c r="AJ20" s="18"/>
      <c r="AK20" s="17">
        <f t="shared" si="8"/>
        <v>7.5950000000000006</v>
      </c>
      <c r="AL20" s="18"/>
      <c r="AM20" s="17">
        <f t="shared" si="16"/>
        <v>7.2</v>
      </c>
      <c r="AN20" s="18"/>
      <c r="AO20" s="17"/>
      <c r="AP20" s="18"/>
      <c r="AQ20" s="17"/>
      <c r="AR20" s="18"/>
      <c r="AS20" s="19"/>
      <c r="AT20" s="18"/>
      <c r="AU20" s="19"/>
      <c r="AV20" s="18"/>
      <c r="AW20" s="20"/>
      <c r="AX20" s="18"/>
    </row>
    <row r="21" spans="1:51">
      <c r="A21" s="95"/>
      <c r="B21" s="35" t="s">
        <v>40</v>
      </c>
      <c r="C21" s="17">
        <v>1</v>
      </c>
      <c r="D21" s="18"/>
      <c r="E21" s="17">
        <v>1</v>
      </c>
      <c r="F21" s="18">
        <v>9.6999999999999993</v>
      </c>
      <c r="G21" s="17">
        <v>1</v>
      </c>
      <c r="H21" s="18">
        <v>9.8000000000000007</v>
      </c>
      <c r="I21" s="17">
        <v>1</v>
      </c>
      <c r="J21" s="18">
        <v>9.6</v>
      </c>
      <c r="K21" s="17">
        <v>1</v>
      </c>
      <c r="L21" s="18">
        <v>10</v>
      </c>
      <c r="M21" s="17">
        <v>1</v>
      </c>
      <c r="N21" s="18">
        <v>8.3000000000000007</v>
      </c>
      <c r="O21" s="17">
        <v>1</v>
      </c>
      <c r="P21" s="18">
        <v>8.9</v>
      </c>
      <c r="Q21" s="18">
        <v>1</v>
      </c>
      <c r="R21" s="18">
        <v>10</v>
      </c>
      <c r="S21" s="18">
        <v>1</v>
      </c>
      <c r="T21" s="18">
        <v>7.8</v>
      </c>
      <c r="U21" s="18">
        <v>1</v>
      </c>
      <c r="V21" s="66">
        <v>0</v>
      </c>
      <c r="W21" s="18">
        <v>1</v>
      </c>
      <c r="X21" s="55">
        <v>10</v>
      </c>
      <c r="Y21" s="45">
        <v>1</v>
      </c>
      <c r="Z21" s="60">
        <v>9.5</v>
      </c>
      <c r="AA21" s="18">
        <v>1</v>
      </c>
      <c r="AB21" s="18">
        <v>8.6</v>
      </c>
      <c r="AC21" s="18"/>
      <c r="AD21" s="18"/>
      <c r="AE21" s="18">
        <f t="shared" si="14"/>
        <v>1</v>
      </c>
      <c r="AF21" s="17">
        <f t="shared" si="17"/>
        <v>100</v>
      </c>
      <c r="AG21" s="17">
        <f t="shared" si="15"/>
        <v>8.5166666666666675</v>
      </c>
      <c r="AH21" s="18">
        <v>5.6</v>
      </c>
      <c r="AI21" s="17">
        <v>5.8</v>
      </c>
      <c r="AJ21" s="18"/>
      <c r="AK21" s="17">
        <f t="shared" si="8"/>
        <v>6.5449999999999999</v>
      </c>
      <c r="AL21" s="18"/>
      <c r="AM21" s="17">
        <f t="shared" si="16"/>
        <v>5.6999999999999993</v>
      </c>
      <c r="AN21" s="18"/>
      <c r="AO21" s="17"/>
      <c r="AP21" s="18"/>
      <c r="AQ21" s="17"/>
      <c r="AR21" s="18"/>
      <c r="AS21" s="19"/>
      <c r="AT21" s="18"/>
      <c r="AU21" s="19"/>
      <c r="AV21" s="18"/>
      <c r="AW21" s="20"/>
      <c r="AX21" s="18"/>
    </row>
    <row r="22" spans="1:51" s="2" customFormat="1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100"/>
    </row>
    <row r="23" spans="1:51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3"/>
    </row>
    <row r="24" spans="1:51">
      <c r="A24" s="94" t="s">
        <v>2</v>
      </c>
      <c r="B24" s="36" t="s">
        <v>19</v>
      </c>
      <c r="C24" s="24" t="s">
        <v>41</v>
      </c>
      <c r="D24" s="18"/>
      <c r="E24" s="24" t="s">
        <v>41</v>
      </c>
      <c r="F24" s="18">
        <v>10</v>
      </c>
      <c r="G24" s="24" t="s">
        <v>41</v>
      </c>
      <c r="H24" s="18">
        <v>9.5</v>
      </c>
      <c r="I24" s="24" t="s">
        <v>41</v>
      </c>
      <c r="J24" s="18">
        <v>9</v>
      </c>
      <c r="K24" s="24" t="s">
        <v>41</v>
      </c>
      <c r="L24" s="18">
        <v>10</v>
      </c>
      <c r="M24" s="17">
        <v>1</v>
      </c>
      <c r="N24" s="18">
        <v>7.2</v>
      </c>
      <c r="O24" s="17">
        <v>1</v>
      </c>
      <c r="P24" s="18">
        <v>9.1999999999999993</v>
      </c>
      <c r="Q24" s="18">
        <v>1</v>
      </c>
      <c r="R24" s="18">
        <v>9.1999999999999993</v>
      </c>
      <c r="S24" s="18">
        <v>1</v>
      </c>
      <c r="T24" s="18">
        <v>9.5</v>
      </c>
      <c r="U24" s="18">
        <v>1</v>
      </c>
      <c r="V24" s="18">
        <v>9</v>
      </c>
      <c r="W24" s="18">
        <v>1</v>
      </c>
      <c r="X24" s="55">
        <v>10</v>
      </c>
      <c r="Y24" s="45">
        <v>1</v>
      </c>
      <c r="Z24" s="60">
        <v>9.6</v>
      </c>
      <c r="AA24" s="18">
        <v>1</v>
      </c>
      <c r="AB24" s="18">
        <v>8.3000000000000007</v>
      </c>
      <c r="AC24" s="18"/>
      <c r="AD24" s="18"/>
      <c r="AE24" s="18">
        <v>1</v>
      </c>
      <c r="AF24" s="17">
        <f t="shared" ref="AF24:AF27" si="18">AE24*100</f>
        <v>100</v>
      </c>
      <c r="AG24" s="17">
        <f t="shared" ref="AG24:AG27" si="19">(F24+H24+J24+L24+N24+P24+R24+T24+V24+X24+Z24+AB24+AD24)/12</f>
        <v>9.2083333333333339</v>
      </c>
      <c r="AH24" s="18">
        <v>6.7</v>
      </c>
      <c r="AI24" s="17">
        <v>6.8</v>
      </c>
      <c r="AJ24" s="18"/>
      <c r="AK24" s="17">
        <f t="shared" ref="AK24:AK27" si="20">0.3*AG24+0.35*(AH24+AI24)</f>
        <v>7.4874999999999998</v>
      </c>
      <c r="AL24" s="18"/>
      <c r="AM24" s="17">
        <f t="shared" ref="AM24:AM27" si="21">(AH24+AI24+AJ24)/2</f>
        <v>6.75</v>
      </c>
      <c r="AN24" s="18"/>
      <c r="AO24" s="17"/>
      <c r="AP24" s="18"/>
      <c r="AQ24" s="17"/>
      <c r="AR24" s="18"/>
      <c r="AS24" s="19"/>
      <c r="AT24" s="18"/>
      <c r="AU24" s="19"/>
      <c r="AV24" s="18"/>
      <c r="AW24" s="20"/>
      <c r="AX24" s="18"/>
    </row>
    <row r="25" spans="1:51" s="41" customFormat="1" ht="15" customHeight="1">
      <c r="A25" s="95"/>
      <c r="B25" s="34" t="s">
        <v>69</v>
      </c>
      <c r="C25" s="37" t="s">
        <v>41</v>
      </c>
      <c r="D25" s="38"/>
      <c r="E25" s="24" t="s">
        <v>41</v>
      </c>
      <c r="F25" s="38">
        <v>10</v>
      </c>
      <c r="G25" s="24" t="s">
        <v>41</v>
      </c>
      <c r="H25" s="38">
        <v>9.5</v>
      </c>
      <c r="I25" s="24" t="s">
        <v>41</v>
      </c>
      <c r="J25" s="38">
        <v>9</v>
      </c>
      <c r="K25" s="24" t="s">
        <v>41</v>
      </c>
      <c r="L25" s="38">
        <v>10</v>
      </c>
      <c r="M25" s="37" t="s">
        <v>41</v>
      </c>
      <c r="N25" s="38">
        <v>10</v>
      </c>
      <c r="O25" s="37">
        <v>1</v>
      </c>
      <c r="P25" s="18">
        <v>9.1999999999999993</v>
      </c>
      <c r="Q25" s="38">
        <v>1</v>
      </c>
      <c r="R25" s="18">
        <v>9.1999999999999993</v>
      </c>
      <c r="S25" s="38">
        <v>1</v>
      </c>
      <c r="T25" s="18">
        <v>9.5</v>
      </c>
      <c r="U25" s="38">
        <v>1</v>
      </c>
      <c r="V25" s="38">
        <v>9</v>
      </c>
      <c r="W25" s="38">
        <v>1</v>
      </c>
      <c r="X25" s="55">
        <v>10</v>
      </c>
      <c r="Y25" s="65">
        <v>1</v>
      </c>
      <c r="Z25" s="60">
        <v>9.6</v>
      </c>
      <c r="AA25" s="38">
        <v>1</v>
      </c>
      <c r="AB25" s="18">
        <v>8.3000000000000007</v>
      </c>
      <c r="AC25" s="38"/>
      <c r="AD25" s="38"/>
      <c r="AE25" s="18">
        <v>1</v>
      </c>
      <c r="AF25" s="17">
        <f t="shared" si="18"/>
        <v>100</v>
      </c>
      <c r="AG25" s="17">
        <f t="shared" si="19"/>
        <v>9.4416666666666664</v>
      </c>
      <c r="AH25" s="38">
        <v>9.1999999999999993</v>
      </c>
      <c r="AI25" s="37">
        <v>8.9</v>
      </c>
      <c r="AJ25" s="38"/>
      <c r="AK25" s="17">
        <f t="shared" si="20"/>
        <v>9.1675000000000004</v>
      </c>
      <c r="AL25" s="38"/>
      <c r="AM25" s="17">
        <f t="shared" si="21"/>
        <v>9.0500000000000007</v>
      </c>
      <c r="AN25" s="38"/>
      <c r="AO25" s="37"/>
      <c r="AP25" s="38"/>
      <c r="AQ25" s="37"/>
      <c r="AR25" s="38"/>
      <c r="AS25" s="39"/>
      <c r="AT25" s="38"/>
      <c r="AU25" s="39"/>
      <c r="AV25" s="38"/>
      <c r="AW25" s="40"/>
      <c r="AX25" s="38"/>
    </row>
    <row r="26" spans="1:51">
      <c r="A26" s="95"/>
      <c r="B26" s="33" t="s">
        <v>20</v>
      </c>
      <c r="C26" s="24" t="s">
        <v>41</v>
      </c>
      <c r="D26" s="18"/>
      <c r="E26" s="24" t="s">
        <v>41</v>
      </c>
      <c r="F26" s="18">
        <v>10</v>
      </c>
      <c r="G26" s="24">
        <v>1</v>
      </c>
      <c r="H26" s="18">
        <v>8.1999999999999993</v>
      </c>
      <c r="I26" s="24">
        <v>1</v>
      </c>
      <c r="J26" s="18">
        <v>8.1</v>
      </c>
      <c r="K26" s="24">
        <v>1</v>
      </c>
      <c r="L26" s="18">
        <v>10</v>
      </c>
      <c r="M26" s="17">
        <v>1</v>
      </c>
      <c r="N26" s="18">
        <v>7.2</v>
      </c>
      <c r="O26" s="17">
        <v>1</v>
      </c>
      <c r="P26" s="18">
        <v>9.1999999999999993</v>
      </c>
      <c r="Q26" s="18">
        <v>1</v>
      </c>
      <c r="R26" s="18">
        <v>9.1999999999999993</v>
      </c>
      <c r="S26" s="18">
        <v>1</v>
      </c>
      <c r="T26" s="18">
        <v>9.5</v>
      </c>
      <c r="U26" s="18">
        <v>1</v>
      </c>
      <c r="V26" s="18">
        <v>9</v>
      </c>
      <c r="W26" s="18">
        <v>1</v>
      </c>
      <c r="X26" s="55">
        <v>10</v>
      </c>
      <c r="Y26" s="45">
        <v>1</v>
      </c>
      <c r="Z26" s="60">
        <v>9.6</v>
      </c>
      <c r="AA26" s="18">
        <v>1</v>
      </c>
      <c r="AB26" s="18">
        <v>8.3000000000000007</v>
      </c>
      <c r="AC26" s="18"/>
      <c r="AD26" s="18"/>
      <c r="AE26" s="18">
        <v>1</v>
      </c>
      <c r="AF26" s="17">
        <f t="shared" si="18"/>
        <v>100</v>
      </c>
      <c r="AG26" s="17">
        <f t="shared" si="19"/>
        <v>9.0250000000000004</v>
      </c>
      <c r="AH26" s="18">
        <v>5.7</v>
      </c>
      <c r="AI26" s="17">
        <v>7.8</v>
      </c>
      <c r="AJ26" s="18"/>
      <c r="AK26" s="17">
        <f t="shared" si="20"/>
        <v>7.4324999999999992</v>
      </c>
      <c r="AL26" s="18"/>
      <c r="AM26" s="17">
        <f t="shared" si="21"/>
        <v>6.75</v>
      </c>
      <c r="AN26" s="18"/>
      <c r="AO26" s="17"/>
      <c r="AP26" s="18"/>
      <c r="AQ26" s="17"/>
      <c r="AR26" s="18"/>
      <c r="AS26" s="19"/>
      <c r="AT26" s="18"/>
      <c r="AU26" s="19"/>
      <c r="AV26" s="18"/>
      <c r="AW26" s="20"/>
      <c r="AX26" s="18"/>
    </row>
    <row r="27" spans="1:51">
      <c r="A27" s="95"/>
      <c r="B27" s="35" t="s">
        <v>38</v>
      </c>
      <c r="C27" s="17">
        <v>1</v>
      </c>
      <c r="D27" s="18"/>
      <c r="E27" s="17">
        <v>1</v>
      </c>
      <c r="F27" s="18">
        <v>9.1</v>
      </c>
      <c r="G27" s="17">
        <v>1</v>
      </c>
      <c r="H27" s="18">
        <v>8.1999999999999993</v>
      </c>
      <c r="I27" s="17">
        <v>1</v>
      </c>
      <c r="J27" s="18">
        <v>8.1</v>
      </c>
      <c r="K27" s="17">
        <v>1</v>
      </c>
      <c r="L27" s="18">
        <v>10</v>
      </c>
      <c r="M27" s="17">
        <v>1</v>
      </c>
      <c r="N27" s="18">
        <v>7.2</v>
      </c>
      <c r="O27" s="17">
        <v>1</v>
      </c>
      <c r="P27" s="18">
        <v>9.1999999999999993</v>
      </c>
      <c r="Q27" s="18">
        <v>1</v>
      </c>
      <c r="R27" s="18">
        <v>9.1999999999999993</v>
      </c>
      <c r="S27" s="18">
        <v>1</v>
      </c>
      <c r="T27" s="18">
        <v>9.5</v>
      </c>
      <c r="U27" s="18">
        <v>1</v>
      </c>
      <c r="V27" s="18">
        <v>9</v>
      </c>
      <c r="W27" s="18">
        <v>1</v>
      </c>
      <c r="X27" s="55">
        <v>10</v>
      </c>
      <c r="Y27" s="45">
        <v>1</v>
      </c>
      <c r="Z27" s="60">
        <v>9.6</v>
      </c>
      <c r="AA27" s="18">
        <v>1</v>
      </c>
      <c r="AB27" s="18">
        <v>8.3000000000000007</v>
      </c>
      <c r="AC27" s="18"/>
      <c r="AD27" s="18"/>
      <c r="AE27" s="18">
        <f t="shared" ref="AE27" si="22">(C27+E27+G27+I27+K27+M27+O27+Q27+S27+U27+W27+Y27+AA27+4)/17</f>
        <v>1</v>
      </c>
      <c r="AF27" s="17">
        <f t="shared" si="18"/>
        <v>100</v>
      </c>
      <c r="AG27" s="17">
        <f t="shared" si="19"/>
        <v>8.9499999999999993</v>
      </c>
      <c r="AH27" s="18">
        <v>8.6</v>
      </c>
      <c r="AI27" s="17">
        <v>7.4</v>
      </c>
      <c r="AJ27" s="18"/>
      <c r="AK27" s="17">
        <f t="shared" si="20"/>
        <v>8.2850000000000001</v>
      </c>
      <c r="AL27" s="18"/>
      <c r="AM27" s="17">
        <f t="shared" si="21"/>
        <v>8</v>
      </c>
      <c r="AN27" s="18"/>
      <c r="AO27" s="17"/>
      <c r="AP27" s="18"/>
      <c r="AQ27" s="17"/>
      <c r="AR27" s="18"/>
      <c r="AS27" s="19"/>
      <c r="AT27" s="18"/>
      <c r="AU27" s="19"/>
      <c r="AV27" s="18"/>
      <c r="AW27" s="20"/>
      <c r="AX27" s="18"/>
    </row>
    <row r="28" spans="1:51" s="2" customFormat="1">
      <c r="A28" s="95"/>
      <c r="B28" s="11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58"/>
      <c r="Y28" s="23"/>
      <c r="Z28" s="6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</row>
    <row r="29" spans="1:51">
      <c r="A29" s="95"/>
      <c r="B29" s="36" t="s">
        <v>21</v>
      </c>
      <c r="C29" s="17">
        <v>1</v>
      </c>
      <c r="D29" s="18"/>
      <c r="E29" s="17">
        <v>1</v>
      </c>
      <c r="F29" s="18">
        <v>9.4</v>
      </c>
      <c r="G29" s="17">
        <v>1</v>
      </c>
      <c r="H29" s="18">
        <v>9.8000000000000007</v>
      </c>
      <c r="I29" s="17">
        <v>1</v>
      </c>
      <c r="J29" s="18">
        <v>9.8000000000000007</v>
      </c>
      <c r="K29" s="17">
        <v>1</v>
      </c>
      <c r="L29" s="18">
        <v>10</v>
      </c>
      <c r="M29" s="17">
        <v>1</v>
      </c>
      <c r="N29" s="18">
        <v>8.8000000000000007</v>
      </c>
      <c r="O29" s="17">
        <v>1</v>
      </c>
      <c r="P29" s="18">
        <v>7.4</v>
      </c>
      <c r="Q29" s="18">
        <v>1</v>
      </c>
      <c r="R29" s="18">
        <v>8.6999999999999993</v>
      </c>
      <c r="S29" s="18">
        <v>1</v>
      </c>
      <c r="T29" s="18">
        <v>9.5</v>
      </c>
      <c r="U29" s="18">
        <v>1</v>
      </c>
      <c r="V29" s="18">
        <v>6.9</v>
      </c>
      <c r="W29" s="18">
        <v>1</v>
      </c>
      <c r="X29" s="55">
        <v>10</v>
      </c>
      <c r="Y29" s="45">
        <v>1</v>
      </c>
      <c r="Z29" s="60">
        <v>8</v>
      </c>
      <c r="AA29" s="18">
        <v>1</v>
      </c>
      <c r="AB29" s="18">
        <v>9</v>
      </c>
      <c r="AC29" s="18"/>
      <c r="AD29" s="18"/>
      <c r="AE29" s="18">
        <f t="shared" ref="AE29:AE32" si="23">(C29+E29+G29+I29+K29+M29+O29+Q29+S29+U29+W29+Y29+AA29+4)/17</f>
        <v>1</v>
      </c>
      <c r="AF29" s="17">
        <f t="shared" ref="AF29:AF32" si="24">AE29*100</f>
        <v>100</v>
      </c>
      <c r="AG29" s="17">
        <f t="shared" ref="AG29:AG32" si="25">(F29+H29+J29+L29+N29+P29+R29+T29+V29+X29+Z29+AB29+AD29)/12</f>
        <v>8.9416666666666664</v>
      </c>
      <c r="AH29" s="18">
        <v>6.8</v>
      </c>
      <c r="AI29" s="17">
        <v>4.0999999999999996</v>
      </c>
      <c r="AJ29" s="18"/>
      <c r="AK29" s="17">
        <f t="shared" ref="AK29:AK32" si="26">0.3*AG29+0.35*(AH29+AI29)</f>
        <v>6.4974999999999987</v>
      </c>
      <c r="AL29" s="18"/>
      <c r="AM29" s="17">
        <f t="shared" ref="AM29:AM32" si="27">(AH29+AI29+AJ29)/2</f>
        <v>5.4499999999999993</v>
      </c>
      <c r="AN29" s="18"/>
      <c r="AO29" s="17"/>
      <c r="AP29" s="18"/>
      <c r="AQ29" s="17"/>
      <c r="AR29" s="18"/>
      <c r="AS29" s="19"/>
      <c r="AT29" s="18"/>
      <c r="AU29" s="19"/>
      <c r="AV29" s="18"/>
      <c r="AW29" s="20"/>
      <c r="AX29" s="18"/>
    </row>
    <row r="30" spans="1:51">
      <c r="A30" s="95"/>
      <c r="B30" s="33" t="s">
        <v>22</v>
      </c>
      <c r="C30" s="17">
        <v>1</v>
      </c>
      <c r="D30" s="18"/>
      <c r="E30" s="17">
        <v>1</v>
      </c>
      <c r="F30" s="18">
        <v>9.4</v>
      </c>
      <c r="G30" s="17">
        <v>1</v>
      </c>
      <c r="H30" s="18">
        <v>9.8000000000000007</v>
      </c>
      <c r="I30" s="17">
        <v>1</v>
      </c>
      <c r="J30" s="18">
        <v>9.8000000000000007</v>
      </c>
      <c r="K30" s="17">
        <v>1</v>
      </c>
      <c r="L30" s="18">
        <v>10</v>
      </c>
      <c r="M30" s="17">
        <v>0</v>
      </c>
      <c r="N30" s="18">
        <v>0</v>
      </c>
      <c r="O30" s="17">
        <v>1</v>
      </c>
      <c r="P30" s="18">
        <v>7.4</v>
      </c>
      <c r="Q30" s="18">
        <v>1</v>
      </c>
      <c r="R30" s="18">
        <v>8.6999999999999993</v>
      </c>
      <c r="S30" s="18">
        <v>1</v>
      </c>
      <c r="T30" s="18">
        <v>9.5</v>
      </c>
      <c r="U30" s="18">
        <v>0</v>
      </c>
      <c r="V30" s="18">
        <v>0</v>
      </c>
      <c r="W30" s="18">
        <v>1</v>
      </c>
      <c r="X30" s="72">
        <v>9.1</v>
      </c>
      <c r="Y30" s="45">
        <v>1</v>
      </c>
      <c r="Z30" s="60">
        <v>8</v>
      </c>
      <c r="AA30" s="18">
        <v>0</v>
      </c>
      <c r="AB30" s="18">
        <v>0</v>
      </c>
      <c r="AC30" s="18"/>
      <c r="AD30" s="18"/>
      <c r="AE30" s="18">
        <f t="shared" si="23"/>
        <v>0.82352941176470584</v>
      </c>
      <c r="AF30" s="17">
        <f t="shared" si="24"/>
        <v>82.35294117647058</v>
      </c>
      <c r="AG30" s="17">
        <f t="shared" si="25"/>
        <v>6.8083333333333327</v>
      </c>
      <c r="AH30" s="18">
        <v>4.9000000000000004</v>
      </c>
      <c r="AI30" s="17">
        <v>3.2</v>
      </c>
      <c r="AJ30" s="18"/>
      <c r="AK30" s="17">
        <f t="shared" si="26"/>
        <v>4.8774999999999995</v>
      </c>
      <c r="AL30" s="18"/>
      <c r="AM30" s="17">
        <f t="shared" si="27"/>
        <v>4.0500000000000007</v>
      </c>
      <c r="AN30" s="18"/>
      <c r="AO30" s="17"/>
      <c r="AP30" s="18"/>
      <c r="AQ30" s="17"/>
      <c r="AR30" s="18"/>
      <c r="AS30" s="19"/>
      <c r="AT30" s="18"/>
      <c r="AU30" s="19"/>
      <c r="AV30" s="18"/>
      <c r="AW30" s="20"/>
      <c r="AX30" s="18"/>
    </row>
    <row r="31" spans="1:51">
      <c r="A31" s="95"/>
      <c r="B31" s="36" t="s">
        <v>23</v>
      </c>
      <c r="C31" s="24">
        <v>1</v>
      </c>
      <c r="D31" s="18"/>
      <c r="E31" s="24">
        <v>1</v>
      </c>
      <c r="F31" s="18">
        <v>9.4</v>
      </c>
      <c r="G31" s="24">
        <v>1</v>
      </c>
      <c r="H31" s="18">
        <v>9.8000000000000007</v>
      </c>
      <c r="I31" s="24">
        <v>1</v>
      </c>
      <c r="J31" s="18">
        <v>9.8000000000000007</v>
      </c>
      <c r="K31" s="24">
        <v>1</v>
      </c>
      <c r="L31" s="18">
        <v>10</v>
      </c>
      <c r="M31" s="24">
        <v>1</v>
      </c>
      <c r="N31" s="18">
        <v>8.8000000000000007</v>
      </c>
      <c r="O31" s="24">
        <v>1</v>
      </c>
      <c r="P31" s="18">
        <v>7.4</v>
      </c>
      <c r="Q31" s="18">
        <v>1</v>
      </c>
      <c r="R31" s="18">
        <v>8.6999999999999993</v>
      </c>
      <c r="S31" s="18">
        <v>1</v>
      </c>
      <c r="T31" s="18">
        <v>9.5</v>
      </c>
      <c r="U31" s="18">
        <v>1</v>
      </c>
      <c r="V31" s="18">
        <v>6.9</v>
      </c>
      <c r="W31" s="18">
        <v>0</v>
      </c>
      <c r="X31" s="55">
        <v>0</v>
      </c>
      <c r="Y31" s="45">
        <v>1</v>
      </c>
      <c r="Z31" s="60">
        <v>8</v>
      </c>
      <c r="AA31" s="18">
        <v>1</v>
      </c>
      <c r="AB31" s="18">
        <v>9</v>
      </c>
      <c r="AC31" s="18"/>
      <c r="AD31" s="18"/>
      <c r="AE31" s="18">
        <f t="shared" si="23"/>
        <v>0.94117647058823528</v>
      </c>
      <c r="AF31" s="17">
        <f t="shared" si="24"/>
        <v>94.117647058823522</v>
      </c>
      <c r="AG31" s="17">
        <f t="shared" si="25"/>
        <v>8.1083333333333325</v>
      </c>
      <c r="AH31" s="18">
        <v>3.5</v>
      </c>
      <c r="AI31" s="17">
        <v>4.9000000000000004</v>
      </c>
      <c r="AJ31" s="18"/>
      <c r="AK31" s="17">
        <f t="shared" si="26"/>
        <v>5.3724999999999996</v>
      </c>
      <c r="AL31" s="18"/>
      <c r="AM31" s="17">
        <f t="shared" si="27"/>
        <v>4.2</v>
      </c>
      <c r="AN31" s="18"/>
      <c r="AO31" s="17"/>
      <c r="AP31" s="18"/>
      <c r="AQ31" s="17"/>
      <c r="AR31" s="18"/>
      <c r="AS31" s="19"/>
      <c r="AT31" s="18"/>
      <c r="AU31" s="19"/>
      <c r="AV31" s="18"/>
      <c r="AW31" s="20"/>
      <c r="AX31" s="18"/>
    </row>
    <row r="32" spans="1:51">
      <c r="A32" s="95"/>
      <c r="B32" s="35" t="s">
        <v>24</v>
      </c>
      <c r="C32" s="17">
        <v>1</v>
      </c>
      <c r="D32" s="18"/>
      <c r="E32" s="17">
        <v>1</v>
      </c>
      <c r="F32" s="18">
        <v>9.4</v>
      </c>
      <c r="G32" s="17">
        <v>1</v>
      </c>
      <c r="H32" s="18">
        <v>9.8000000000000007</v>
      </c>
      <c r="I32" s="17">
        <v>0</v>
      </c>
      <c r="J32" s="18">
        <v>0</v>
      </c>
      <c r="K32" s="17">
        <v>1</v>
      </c>
      <c r="L32" s="18">
        <v>10</v>
      </c>
      <c r="M32" s="17">
        <v>1</v>
      </c>
      <c r="N32" s="18">
        <v>8.8000000000000007</v>
      </c>
      <c r="O32" s="17">
        <v>1</v>
      </c>
      <c r="P32" s="18">
        <v>7.4</v>
      </c>
      <c r="Q32" s="18">
        <v>1</v>
      </c>
      <c r="R32" s="18">
        <v>8.6999999999999993</v>
      </c>
      <c r="S32" s="18">
        <v>1</v>
      </c>
      <c r="T32" s="18">
        <v>9.5</v>
      </c>
      <c r="U32" s="18">
        <v>0</v>
      </c>
      <c r="V32" s="18">
        <v>0</v>
      </c>
      <c r="W32" s="18">
        <v>1</v>
      </c>
      <c r="X32" s="55">
        <v>10</v>
      </c>
      <c r="Y32" s="45">
        <v>1</v>
      </c>
      <c r="Z32" s="60">
        <v>8</v>
      </c>
      <c r="AA32" s="18">
        <v>1</v>
      </c>
      <c r="AB32" s="18">
        <v>9</v>
      </c>
      <c r="AC32" s="18"/>
      <c r="AD32" s="18"/>
      <c r="AE32" s="18">
        <f t="shared" si="23"/>
        <v>0.88235294117647056</v>
      </c>
      <c r="AF32" s="17">
        <f t="shared" si="24"/>
        <v>88.235294117647058</v>
      </c>
      <c r="AG32" s="17">
        <f t="shared" si="25"/>
        <v>7.55</v>
      </c>
      <c r="AH32" s="18">
        <v>10</v>
      </c>
      <c r="AI32" s="17">
        <v>7.3</v>
      </c>
      <c r="AJ32" s="18"/>
      <c r="AK32" s="17">
        <f t="shared" si="26"/>
        <v>8.32</v>
      </c>
      <c r="AL32" s="18"/>
      <c r="AM32" s="17">
        <f t="shared" si="27"/>
        <v>8.65</v>
      </c>
      <c r="AN32" s="18"/>
      <c r="AO32" s="17"/>
      <c r="AP32" s="18"/>
      <c r="AQ32" s="17"/>
      <c r="AR32" s="18"/>
      <c r="AS32" s="19"/>
      <c r="AT32" s="18"/>
      <c r="AU32" s="19"/>
      <c r="AV32" s="18"/>
      <c r="AW32" s="20"/>
      <c r="AX32" s="18"/>
      <c r="AY32">
        <v>0.9</v>
      </c>
    </row>
    <row r="33" spans="1:50" s="2" customFormat="1">
      <c r="A33" s="95"/>
      <c r="B33" s="16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58"/>
      <c r="Y33" s="23"/>
      <c r="Z33" s="6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</row>
    <row r="34" spans="1:50">
      <c r="A34" s="95"/>
      <c r="B34" s="35" t="s">
        <v>25</v>
      </c>
      <c r="C34" s="17">
        <v>1</v>
      </c>
      <c r="D34" s="18"/>
      <c r="E34" s="17">
        <v>1</v>
      </c>
      <c r="F34" s="18">
        <v>7.7</v>
      </c>
      <c r="G34" s="17">
        <v>1</v>
      </c>
      <c r="H34" s="18">
        <v>6.8</v>
      </c>
      <c r="I34" s="17">
        <v>0</v>
      </c>
      <c r="J34" s="18">
        <v>0</v>
      </c>
      <c r="K34" s="17">
        <v>1</v>
      </c>
      <c r="L34" s="18">
        <v>9.6</v>
      </c>
      <c r="M34" s="17">
        <v>1</v>
      </c>
      <c r="N34" s="18">
        <v>8.4</v>
      </c>
      <c r="O34" s="17">
        <v>1</v>
      </c>
      <c r="P34" s="18">
        <v>9.6999999999999993</v>
      </c>
      <c r="Q34" s="18">
        <v>1</v>
      </c>
      <c r="R34" s="18">
        <v>9</v>
      </c>
      <c r="S34" s="74">
        <v>0</v>
      </c>
      <c r="T34" s="74">
        <v>0</v>
      </c>
      <c r="U34" s="18">
        <v>1</v>
      </c>
      <c r="V34" s="18">
        <v>8.4</v>
      </c>
      <c r="W34" s="18">
        <v>1</v>
      </c>
      <c r="X34" s="55">
        <v>8.8000000000000007</v>
      </c>
      <c r="Y34" s="45">
        <v>1</v>
      </c>
      <c r="Z34" s="60">
        <v>10</v>
      </c>
      <c r="AA34" s="18">
        <v>1</v>
      </c>
      <c r="AB34" s="18">
        <v>10</v>
      </c>
      <c r="AC34" s="18">
        <v>8</v>
      </c>
      <c r="AD34" s="18">
        <v>10</v>
      </c>
      <c r="AE34" s="18">
        <f t="shared" ref="AE34:AE35" si="28">(C34+E34+G34+I34+K34+M34+O34+Q34+S34+U34+W34+Y34+AA34+4)/17</f>
        <v>0.88235294117647056</v>
      </c>
      <c r="AF34" s="17">
        <f t="shared" ref="AF34:AF36" si="29">AE34*100</f>
        <v>88.235294117647058</v>
      </c>
      <c r="AG34" s="17">
        <f t="shared" ref="AG34:AG36" si="30">(F34+H34+J34+L34+N34+P34+R34+T34+V34+X34+Z34+AB34+AD34)/12</f>
        <v>8.2000000000000011</v>
      </c>
      <c r="AH34" s="18">
        <v>4.4000000000000004</v>
      </c>
      <c r="AI34" s="17">
        <v>1.4</v>
      </c>
      <c r="AJ34" s="18"/>
      <c r="AK34" s="17">
        <f t="shared" ref="AK34:AK36" si="31">0.3*AG34+0.35*(AH34+AI34)</f>
        <v>4.49</v>
      </c>
      <c r="AL34" s="18"/>
      <c r="AM34" s="17">
        <f t="shared" ref="AM34:AM36" si="32">(AH34+AI34+AJ34)/2</f>
        <v>2.9000000000000004</v>
      </c>
      <c r="AN34" s="18"/>
      <c r="AO34" s="17"/>
      <c r="AP34" s="18"/>
      <c r="AQ34" s="17"/>
      <c r="AR34" s="18"/>
      <c r="AS34" s="19"/>
      <c r="AT34" s="18"/>
      <c r="AU34" s="19"/>
      <c r="AV34" s="18"/>
      <c r="AW34" s="20"/>
      <c r="AX34" s="18"/>
    </row>
    <row r="35" spans="1:50">
      <c r="A35" s="95"/>
      <c r="B35" s="35" t="s">
        <v>26</v>
      </c>
      <c r="C35" s="17">
        <v>1</v>
      </c>
      <c r="D35" s="18"/>
      <c r="E35" s="17">
        <v>1</v>
      </c>
      <c r="F35" s="18">
        <v>7.7</v>
      </c>
      <c r="G35" s="17">
        <v>1</v>
      </c>
      <c r="H35" s="18">
        <v>6.8</v>
      </c>
      <c r="I35" s="17">
        <v>0</v>
      </c>
      <c r="J35" s="18">
        <v>0</v>
      </c>
      <c r="K35" s="17">
        <v>1</v>
      </c>
      <c r="L35" s="18">
        <v>9.6</v>
      </c>
      <c r="M35" s="47">
        <v>1</v>
      </c>
      <c r="N35" s="18">
        <v>6.8</v>
      </c>
      <c r="O35" s="17">
        <v>1</v>
      </c>
      <c r="P35" s="18">
        <v>9.6999999999999993</v>
      </c>
      <c r="Q35" s="18">
        <v>1</v>
      </c>
      <c r="R35" s="18">
        <v>9</v>
      </c>
      <c r="S35" s="18">
        <v>1</v>
      </c>
      <c r="T35" s="18">
        <v>7.7</v>
      </c>
      <c r="U35" s="18">
        <v>0</v>
      </c>
      <c r="V35" s="18">
        <v>0</v>
      </c>
      <c r="W35" s="18">
        <v>1</v>
      </c>
      <c r="X35" s="72">
        <v>4.4000000000000004</v>
      </c>
      <c r="Y35" s="45">
        <v>1</v>
      </c>
      <c r="Z35" s="60">
        <v>10</v>
      </c>
      <c r="AA35" s="18">
        <v>1</v>
      </c>
      <c r="AB35" s="18">
        <v>10</v>
      </c>
      <c r="AC35" s="18"/>
      <c r="AD35" s="18"/>
      <c r="AE35" s="18">
        <f t="shared" si="28"/>
        <v>0.88235294117647056</v>
      </c>
      <c r="AF35" s="17">
        <f t="shared" si="29"/>
        <v>88.235294117647058</v>
      </c>
      <c r="AG35" s="17">
        <f t="shared" si="30"/>
        <v>6.8083333333333336</v>
      </c>
      <c r="AH35" s="18">
        <v>4.7</v>
      </c>
      <c r="AI35" s="17">
        <v>2.2999999999999998</v>
      </c>
      <c r="AJ35" s="18"/>
      <c r="AK35" s="17">
        <f t="shared" si="31"/>
        <v>4.4924999999999997</v>
      </c>
      <c r="AL35" s="18"/>
      <c r="AM35" s="17">
        <f t="shared" si="32"/>
        <v>3.5</v>
      </c>
      <c r="AN35" s="18"/>
      <c r="AO35" s="17"/>
      <c r="AP35" s="18"/>
      <c r="AQ35" s="17"/>
      <c r="AR35" s="18"/>
      <c r="AS35" s="19"/>
      <c r="AT35" s="18"/>
      <c r="AU35" s="19"/>
      <c r="AV35" s="18"/>
      <c r="AW35" s="20"/>
      <c r="AX35" s="18"/>
    </row>
    <row r="36" spans="1:50">
      <c r="A36" s="95"/>
      <c r="B36" s="35" t="s">
        <v>27</v>
      </c>
      <c r="C36" s="17">
        <v>1</v>
      </c>
      <c r="D36" s="18"/>
      <c r="E36" s="17">
        <v>1</v>
      </c>
      <c r="F36" s="18">
        <v>7.7</v>
      </c>
      <c r="G36" s="17" t="s">
        <v>49</v>
      </c>
      <c r="H36" s="18">
        <v>0</v>
      </c>
      <c r="I36" s="17">
        <v>1</v>
      </c>
      <c r="J36" s="18">
        <v>10</v>
      </c>
      <c r="K36" s="17">
        <v>1</v>
      </c>
      <c r="L36" s="18">
        <v>9.6</v>
      </c>
      <c r="M36" s="17">
        <v>1</v>
      </c>
      <c r="N36" s="18">
        <v>8.4</v>
      </c>
      <c r="O36" s="17">
        <v>1</v>
      </c>
      <c r="P36" s="18">
        <v>9.6999999999999993</v>
      </c>
      <c r="Q36" s="18">
        <v>1</v>
      </c>
      <c r="R36" s="18">
        <v>9</v>
      </c>
      <c r="S36" s="18">
        <v>1</v>
      </c>
      <c r="T36" s="18">
        <v>7.7</v>
      </c>
      <c r="U36" s="18">
        <v>0</v>
      </c>
      <c r="V36" s="18">
        <v>0</v>
      </c>
      <c r="W36" s="18">
        <v>1</v>
      </c>
      <c r="X36" s="55">
        <v>8.8000000000000007</v>
      </c>
      <c r="Y36" s="45">
        <v>1</v>
      </c>
      <c r="Z36" s="60">
        <v>10</v>
      </c>
      <c r="AA36" s="74">
        <v>0</v>
      </c>
      <c r="AB36" s="74">
        <v>0</v>
      </c>
      <c r="AC36" s="18">
        <v>12</v>
      </c>
      <c r="AD36" s="18">
        <v>10</v>
      </c>
      <c r="AE36" s="18">
        <v>0.88</v>
      </c>
      <c r="AF36" s="17">
        <f t="shared" si="29"/>
        <v>88</v>
      </c>
      <c r="AG36" s="17">
        <f t="shared" si="30"/>
        <v>7.5749999999999993</v>
      </c>
      <c r="AH36" s="18">
        <v>7.3</v>
      </c>
      <c r="AI36" s="17">
        <v>5.3</v>
      </c>
      <c r="AJ36" s="18"/>
      <c r="AK36" s="17">
        <f t="shared" si="31"/>
        <v>6.6824999999999992</v>
      </c>
      <c r="AL36" s="18"/>
      <c r="AM36" s="17">
        <f t="shared" si="32"/>
        <v>6.3</v>
      </c>
      <c r="AN36" s="18"/>
      <c r="AO36" s="17"/>
      <c r="AP36" s="18"/>
      <c r="AQ36" s="17"/>
      <c r="AR36" s="18"/>
      <c r="AS36" s="19"/>
      <c r="AT36" s="18"/>
      <c r="AU36" s="19"/>
      <c r="AV36" s="18"/>
      <c r="AW36" s="20"/>
      <c r="AX36" s="18"/>
    </row>
    <row r="37" spans="1:50">
      <c r="A37" s="95"/>
      <c r="B37" s="12"/>
      <c r="C37" s="17"/>
      <c r="D37" s="18"/>
      <c r="E37" s="17"/>
      <c r="F37" s="18"/>
      <c r="G37" s="17"/>
      <c r="H37" s="18"/>
      <c r="I37" s="17"/>
      <c r="J37" s="18"/>
      <c r="K37" s="47" t="s">
        <v>51</v>
      </c>
      <c r="L37" s="18"/>
      <c r="M37" s="17"/>
      <c r="N37" s="18"/>
      <c r="O37" s="17"/>
      <c r="P37" s="18"/>
      <c r="Q37" s="18"/>
      <c r="R37" s="18"/>
      <c r="S37" s="18"/>
      <c r="T37" s="18"/>
      <c r="U37" s="18"/>
      <c r="V37" s="18"/>
      <c r="W37" s="18"/>
      <c r="X37" s="55"/>
      <c r="Z37" s="60"/>
      <c r="AA37" s="18"/>
      <c r="AB37" s="18"/>
      <c r="AC37" s="18"/>
      <c r="AD37" s="18"/>
      <c r="AE37" s="18"/>
      <c r="AF37" s="17"/>
      <c r="AG37" s="17"/>
      <c r="AH37" s="18"/>
      <c r="AI37" s="17"/>
      <c r="AJ37" s="18"/>
      <c r="AK37" s="17"/>
      <c r="AL37" s="18"/>
      <c r="AM37" s="17"/>
      <c r="AN37" s="18"/>
      <c r="AO37" s="17"/>
      <c r="AP37" s="18"/>
      <c r="AQ37" s="17"/>
      <c r="AR37" s="18"/>
      <c r="AS37" s="19"/>
      <c r="AT37" s="18"/>
      <c r="AU37" s="19"/>
      <c r="AV37" s="18"/>
      <c r="AW37" s="20"/>
      <c r="AX37" s="18"/>
    </row>
    <row r="38" spans="1:50" s="2" customFormat="1">
      <c r="A38" s="95"/>
      <c r="B38" s="16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58"/>
      <c r="Y38" s="23"/>
      <c r="Z38" s="6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</row>
    <row r="39" spans="1:50">
      <c r="A39" s="95"/>
      <c r="B39" s="36" t="s">
        <v>28</v>
      </c>
      <c r="C39" s="17">
        <v>1</v>
      </c>
      <c r="D39" s="18"/>
      <c r="E39" s="17">
        <v>1</v>
      </c>
      <c r="F39" s="25">
        <v>9.3000000000000007</v>
      </c>
      <c r="G39" s="17">
        <v>1</v>
      </c>
      <c r="H39" s="18">
        <v>7.9</v>
      </c>
      <c r="I39" s="17">
        <v>0</v>
      </c>
      <c r="J39" s="18">
        <v>0</v>
      </c>
      <c r="K39" s="17">
        <v>1</v>
      </c>
      <c r="L39" s="18">
        <v>9.4</v>
      </c>
      <c r="M39" s="17">
        <v>1</v>
      </c>
      <c r="N39" s="18">
        <v>7.1</v>
      </c>
      <c r="O39" s="17">
        <v>1</v>
      </c>
      <c r="P39" s="18">
        <v>9.8000000000000007</v>
      </c>
      <c r="Q39" s="18">
        <v>1</v>
      </c>
      <c r="R39" s="18">
        <v>9</v>
      </c>
      <c r="S39" s="18">
        <v>1</v>
      </c>
      <c r="T39" s="18">
        <v>8.6</v>
      </c>
      <c r="U39" s="18">
        <v>1</v>
      </c>
      <c r="V39" s="18">
        <v>9</v>
      </c>
      <c r="W39" s="18">
        <v>1</v>
      </c>
      <c r="X39" s="55">
        <v>6.9</v>
      </c>
      <c r="Y39" s="45">
        <v>1</v>
      </c>
      <c r="Z39" s="60">
        <v>9.5</v>
      </c>
      <c r="AA39" s="18">
        <v>0</v>
      </c>
      <c r="AB39" s="18">
        <v>0</v>
      </c>
      <c r="AC39" s="18"/>
      <c r="AD39" s="18"/>
      <c r="AE39" s="18">
        <f t="shared" ref="AE39:AE42" si="33">(C39+E39+G39+I39+K39+M39+O39+Q39+S39+U39+W39+Y39+AA39+4)/17</f>
        <v>0.88235294117647056</v>
      </c>
      <c r="AF39" s="17">
        <f t="shared" ref="AF39:AF42" si="34">AE39*100</f>
        <v>88.235294117647058</v>
      </c>
      <c r="AG39" s="17">
        <f t="shared" ref="AG39:AG42" si="35">(F39+H39+J39+L39+N39+P39+R39+T39+V39+X39+Z39+AB39+AD39)/12</f>
        <v>7.208333333333333</v>
      </c>
      <c r="AH39" s="18">
        <v>8.5</v>
      </c>
      <c r="AI39" s="17">
        <v>4.4000000000000004</v>
      </c>
      <c r="AJ39" s="18"/>
      <c r="AK39" s="17">
        <f t="shared" ref="AK39:AK42" si="36">0.3*AG39+0.35*(AH39+AI39)</f>
        <v>6.6774999999999993</v>
      </c>
      <c r="AL39" s="18"/>
      <c r="AM39" s="17">
        <f t="shared" ref="AM39:AM42" si="37">(AH39+AI39+AJ39)/2</f>
        <v>6.45</v>
      </c>
      <c r="AN39" s="18"/>
      <c r="AO39" s="17"/>
      <c r="AP39" s="18"/>
      <c r="AQ39" s="17"/>
      <c r="AR39" s="18"/>
      <c r="AS39" s="19"/>
      <c r="AT39" s="18"/>
      <c r="AU39" s="19"/>
      <c r="AV39" s="18"/>
      <c r="AW39" s="20"/>
      <c r="AX39" s="18"/>
    </row>
    <row r="40" spans="1:50">
      <c r="A40" s="95"/>
      <c r="B40" s="33" t="s">
        <v>29</v>
      </c>
      <c r="C40" s="17">
        <v>1</v>
      </c>
      <c r="D40" s="18"/>
      <c r="E40" s="17">
        <v>1</v>
      </c>
      <c r="F40" s="25">
        <v>9.3000000000000007</v>
      </c>
      <c r="G40" s="17">
        <v>1</v>
      </c>
      <c r="H40" s="18">
        <v>7.9</v>
      </c>
      <c r="I40" s="17">
        <v>1</v>
      </c>
      <c r="J40" s="18">
        <v>4.8</v>
      </c>
      <c r="K40" s="17">
        <v>1</v>
      </c>
      <c r="L40" s="18">
        <v>9.4</v>
      </c>
      <c r="M40" s="17">
        <v>1</v>
      </c>
      <c r="N40" s="18">
        <v>7.1</v>
      </c>
      <c r="O40" s="17" t="s">
        <v>52</v>
      </c>
      <c r="P40" s="18">
        <v>7.6</v>
      </c>
      <c r="Q40" s="18">
        <v>1</v>
      </c>
      <c r="R40" s="18">
        <v>9</v>
      </c>
      <c r="S40" s="18">
        <v>1</v>
      </c>
      <c r="T40" s="18">
        <v>8.6</v>
      </c>
      <c r="U40" s="18">
        <v>1</v>
      </c>
      <c r="V40" s="18">
        <v>9</v>
      </c>
      <c r="W40" s="18">
        <v>1</v>
      </c>
      <c r="X40" s="55">
        <v>6.9</v>
      </c>
      <c r="Y40" s="45">
        <v>1</v>
      </c>
      <c r="Z40" s="60">
        <v>9.5</v>
      </c>
      <c r="AA40" s="18">
        <v>0</v>
      </c>
      <c r="AB40" s="18">
        <v>0</v>
      </c>
      <c r="AC40" s="18"/>
      <c r="AD40" s="18"/>
      <c r="AE40" s="18">
        <v>0.94</v>
      </c>
      <c r="AF40" s="17">
        <f t="shared" si="34"/>
        <v>94</v>
      </c>
      <c r="AG40" s="17">
        <f t="shared" si="35"/>
        <v>7.4250000000000016</v>
      </c>
      <c r="AH40" s="18">
        <v>7.3</v>
      </c>
      <c r="AI40" s="17">
        <v>3.5</v>
      </c>
      <c r="AJ40" s="18"/>
      <c r="AK40" s="17">
        <f t="shared" si="36"/>
        <v>6.0075000000000003</v>
      </c>
      <c r="AL40" s="18"/>
      <c r="AM40" s="17">
        <f t="shared" si="37"/>
        <v>5.4</v>
      </c>
      <c r="AN40" s="18"/>
      <c r="AO40" s="17"/>
      <c r="AP40" s="18"/>
      <c r="AQ40" s="17"/>
      <c r="AR40" s="18"/>
      <c r="AS40" s="19"/>
      <c r="AT40" s="18"/>
      <c r="AU40" s="19"/>
      <c r="AV40" s="18"/>
      <c r="AW40" s="20"/>
      <c r="AX40" s="18"/>
    </row>
    <row r="41" spans="1:50" ht="25.5">
      <c r="A41" s="95"/>
      <c r="B41" s="33" t="s">
        <v>70</v>
      </c>
      <c r="C41" s="17">
        <v>1</v>
      </c>
      <c r="D41" s="18"/>
      <c r="E41" s="17">
        <v>1</v>
      </c>
      <c r="F41" s="25">
        <v>9.3000000000000007</v>
      </c>
      <c r="G41" s="17">
        <v>1</v>
      </c>
      <c r="H41" s="18">
        <v>7.9</v>
      </c>
      <c r="I41" s="17">
        <v>1</v>
      </c>
      <c r="J41" s="18">
        <v>4.8</v>
      </c>
      <c r="K41" s="17">
        <v>1</v>
      </c>
      <c r="L41" s="18">
        <v>9.4</v>
      </c>
      <c r="M41" s="17">
        <v>1</v>
      </c>
      <c r="N41" s="18">
        <v>7.1</v>
      </c>
      <c r="O41" s="17">
        <v>1</v>
      </c>
      <c r="P41" s="18">
        <v>9.8000000000000007</v>
      </c>
      <c r="Q41" s="18">
        <v>1</v>
      </c>
      <c r="R41" s="18">
        <v>9</v>
      </c>
      <c r="S41" s="18">
        <v>1</v>
      </c>
      <c r="T41" s="18">
        <v>8.6</v>
      </c>
      <c r="U41" s="18">
        <v>0</v>
      </c>
      <c r="V41" s="18">
        <v>0</v>
      </c>
      <c r="W41" s="18">
        <v>1</v>
      </c>
      <c r="X41" s="72">
        <v>10</v>
      </c>
      <c r="Y41" s="45">
        <v>1</v>
      </c>
      <c r="Z41" s="73">
        <v>10</v>
      </c>
      <c r="AA41" s="18">
        <v>1</v>
      </c>
      <c r="AB41" s="47">
        <v>10</v>
      </c>
      <c r="AC41" s="18"/>
      <c r="AD41" s="18"/>
      <c r="AE41" s="18">
        <f t="shared" si="33"/>
        <v>0.94117647058823528</v>
      </c>
      <c r="AF41" s="17">
        <f t="shared" si="34"/>
        <v>94.117647058823522</v>
      </c>
      <c r="AG41" s="17">
        <f t="shared" si="35"/>
        <v>7.9916666666666671</v>
      </c>
      <c r="AH41" s="18">
        <v>9.5</v>
      </c>
      <c r="AI41" s="17">
        <v>5.0999999999999996</v>
      </c>
      <c r="AJ41" s="18"/>
      <c r="AK41" s="17">
        <f t="shared" si="36"/>
        <v>7.5074999999999994</v>
      </c>
      <c r="AL41" s="18"/>
      <c r="AM41" s="17">
        <f t="shared" si="37"/>
        <v>7.3</v>
      </c>
      <c r="AN41" s="18"/>
      <c r="AO41" s="17"/>
      <c r="AP41" s="18"/>
      <c r="AQ41" s="17"/>
      <c r="AR41" s="18"/>
      <c r="AS41" s="19"/>
      <c r="AT41" s="18"/>
      <c r="AU41" s="19"/>
      <c r="AV41" s="18"/>
      <c r="AW41" s="20"/>
      <c r="AX41" s="18"/>
    </row>
    <row r="42" spans="1:50">
      <c r="A42" s="95"/>
      <c r="B42" s="33" t="s">
        <v>30</v>
      </c>
      <c r="C42" s="17">
        <v>1</v>
      </c>
      <c r="D42" s="18"/>
      <c r="E42" s="17">
        <v>1</v>
      </c>
      <c r="F42" s="25">
        <v>9.3000000000000007</v>
      </c>
      <c r="G42" s="17">
        <v>1</v>
      </c>
      <c r="H42" s="18">
        <v>7.9</v>
      </c>
      <c r="I42" s="17">
        <v>1</v>
      </c>
      <c r="J42" s="18">
        <v>4.8</v>
      </c>
      <c r="K42" s="17">
        <v>1</v>
      </c>
      <c r="L42" s="18">
        <v>9.4</v>
      </c>
      <c r="M42" s="17">
        <v>1</v>
      </c>
      <c r="N42" s="18">
        <v>7.1</v>
      </c>
      <c r="O42" s="17">
        <v>1</v>
      </c>
      <c r="P42" s="18">
        <v>9.8000000000000007</v>
      </c>
      <c r="Q42" s="18">
        <v>1</v>
      </c>
      <c r="R42" s="18">
        <v>9</v>
      </c>
      <c r="S42" s="74">
        <v>0</v>
      </c>
      <c r="T42" s="74">
        <v>0</v>
      </c>
      <c r="U42" s="18">
        <v>1</v>
      </c>
      <c r="V42" s="18">
        <v>9</v>
      </c>
      <c r="W42" s="18">
        <v>1</v>
      </c>
      <c r="X42" s="72">
        <v>6.9</v>
      </c>
      <c r="Y42" s="45">
        <v>1</v>
      </c>
      <c r="Z42" s="60">
        <v>9.5</v>
      </c>
      <c r="AA42" s="18">
        <v>1</v>
      </c>
      <c r="AB42" s="18">
        <v>9.5</v>
      </c>
      <c r="AC42" s="18">
        <v>8</v>
      </c>
      <c r="AD42" s="18">
        <v>10</v>
      </c>
      <c r="AE42" s="18">
        <f t="shared" si="33"/>
        <v>0.94117647058823528</v>
      </c>
      <c r="AF42" s="17">
        <f t="shared" si="34"/>
        <v>94.117647058823522</v>
      </c>
      <c r="AG42" s="17">
        <f t="shared" si="35"/>
        <v>8.5166666666666675</v>
      </c>
      <c r="AH42" s="18">
        <v>4.7</v>
      </c>
      <c r="AI42" s="17">
        <v>1.4</v>
      </c>
      <c r="AJ42" s="18"/>
      <c r="AK42" s="17">
        <f t="shared" si="36"/>
        <v>4.6899999999999995</v>
      </c>
      <c r="AL42" s="18"/>
      <c r="AM42" s="17">
        <f t="shared" si="37"/>
        <v>3.05</v>
      </c>
      <c r="AN42" s="18"/>
      <c r="AO42" s="17"/>
      <c r="AP42" s="18"/>
      <c r="AQ42" s="17"/>
      <c r="AR42" s="18"/>
      <c r="AS42" s="19"/>
      <c r="AT42" s="18"/>
      <c r="AU42" s="19"/>
      <c r="AV42" s="18"/>
      <c r="AW42" s="20"/>
      <c r="AX42" s="18"/>
    </row>
    <row r="43" spans="1:50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100"/>
    </row>
    <row r="44" spans="1:50">
      <c r="A44" s="101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3"/>
    </row>
    <row r="45" spans="1:50">
      <c r="A45" s="96" t="s">
        <v>3</v>
      </c>
      <c r="B45" s="33" t="s">
        <v>31</v>
      </c>
      <c r="C45" s="17">
        <v>1</v>
      </c>
      <c r="D45" s="18"/>
      <c r="E45" s="17">
        <v>1</v>
      </c>
      <c r="F45" s="18">
        <v>9</v>
      </c>
      <c r="G45" s="17">
        <v>1</v>
      </c>
      <c r="H45" s="18">
        <v>9.6999999999999993</v>
      </c>
      <c r="I45" s="17">
        <v>1</v>
      </c>
      <c r="J45" s="18">
        <v>8.8000000000000007</v>
      </c>
      <c r="K45" s="17">
        <v>1</v>
      </c>
      <c r="L45" s="18">
        <v>6.4</v>
      </c>
      <c r="M45" s="17">
        <v>0</v>
      </c>
      <c r="N45" s="18">
        <v>0</v>
      </c>
      <c r="O45" s="17">
        <v>1</v>
      </c>
      <c r="P45" s="18">
        <v>9.5</v>
      </c>
      <c r="Q45" s="18">
        <v>1</v>
      </c>
      <c r="R45" s="18">
        <v>8.1999999999999993</v>
      </c>
      <c r="S45" s="18">
        <v>1</v>
      </c>
      <c r="T45" s="18">
        <v>10</v>
      </c>
      <c r="U45" s="18">
        <v>1</v>
      </c>
      <c r="V45" s="66">
        <v>0</v>
      </c>
      <c r="W45" s="18">
        <v>0</v>
      </c>
      <c r="X45" s="55">
        <v>0</v>
      </c>
      <c r="Y45" s="45">
        <v>1</v>
      </c>
      <c r="Z45" s="60">
        <v>10</v>
      </c>
      <c r="AA45" s="18">
        <v>1</v>
      </c>
      <c r="AB45" s="18">
        <v>8.4</v>
      </c>
      <c r="AC45" s="18">
        <v>10</v>
      </c>
      <c r="AD45" s="18">
        <v>10</v>
      </c>
      <c r="AE45" s="18">
        <f t="shared" ref="AE45:AE47" si="38">(C45+E45+G45+I45+K45+M45+O45+Q45+S45+U45+W45+Y45+AA45+4)/17</f>
        <v>0.88235294117647056</v>
      </c>
      <c r="AF45" s="17">
        <f t="shared" ref="AF45:AF48" si="39">AE45*100</f>
        <v>88.235294117647058</v>
      </c>
      <c r="AG45" s="17">
        <f t="shared" ref="AG45:AG48" si="40">(F45+H45+J45+L45+N45+P45+R45+T45+V45+X45+Z45+AB45+AD45)/12</f>
        <v>7.5</v>
      </c>
      <c r="AH45" s="18">
        <v>4</v>
      </c>
      <c r="AI45" s="17">
        <v>2.6</v>
      </c>
      <c r="AJ45" s="18"/>
      <c r="AK45" s="17">
        <f t="shared" ref="AK45:AK48" si="41">0.3*AG45+0.35*(AH45+AI45)</f>
        <v>4.5599999999999996</v>
      </c>
      <c r="AL45" s="18"/>
      <c r="AM45" s="17">
        <f t="shared" ref="AM45:AM48" si="42">(AH45+AI45+AJ45)/2</f>
        <v>3.3</v>
      </c>
      <c r="AN45" s="18"/>
      <c r="AO45" s="17"/>
      <c r="AP45" s="18"/>
      <c r="AQ45" s="17"/>
      <c r="AR45" s="18"/>
      <c r="AS45" s="19"/>
      <c r="AT45" s="18"/>
      <c r="AU45" s="19"/>
      <c r="AV45" s="18"/>
      <c r="AW45" s="20"/>
      <c r="AX45" s="18"/>
    </row>
    <row r="46" spans="1:50">
      <c r="A46" s="97"/>
      <c r="B46" s="36" t="s">
        <v>32</v>
      </c>
      <c r="C46" s="17">
        <v>1</v>
      </c>
      <c r="D46" s="18"/>
      <c r="E46" s="17">
        <v>1</v>
      </c>
      <c r="F46" s="18">
        <v>9</v>
      </c>
      <c r="G46" s="17">
        <v>1</v>
      </c>
      <c r="H46" s="18">
        <v>9.6999999999999993</v>
      </c>
      <c r="I46" s="17">
        <v>1</v>
      </c>
      <c r="J46" s="18">
        <v>8.8000000000000007</v>
      </c>
      <c r="K46" s="17">
        <v>1</v>
      </c>
      <c r="L46" s="18">
        <v>6.4</v>
      </c>
      <c r="M46" s="17">
        <v>1</v>
      </c>
      <c r="N46" s="18">
        <v>6.8</v>
      </c>
      <c r="O46" s="17">
        <v>1</v>
      </c>
      <c r="P46" s="18">
        <v>9.5</v>
      </c>
      <c r="Q46" s="18">
        <v>1</v>
      </c>
      <c r="R46" s="18">
        <v>8.1999999999999993</v>
      </c>
      <c r="S46" s="18">
        <v>1</v>
      </c>
      <c r="T46" s="18">
        <v>10</v>
      </c>
      <c r="U46" s="18">
        <v>0</v>
      </c>
      <c r="V46" s="18">
        <v>0</v>
      </c>
      <c r="W46" s="18">
        <v>1</v>
      </c>
      <c r="X46" s="55">
        <v>10</v>
      </c>
      <c r="Y46" s="45">
        <v>0</v>
      </c>
      <c r="Z46" s="60">
        <v>10</v>
      </c>
      <c r="AA46" s="18">
        <v>1</v>
      </c>
      <c r="AB46" s="18">
        <v>8.4</v>
      </c>
      <c r="AC46" s="18"/>
      <c r="AD46" s="18"/>
      <c r="AE46" s="18">
        <f t="shared" si="38"/>
        <v>0.88235294117647056</v>
      </c>
      <c r="AF46" s="17">
        <f t="shared" si="39"/>
        <v>88.235294117647058</v>
      </c>
      <c r="AG46" s="17">
        <f t="shared" si="40"/>
        <v>8.0666666666666664</v>
      </c>
      <c r="AH46" s="18">
        <v>9.8000000000000007</v>
      </c>
      <c r="AI46" s="17">
        <v>6</v>
      </c>
      <c r="AJ46" s="18"/>
      <c r="AK46" s="17">
        <f t="shared" si="41"/>
        <v>7.95</v>
      </c>
      <c r="AL46" s="18"/>
      <c r="AM46" s="17">
        <f t="shared" si="42"/>
        <v>7.9</v>
      </c>
      <c r="AN46" s="18"/>
      <c r="AO46" s="17"/>
      <c r="AP46" s="18"/>
      <c r="AQ46" s="17"/>
      <c r="AR46" s="18"/>
      <c r="AS46" s="19"/>
      <c r="AT46" s="18"/>
      <c r="AU46" s="19"/>
      <c r="AV46" s="18"/>
      <c r="AW46" s="20"/>
      <c r="AX46" s="18"/>
    </row>
    <row r="47" spans="1:50">
      <c r="A47" s="97"/>
      <c r="B47" s="33" t="s">
        <v>33</v>
      </c>
      <c r="C47" s="17">
        <v>1</v>
      </c>
      <c r="D47" s="18"/>
      <c r="E47" s="17">
        <v>1</v>
      </c>
      <c r="F47" s="18">
        <v>9</v>
      </c>
      <c r="G47" s="17">
        <v>0</v>
      </c>
      <c r="H47" s="18">
        <v>0</v>
      </c>
      <c r="I47" s="17">
        <v>1</v>
      </c>
      <c r="J47" s="18">
        <v>8.8000000000000007</v>
      </c>
      <c r="K47" s="17">
        <v>1</v>
      </c>
      <c r="L47" s="18">
        <v>6.4</v>
      </c>
      <c r="M47" s="17">
        <v>1</v>
      </c>
      <c r="N47" s="18">
        <v>6.8</v>
      </c>
      <c r="O47" s="17">
        <v>1</v>
      </c>
      <c r="P47" s="18">
        <v>9.5</v>
      </c>
      <c r="Q47" s="18">
        <v>1</v>
      </c>
      <c r="R47" s="18">
        <v>8.1999999999999993</v>
      </c>
      <c r="S47" s="18">
        <v>1</v>
      </c>
      <c r="T47" s="18">
        <v>10</v>
      </c>
      <c r="U47" s="18">
        <v>1</v>
      </c>
      <c r="V47" s="66">
        <v>0</v>
      </c>
      <c r="W47" s="18">
        <v>1</v>
      </c>
      <c r="X47" s="55">
        <v>10</v>
      </c>
      <c r="Y47" s="45">
        <v>1</v>
      </c>
      <c r="Z47" s="60">
        <v>10</v>
      </c>
      <c r="AA47" s="18">
        <v>1</v>
      </c>
      <c r="AB47" s="18">
        <v>8.4</v>
      </c>
      <c r="AC47" s="18"/>
      <c r="AD47" s="18"/>
      <c r="AE47" s="18">
        <f t="shared" si="38"/>
        <v>0.94117647058823528</v>
      </c>
      <c r="AF47" s="17">
        <f t="shared" si="39"/>
        <v>94.117647058823522</v>
      </c>
      <c r="AG47" s="17">
        <f t="shared" si="40"/>
        <v>7.2583333333333337</v>
      </c>
      <c r="AH47" s="18">
        <v>5.6</v>
      </c>
      <c r="AI47" s="17">
        <v>2.4</v>
      </c>
      <c r="AJ47" s="18"/>
      <c r="AK47" s="17">
        <f t="shared" si="41"/>
        <v>4.9775</v>
      </c>
      <c r="AL47" s="18"/>
      <c r="AM47" s="17">
        <f t="shared" si="42"/>
        <v>4</v>
      </c>
      <c r="AN47" s="18"/>
      <c r="AO47" s="17"/>
      <c r="AP47" s="18"/>
      <c r="AQ47" s="17"/>
      <c r="AR47" s="18"/>
      <c r="AS47" s="19"/>
      <c r="AT47" s="18"/>
      <c r="AU47" s="19"/>
      <c r="AV47" s="18"/>
      <c r="AW47" s="20"/>
      <c r="AX47" s="18"/>
    </row>
    <row r="48" spans="1:50">
      <c r="A48" s="97"/>
      <c r="B48" s="33" t="s">
        <v>39</v>
      </c>
      <c r="C48" s="17">
        <v>1</v>
      </c>
      <c r="D48" s="18"/>
      <c r="E48" s="17">
        <v>1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  <c r="K48" s="17">
        <v>0</v>
      </c>
      <c r="L48" s="18">
        <v>0</v>
      </c>
      <c r="M48" s="17">
        <v>0</v>
      </c>
      <c r="N48" s="18">
        <v>0</v>
      </c>
      <c r="O48" s="17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55">
        <v>0</v>
      </c>
      <c r="Y48" s="45">
        <v>0</v>
      </c>
      <c r="Z48" s="60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7">
        <f t="shared" si="39"/>
        <v>0</v>
      </c>
      <c r="AG48" s="17">
        <f t="shared" si="40"/>
        <v>0</v>
      </c>
      <c r="AH48" s="18">
        <v>0</v>
      </c>
      <c r="AI48" s="17"/>
      <c r="AJ48" s="18"/>
      <c r="AK48" s="17">
        <f t="shared" si="41"/>
        <v>0</v>
      </c>
      <c r="AL48" s="18"/>
      <c r="AM48" s="17">
        <f t="shared" si="42"/>
        <v>0</v>
      </c>
      <c r="AN48" s="18"/>
      <c r="AO48" s="17"/>
      <c r="AP48" s="18"/>
      <c r="AQ48" s="17"/>
      <c r="AR48" s="18"/>
      <c r="AS48" s="19"/>
      <c r="AT48" s="18"/>
      <c r="AU48" s="19"/>
      <c r="AV48" s="18"/>
      <c r="AW48" s="20"/>
      <c r="AX48" s="18"/>
    </row>
    <row r="49" spans="1:50">
      <c r="A49" s="97"/>
      <c r="B49" s="16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47" t="s">
        <v>53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58"/>
      <c r="Y49" s="23"/>
      <c r="Z49" s="6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</row>
    <row r="50" spans="1:50">
      <c r="A50" s="97"/>
      <c r="B50" s="43" t="s">
        <v>34</v>
      </c>
      <c r="C50" s="30">
        <v>1</v>
      </c>
      <c r="D50" s="29"/>
      <c r="E50" s="30">
        <v>1</v>
      </c>
      <c r="F50" s="29">
        <v>0</v>
      </c>
      <c r="G50" s="30">
        <v>0</v>
      </c>
      <c r="H50" s="29">
        <v>0</v>
      </c>
      <c r="I50" s="30">
        <v>0</v>
      </c>
      <c r="J50" s="29">
        <v>0</v>
      </c>
      <c r="K50" s="30">
        <v>0</v>
      </c>
      <c r="L50" s="29">
        <v>0</v>
      </c>
      <c r="M50" s="30">
        <v>0</v>
      </c>
      <c r="N50" s="29">
        <v>0</v>
      </c>
      <c r="O50" s="30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59">
        <v>0</v>
      </c>
      <c r="Y50" s="45">
        <v>0</v>
      </c>
      <c r="Z50" s="64">
        <v>0</v>
      </c>
      <c r="AA50" s="29">
        <v>0</v>
      </c>
      <c r="AB50" s="29">
        <v>0</v>
      </c>
      <c r="AC50" s="29">
        <v>0</v>
      </c>
      <c r="AD50" s="29">
        <v>0</v>
      </c>
      <c r="AE50" s="18">
        <v>0</v>
      </c>
      <c r="AF50" s="17">
        <f t="shared" ref="AF50:AF52" si="43">AE50*100</f>
        <v>0</v>
      </c>
      <c r="AG50" s="17">
        <f t="shared" ref="AG50:AG52" si="44">(F50+H50+J50+L50+N50+P50+R50+T50+V50+X50+Z50+AB50+AD50)/12</f>
        <v>0</v>
      </c>
      <c r="AH50" s="29">
        <v>0</v>
      </c>
      <c r="AI50" s="30"/>
      <c r="AJ50" s="29"/>
      <c r="AK50" s="17">
        <f t="shared" ref="AK50:AK52" si="45">0.3*AG50+0.35*(AH50+AI50)</f>
        <v>0</v>
      </c>
      <c r="AL50" s="29"/>
      <c r="AM50" s="17">
        <f t="shared" ref="AM50:AM52" si="46">(AH50+AI50+AJ50)/2</f>
        <v>0</v>
      </c>
      <c r="AN50" s="29"/>
      <c r="AO50" s="30"/>
      <c r="AP50" s="29"/>
      <c r="AQ50" s="30"/>
      <c r="AR50" s="29"/>
      <c r="AS50" s="31"/>
      <c r="AT50" s="29"/>
      <c r="AU50" s="31"/>
      <c r="AV50" s="29"/>
      <c r="AW50" s="31"/>
      <c r="AX50" s="29"/>
    </row>
    <row r="51" spans="1:50">
      <c r="A51" s="97"/>
      <c r="B51" s="43" t="s">
        <v>35</v>
      </c>
      <c r="C51" s="30">
        <v>1</v>
      </c>
      <c r="D51" s="29"/>
      <c r="E51" s="30">
        <v>1</v>
      </c>
      <c r="F51" s="29">
        <v>7.4</v>
      </c>
      <c r="G51" s="30">
        <v>1</v>
      </c>
      <c r="H51" s="29">
        <v>9.3000000000000007</v>
      </c>
      <c r="I51" s="30">
        <v>1</v>
      </c>
      <c r="J51" s="29">
        <v>9.6999999999999993</v>
      </c>
      <c r="K51" s="30">
        <v>1</v>
      </c>
      <c r="L51" s="29">
        <v>9.6999999999999993</v>
      </c>
      <c r="M51" s="30">
        <v>1</v>
      </c>
      <c r="N51" s="29">
        <v>8.6999999999999993</v>
      </c>
      <c r="O51" s="30">
        <v>1</v>
      </c>
      <c r="P51" s="29">
        <v>8.9</v>
      </c>
      <c r="Q51" s="29">
        <v>1</v>
      </c>
      <c r="R51" s="29">
        <v>7.3</v>
      </c>
      <c r="S51" s="29">
        <v>1</v>
      </c>
      <c r="T51" s="71">
        <v>0</v>
      </c>
      <c r="U51" s="29">
        <v>1</v>
      </c>
      <c r="V51" s="29">
        <v>9</v>
      </c>
      <c r="W51" s="29">
        <v>1</v>
      </c>
      <c r="X51" s="59">
        <v>9.1</v>
      </c>
      <c r="Y51" s="45">
        <v>1</v>
      </c>
      <c r="Z51" s="60">
        <v>9.5</v>
      </c>
      <c r="AA51" s="29">
        <v>1</v>
      </c>
      <c r="AB51" s="29">
        <v>5.5</v>
      </c>
      <c r="AC51" s="29"/>
      <c r="AD51" s="29"/>
      <c r="AE51" s="18">
        <f t="shared" ref="AE51:AE55" si="47">(C51+E51+G51+I51+K51+M51+O51+Q51+S51+U51+W51+Y51+AA51+4)/17</f>
        <v>1</v>
      </c>
      <c r="AF51" s="17">
        <f t="shared" si="43"/>
        <v>100</v>
      </c>
      <c r="AG51" s="17">
        <f t="shared" si="44"/>
        <v>7.8416666666666659</v>
      </c>
      <c r="AH51" s="29">
        <v>0</v>
      </c>
      <c r="AI51" s="30">
        <v>3.8</v>
      </c>
      <c r="AJ51" s="29">
        <v>5.6</v>
      </c>
      <c r="AK51" s="17">
        <f>0.3*AG51+0.35*(AI51+AJ51)</f>
        <v>5.6424999999999983</v>
      </c>
      <c r="AL51" s="29"/>
      <c r="AM51" s="17">
        <f t="shared" si="46"/>
        <v>4.6999999999999993</v>
      </c>
      <c r="AN51" s="29"/>
      <c r="AO51" s="30"/>
      <c r="AP51" s="29"/>
      <c r="AQ51" s="30"/>
      <c r="AR51" s="29"/>
      <c r="AS51" s="31"/>
      <c r="AT51" s="29"/>
      <c r="AU51" s="31"/>
      <c r="AV51" s="29"/>
      <c r="AW51" s="31"/>
      <c r="AX51" s="29"/>
    </row>
    <row r="52" spans="1:50">
      <c r="A52" s="97"/>
      <c r="B52" s="43" t="s">
        <v>36</v>
      </c>
      <c r="C52" s="30">
        <v>1</v>
      </c>
      <c r="D52" s="29"/>
      <c r="E52" s="30">
        <v>1</v>
      </c>
      <c r="F52" s="29">
        <v>7.4</v>
      </c>
      <c r="G52" s="30">
        <v>1</v>
      </c>
      <c r="H52" s="29">
        <v>9.3000000000000007</v>
      </c>
      <c r="I52" s="30">
        <v>1</v>
      </c>
      <c r="J52" s="29">
        <v>9.6999999999999993</v>
      </c>
      <c r="K52" s="30">
        <v>1</v>
      </c>
      <c r="L52" s="29">
        <v>9.6999999999999993</v>
      </c>
      <c r="M52" s="30">
        <v>1</v>
      </c>
      <c r="N52" s="29">
        <v>8.6999999999999993</v>
      </c>
      <c r="O52" s="30">
        <v>1</v>
      </c>
      <c r="P52" s="29">
        <v>8.9</v>
      </c>
      <c r="Q52" s="29">
        <v>1</v>
      </c>
      <c r="R52" s="29">
        <v>7.3</v>
      </c>
      <c r="S52" s="29">
        <v>1</v>
      </c>
      <c r="T52" s="71">
        <v>0</v>
      </c>
      <c r="U52" s="29">
        <v>1</v>
      </c>
      <c r="V52" s="29">
        <v>9</v>
      </c>
      <c r="W52" s="29">
        <v>1</v>
      </c>
      <c r="X52" s="59">
        <v>9.1</v>
      </c>
      <c r="Y52" s="45">
        <v>0</v>
      </c>
      <c r="Z52" s="64">
        <v>0</v>
      </c>
      <c r="AA52" s="29">
        <v>1</v>
      </c>
      <c r="AB52" s="29">
        <v>5.5</v>
      </c>
      <c r="AC52" s="29">
        <v>11</v>
      </c>
      <c r="AD52" s="29">
        <v>10</v>
      </c>
      <c r="AE52" s="18">
        <f t="shared" si="47"/>
        <v>0.94117647058823528</v>
      </c>
      <c r="AF52" s="17">
        <f t="shared" si="43"/>
        <v>94.117647058823522</v>
      </c>
      <c r="AG52" s="17">
        <f t="shared" si="44"/>
        <v>7.8833333333333329</v>
      </c>
      <c r="AH52" s="29">
        <v>7.3</v>
      </c>
      <c r="AI52" s="30">
        <v>4.2</v>
      </c>
      <c r="AJ52" s="29"/>
      <c r="AK52" s="17">
        <f t="shared" si="45"/>
        <v>6.3899999999999988</v>
      </c>
      <c r="AL52" s="29"/>
      <c r="AM52" s="17">
        <f t="shared" si="46"/>
        <v>5.75</v>
      </c>
      <c r="AN52" s="29"/>
      <c r="AO52" s="30"/>
      <c r="AP52" s="29"/>
      <c r="AQ52" s="30"/>
      <c r="AR52" s="29"/>
      <c r="AS52" s="31"/>
      <c r="AT52" s="29"/>
      <c r="AU52" s="31"/>
      <c r="AV52" s="29"/>
      <c r="AW52" s="31"/>
      <c r="AX52" s="29"/>
    </row>
    <row r="53" spans="1:50">
      <c r="A53" s="97"/>
      <c r="B53" s="42"/>
      <c r="C53" s="30"/>
      <c r="D53" s="29"/>
      <c r="E53" s="30"/>
      <c r="F53" s="29"/>
      <c r="G53" s="30"/>
      <c r="H53" s="29"/>
      <c r="I53" s="30"/>
      <c r="J53" s="29"/>
      <c r="K53" s="30"/>
      <c r="L53" s="29"/>
      <c r="M53" s="30"/>
      <c r="N53" s="29"/>
      <c r="O53" s="30"/>
      <c r="P53" s="29"/>
      <c r="Q53" s="29"/>
      <c r="R53" s="29"/>
      <c r="S53" s="29"/>
      <c r="T53" s="29"/>
      <c r="U53" s="29"/>
      <c r="V53" s="29"/>
      <c r="W53" s="29"/>
      <c r="X53" s="59"/>
      <c r="Z53" s="64"/>
      <c r="AA53" s="29"/>
      <c r="AB53" s="29"/>
      <c r="AC53" s="29"/>
      <c r="AD53" s="29"/>
      <c r="AE53" s="18"/>
      <c r="AF53" s="30"/>
      <c r="AG53" s="30"/>
      <c r="AH53" s="29"/>
      <c r="AI53" s="30"/>
      <c r="AJ53" s="29"/>
      <c r="AK53" s="30"/>
      <c r="AL53" s="29"/>
      <c r="AM53" s="30"/>
      <c r="AN53" s="29"/>
      <c r="AO53" s="30"/>
      <c r="AP53" s="29"/>
      <c r="AQ53" s="30"/>
      <c r="AR53" s="29"/>
      <c r="AS53" s="31"/>
      <c r="AT53" s="29"/>
      <c r="AU53" s="31"/>
      <c r="AV53" s="29"/>
      <c r="AW53" s="31"/>
      <c r="AX53" s="29"/>
    </row>
    <row r="54" spans="1:50">
      <c r="A54" s="97"/>
      <c r="B54" s="43" t="s">
        <v>37</v>
      </c>
      <c r="C54" s="30">
        <v>1</v>
      </c>
      <c r="D54" s="29"/>
      <c r="E54" s="30">
        <v>1</v>
      </c>
      <c r="F54" s="29">
        <v>7.1</v>
      </c>
      <c r="G54" s="30">
        <v>1</v>
      </c>
      <c r="H54" s="29">
        <v>8.1</v>
      </c>
      <c r="I54" s="30">
        <v>1</v>
      </c>
      <c r="J54" s="29">
        <v>6</v>
      </c>
      <c r="K54" s="30">
        <v>1</v>
      </c>
      <c r="L54" s="29">
        <v>9.3000000000000007</v>
      </c>
      <c r="M54" s="30">
        <v>0</v>
      </c>
      <c r="N54" s="29">
        <v>0</v>
      </c>
      <c r="O54" s="30">
        <v>1</v>
      </c>
      <c r="P54" s="29">
        <v>8.1</v>
      </c>
      <c r="Q54" s="29">
        <v>1</v>
      </c>
      <c r="R54" s="29">
        <v>5.5</v>
      </c>
      <c r="S54" s="29">
        <v>1</v>
      </c>
      <c r="T54" s="29">
        <v>0</v>
      </c>
      <c r="U54" s="29">
        <v>1</v>
      </c>
      <c r="V54" s="29">
        <v>0</v>
      </c>
      <c r="W54" s="29">
        <v>1</v>
      </c>
      <c r="X54" s="59">
        <v>0</v>
      </c>
      <c r="Y54" s="45">
        <v>1</v>
      </c>
      <c r="Z54" s="60">
        <v>9.5</v>
      </c>
      <c r="AA54" s="29">
        <v>1</v>
      </c>
      <c r="AB54" s="29">
        <v>5.5</v>
      </c>
      <c r="AC54" s="29"/>
      <c r="AD54" s="29"/>
      <c r="AE54" s="18">
        <f t="shared" si="47"/>
        <v>0.94117647058823528</v>
      </c>
      <c r="AF54" s="17">
        <f t="shared" ref="AF54:AF55" si="48">AE54*100</f>
        <v>94.117647058823522</v>
      </c>
      <c r="AG54" s="17">
        <f t="shared" ref="AG54:AG55" si="49">(F54+H54+J54+L54+N54+P54+R54+T54+V54+X54+Z54+AB54+AD54)/12</f>
        <v>4.9249999999999998</v>
      </c>
      <c r="AH54" s="29">
        <v>5.2</v>
      </c>
      <c r="AI54" s="30">
        <v>4.8</v>
      </c>
      <c r="AJ54" s="29"/>
      <c r="AK54" s="17">
        <f t="shared" ref="AK54:AK55" si="50">0.3*AG54+0.35*(AH54+AI54)</f>
        <v>4.9775</v>
      </c>
      <c r="AL54" s="29"/>
      <c r="AM54" s="17">
        <f t="shared" ref="AM54:AM55" si="51">(AH54+AI54+AJ54)/2</f>
        <v>5</v>
      </c>
      <c r="AN54" s="29"/>
      <c r="AO54" s="30"/>
      <c r="AP54" s="29"/>
      <c r="AQ54" s="30"/>
      <c r="AR54" s="29"/>
      <c r="AS54" s="31"/>
      <c r="AT54" s="29"/>
      <c r="AU54" s="31"/>
      <c r="AV54" s="29"/>
      <c r="AW54" s="31"/>
      <c r="AX54" s="29"/>
    </row>
    <row r="55" spans="1:50">
      <c r="A55" s="97"/>
      <c r="B55" s="43" t="s">
        <v>42</v>
      </c>
      <c r="C55" s="30">
        <v>0</v>
      </c>
      <c r="D55" s="29"/>
      <c r="E55" s="30">
        <v>1</v>
      </c>
      <c r="F55" s="29">
        <v>7.1</v>
      </c>
      <c r="G55" s="30">
        <v>1</v>
      </c>
      <c r="H55" s="29">
        <v>8.1</v>
      </c>
      <c r="I55" s="30">
        <v>1</v>
      </c>
      <c r="J55" s="29">
        <v>6</v>
      </c>
      <c r="K55" s="30">
        <v>1</v>
      </c>
      <c r="L55" s="29">
        <v>9.3000000000000007</v>
      </c>
      <c r="M55" s="30">
        <v>0</v>
      </c>
      <c r="N55" s="29">
        <v>0</v>
      </c>
      <c r="O55" s="30">
        <v>1</v>
      </c>
      <c r="P55" s="29">
        <v>8.1</v>
      </c>
      <c r="Q55" s="29">
        <v>1</v>
      </c>
      <c r="R55" s="29">
        <v>5.5</v>
      </c>
      <c r="S55" s="29">
        <v>1</v>
      </c>
      <c r="T55" s="29">
        <v>0</v>
      </c>
      <c r="U55" s="29">
        <v>1</v>
      </c>
      <c r="V55" s="29">
        <v>0</v>
      </c>
      <c r="W55" s="29">
        <v>1</v>
      </c>
      <c r="X55" s="59">
        <v>0</v>
      </c>
      <c r="Y55" s="45">
        <v>1</v>
      </c>
      <c r="Z55" s="60">
        <v>9.5</v>
      </c>
      <c r="AA55" s="29">
        <v>1</v>
      </c>
      <c r="AB55" s="29">
        <v>5.5</v>
      </c>
      <c r="AC55" s="29">
        <v>5</v>
      </c>
      <c r="AD55" s="29">
        <v>10</v>
      </c>
      <c r="AE55" s="18">
        <f t="shared" si="47"/>
        <v>0.88235294117647056</v>
      </c>
      <c r="AF55" s="17">
        <f t="shared" si="48"/>
        <v>88.235294117647058</v>
      </c>
      <c r="AG55" s="17">
        <f t="shared" si="49"/>
        <v>5.7583333333333329</v>
      </c>
      <c r="AH55" s="29">
        <v>3.4</v>
      </c>
      <c r="AI55" s="30">
        <v>3.2</v>
      </c>
      <c r="AJ55" s="29"/>
      <c r="AK55" s="17">
        <f t="shared" si="50"/>
        <v>4.0374999999999996</v>
      </c>
      <c r="AL55" s="29"/>
      <c r="AM55" s="17">
        <f t="shared" si="51"/>
        <v>3.3</v>
      </c>
      <c r="AN55" s="29"/>
      <c r="AO55" s="30"/>
      <c r="AP55" s="29"/>
      <c r="AQ55" s="30"/>
      <c r="AR55" s="29"/>
      <c r="AS55" s="31"/>
      <c r="AT55" s="29"/>
      <c r="AU55" s="31"/>
      <c r="AV55" s="29"/>
      <c r="AW55" s="31"/>
      <c r="AX55" s="29"/>
    </row>
    <row r="56" spans="1:50">
      <c r="A56" s="97"/>
      <c r="B56" s="28"/>
      <c r="C56" s="30"/>
      <c r="D56" s="29"/>
      <c r="E56" s="30"/>
      <c r="F56" s="29"/>
      <c r="G56" s="30"/>
      <c r="H56" s="29"/>
      <c r="I56" s="30"/>
      <c r="J56" s="29"/>
      <c r="K56" s="30"/>
      <c r="L56" s="29"/>
      <c r="M56" s="30"/>
      <c r="N56" s="29"/>
      <c r="O56" s="30"/>
      <c r="P56" s="29"/>
      <c r="Q56" s="29"/>
      <c r="R56" s="29"/>
      <c r="S56" s="29"/>
      <c r="T56" s="29"/>
      <c r="U56" s="29"/>
      <c r="V56" s="29"/>
      <c r="W56" s="29"/>
      <c r="X56" s="59"/>
      <c r="Z56" s="64"/>
      <c r="AA56" s="29"/>
      <c r="AB56" s="29"/>
      <c r="AC56" s="29"/>
      <c r="AD56" s="29"/>
      <c r="AE56" s="29"/>
      <c r="AF56" s="30"/>
      <c r="AG56" s="30"/>
      <c r="AH56" s="29"/>
      <c r="AI56" s="30"/>
      <c r="AJ56" s="29"/>
      <c r="AK56" s="30"/>
      <c r="AL56" s="29"/>
      <c r="AM56" s="30"/>
      <c r="AN56" s="29"/>
      <c r="AO56" s="30"/>
      <c r="AP56" s="29"/>
      <c r="AQ56" s="30"/>
      <c r="AR56" s="29"/>
      <c r="AS56" s="31"/>
      <c r="AT56" s="29"/>
      <c r="AU56" s="31"/>
      <c r="AV56" s="29"/>
      <c r="AW56" s="31"/>
      <c r="AX56" s="29"/>
    </row>
    <row r="57" spans="1:50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90"/>
    </row>
    <row r="58" spans="1:50" ht="13.5" customHeight="1">
      <c r="B58" s="91" t="s">
        <v>4</v>
      </c>
      <c r="C58" s="92"/>
      <c r="D58" s="92"/>
      <c r="E58" s="92"/>
      <c r="F58" s="92"/>
      <c r="G58" s="93"/>
      <c r="H58" s="7" t="s">
        <v>49</v>
      </c>
      <c r="I58" s="7" t="s">
        <v>50</v>
      </c>
      <c r="K58" s="82" t="s">
        <v>54</v>
      </c>
      <c r="L58" s="82"/>
      <c r="M58" s="82"/>
      <c r="N58" s="82"/>
      <c r="O58" s="7"/>
      <c r="Y58" s="29"/>
      <c r="AF58" s="7"/>
      <c r="AG58" s="7"/>
      <c r="AI58" s="7"/>
      <c r="AK58" s="7"/>
      <c r="AM58" s="7"/>
      <c r="AO58" s="7"/>
      <c r="AQ58" s="7"/>
      <c r="AS58" s="7"/>
      <c r="AU58" s="7"/>
      <c r="AW58" s="7"/>
    </row>
    <row r="59" spans="1:50">
      <c r="C59" s="7"/>
      <c r="E59" s="7"/>
      <c r="G59" s="7"/>
      <c r="I59" s="7"/>
      <c r="K59" s="7"/>
      <c r="M59" s="7"/>
      <c r="O59" s="7"/>
      <c r="T59" s="68">
        <v>0</v>
      </c>
      <c r="U59" s="51" t="s">
        <v>71</v>
      </c>
      <c r="V59" s="45"/>
      <c r="W59" s="45"/>
      <c r="X59" s="45"/>
      <c r="Z59" s="45"/>
      <c r="AF59" s="7"/>
      <c r="AG59" s="7"/>
      <c r="AI59" s="7"/>
      <c r="AK59" s="7"/>
      <c r="AM59" s="7"/>
      <c r="AO59" s="7"/>
      <c r="AQ59" s="7"/>
      <c r="AS59" s="7"/>
      <c r="AU59" s="7"/>
      <c r="AW59" s="7"/>
    </row>
    <row r="60" spans="1:50">
      <c r="B60" s="12" t="s">
        <v>0</v>
      </c>
      <c r="C60" s="7"/>
      <c r="E60" s="7"/>
      <c r="G60" s="7"/>
      <c r="I60" s="7"/>
      <c r="K60" s="7"/>
      <c r="M60" s="7"/>
      <c r="O60" s="7"/>
      <c r="T60" s="69"/>
      <c r="U60" s="51" t="s">
        <v>54</v>
      </c>
      <c r="V60" s="45"/>
      <c r="W60" s="45"/>
      <c r="X60" s="45"/>
      <c r="Y60" s="29"/>
      <c r="Z60" s="45"/>
      <c r="AF60" s="7"/>
      <c r="AG60" s="7"/>
      <c r="AI60" s="7"/>
      <c r="AK60" s="7"/>
      <c r="AM60" s="7"/>
      <c r="AO60" s="7"/>
      <c r="AQ60" s="7"/>
      <c r="AS60" s="7"/>
      <c r="AU60" s="7"/>
      <c r="AW60" s="7"/>
    </row>
    <row r="61" spans="1:50">
      <c r="C61" s="7"/>
      <c r="E61" s="7"/>
      <c r="G61" s="7"/>
      <c r="I61" s="7"/>
      <c r="K61" s="7"/>
      <c r="M61" s="7"/>
      <c r="O61" s="7"/>
      <c r="T61" s="29">
        <v>0</v>
      </c>
      <c r="U61" s="67" t="s">
        <v>72</v>
      </c>
      <c r="Y61" s="70"/>
      <c r="AF61" s="7"/>
      <c r="AG61" s="7"/>
      <c r="AI61" s="7"/>
      <c r="AK61" s="7"/>
      <c r="AM61" s="7"/>
      <c r="AO61" s="7"/>
      <c r="AQ61" s="7"/>
      <c r="AS61" s="7"/>
      <c r="AU61" s="7"/>
      <c r="AW61" s="7"/>
    </row>
    <row r="62" spans="1:50">
      <c r="A62">
        <v>1</v>
      </c>
      <c r="B62" s="15" t="s">
        <v>43</v>
      </c>
      <c r="C62" s="7"/>
      <c r="E62" s="7"/>
      <c r="G62" s="7"/>
      <c r="I62" s="7"/>
      <c r="K62" s="7"/>
      <c r="M62" s="7"/>
      <c r="O62" s="7"/>
      <c r="T62" s="75"/>
      <c r="U62" s="51" t="s">
        <v>73</v>
      </c>
      <c r="V62" s="45"/>
      <c r="W62" s="45"/>
      <c r="X62" s="45"/>
      <c r="Y62" s="70"/>
      <c r="AF62" s="7"/>
      <c r="AG62" s="7"/>
      <c r="AI62" s="7"/>
      <c r="AK62" s="7"/>
      <c r="AM62" s="7"/>
      <c r="AO62" s="7"/>
      <c r="AQ62" s="7"/>
      <c r="AS62" s="7"/>
      <c r="AU62" s="7"/>
      <c r="AW62" s="7"/>
    </row>
    <row r="63" spans="1:50">
      <c r="A63">
        <v>2</v>
      </c>
      <c r="B63" s="15" t="s">
        <v>44</v>
      </c>
      <c r="C63" s="7"/>
      <c r="E63" s="7"/>
      <c r="G63" s="7"/>
      <c r="I63" s="7"/>
      <c r="K63" s="7"/>
      <c r="M63" s="7"/>
      <c r="O63" s="7"/>
      <c r="Y63" s="70"/>
      <c r="AF63" s="7"/>
      <c r="AG63" s="7"/>
      <c r="AI63" s="7"/>
      <c r="AK63" s="7"/>
      <c r="AM63" s="7"/>
      <c r="AO63" s="7"/>
      <c r="AQ63" s="7"/>
      <c r="AS63" s="7"/>
      <c r="AU63" s="7"/>
      <c r="AW63" s="7"/>
    </row>
    <row r="64" spans="1:50">
      <c r="A64">
        <v>3</v>
      </c>
      <c r="B64" s="15" t="s">
        <v>45</v>
      </c>
      <c r="C64" s="7"/>
      <c r="E64" s="7"/>
      <c r="G64" s="7"/>
      <c r="I64" s="7"/>
      <c r="K64" s="7"/>
      <c r="M64" s="7"/>
      <c r="O64" s="7"/>
      <c r="Y64" s="70"/>
      <c r="AF64" s="7"/>
      <c r="AG64" s="7"/>
      <c r="AI64" s="7"/>
      <c r="AK64" s="7"/>
      <c r="AM64" s="7"/>
      <c r="AO64" s="7"/>
      <c r="AQ64" s="7"/>
      <c r="AS64" s="7"/>
      <c r="AU64" s="7"/>
      <c r="AW64" s="7"/>
    </row>
    <row r="65" spans="1:49">
      <c r="A65">
        <v>4</v>
      </c>
      <c r="B65" s="15" t="s">
        <v>46</v>
      </c>
      <c r="C65" s="7"/>
      <c r="E65" s="7"/>
      <c r="G65" s="7"/>
      <c r="I65" s="7"/>
      <c r="K65" s="7"/>
      <c r="M65" s="7"/>
      <c r="O65" s="7"/>
      <c r="Y65" s="70"/>
      <c r="AF65" s="7"/>
      <c r="AG65" s="7"/>
      <c r="AI65" s="7"/>
      <c r="AK65" s="7"/>
      <c r="AM65" s="7"/>
      <c r="AO65" s="7"/>
      <c r="AQ65" s="7"/>
      <c r="AS65" s="7"/>
      <c r="AU65" s="7"/>
      <c r="AW65" s="7"/>
    </row>
    <row r="66" spans="1:49">
      <c r="A66">
        <v>5</v>
      </c>
      <c r="B66" s="15" t="s">
        <v>47</v>
      </c>
      <c r="C66" s="7"/>
      <c r="E66" s="7"/>
      <c r="G66" s="7"/>
      <c r="I66" s="7"/>
      <c r="K66" s="7"/>
      <c r="M66" s="7"/>
      <c r="O66" s="7"/>
      <c r="Y66" s="70"/>
      <c r="AF66" s="7"/>
      <c r="AG66" s="7"/>
      <c r="AI66" s="7"/>
      <c r="AK66" s="7"/>
      <c r="AM66" s="7"/>
      <c r="AO66" s="7"/>
      <c r="AQ66" s="7"/>
      <c r="AS66" s="7"/>
      <c r="AU66" s="7"/>
      <c r="AW66" s="7"/>
    </row>
    <row r="67" spans="1:49">
      <c r="A67">
        <v>6</v>
      </c>
      <c r="B67" s="15" t="s">
        <v>48</v>
      </c>
      <c r="C67" s="7"/>
      <c r="E67" s="7"/>
      <c r="G67" s="7"/>
      <c r="I67" s="7"/>
      <c r="K67" s="7"/>
      <c r="M67" s="7"/>
      <c r="O67" s="7"/>
      <c r="Y67" s="70"/>
      <c r="AF67" s="7"/>
      <c r="AG67" s="7"/>
      <c r="AI67" s="7"/>
      <c r="AK67" s="7"/>
      <c r="AM67" s="7"/>
      <c r="AO67" s="7"/>
      <c r="AQ67" s="7"/>
      <c r="AS67" s="7"/>
      <c r="AU67" s="7"/>
      <c r="AW67" s="7"/>
    </row>
    <row r="68" spans="1:49">
      <c r="A68">
        <v>7</v>
      </c>
      <c r="B68" s="52" t="s">
        <v>60</v>
      </c>
      <c r="C68" s="7"/>
      <c r="E68" s="7"/>
      <c r="G68" s="7"/>
      <c r="I68" s="7"/>
      <c r="K68" s="7"/>
      <c r="M68" s="7"/>
      <c r="O68" s="7"/>
      <c r="Y68" s="70"/>
      <c r="AF68" s="7"/>
      <c r="AG68" s="7"/>
      <c r="AI68" s="7"/>
      <c r="AK68" s="7"/>
      <c r="AM68" s="7"/>
      <c r="AO68" s="7"/>
      <c r="AQ68" s="7"/>
      <c r="AS68" s="7"/>
      <c r="AU68" s="7"/>
      <c r="AW68" s="7"/>
    </row>
    <row r="69" spans="1:49">
      <c r="A69">
        <v>8</v>
      </c>
      <c r="B69" s="52" t="s">
        <v>61</v>
      </c>
      <c r="C69" s="7"/>
      <c r="E69" s="7"/>
      <c r="G69" s="7"/>
      <c r="I69" s="7"/>
      <c r="K69" s="7"/>
      <c r="M69" s="7"/>
      <c r="O69" s="7"/>
      <c r="Y69" s="70"/>
      <c r="AF69" s="7"/>
      <c r="AG69" s="7"/>
      <c r="AI69" s="7"/>
      <c r="AK69" s="7"/>
      <c r="AM69" s="7"/>
      <c r="AO69" s="7"/>
      <c r="AQ69" s="7"/>
      <c r="AS69" s="7"/>
      <c r="AU69" s="7"/>
      <c r="AW69" s="7"/>
    </row>
    <row r="70" spans="1:49">
      <c r="A70">
        <v>9</v>
      </c>
      <c r="B70" s="52" t="s">
        <v>62</v>
      </c>
      <c r="C70" s="7"/>
      <c r="E70" s="7"/>
      <c r="G70" s="7"/>
      <c r="I70" s="7"/>
      <c r="K70" s="7"/>
      <c r="M70" s="7"/>
      <c r="O70" s="7"/>
      <c r="Y70" s="70"/>
      <c r="AF70" s="7"/>
      <c r="AG70" s="7"/>
      <c r="AI70" s="7"/>
      <c r="AK70" s="7"/>
      <c r="AM70" s="7"/>
      <c r="AO70" s="7"/>
      <c r="AQ70" s="7"/>
      <c r="AS70" s="7"/>
      <c r="AU70" s="7"/>
      <c r="AW70" s="7"/>
    </row>
    <row r="71" spans="1:49">
      <c r="A71" s="53">
        <v>10</v>
      </c>
      <c r="B71" s="52" t="s">
        <v>63</v>
      </c>
      <c r="C71" s="7"/>
      <c r="E71" s="7"/>
      <c r="G71" s="7"/>
      <c r="I71" s="7"/>
      <c r="K71" s="7"/>
      <c r="M71" s="7"/>
      <c r="O71" s="7"/>
      <c r="Y71" s="70"/>
      <c r="AF71" s="7"/>
      <c r="AG71" s="7"/>
      <c r="AI71" s="7"/>
      <c r="AK71" s="7"/>
      <c r="AM71" s="7"/>
      <c r="AO71" s="7"/>
      <c r="AQ71" s="7"/>
      <c r="AS71" s="7"/>
      <c r="AU71" s="7"/>
      <c r="AW71" s="7"/>
    </row>
    <row r="72" spans="1:49">
      <c r="A72" s="53">
        <v>11</v>
      </c>
      <c r="B72" s="52" t="s">
        <v>64</v>
      </c>
      <c r="C72" s="7"/>
      <c r="E72" s="7"/>
      <c r="G72" s="7"/>
      <c r="I72" s="7"/>
      <c r="K72" s="7"/>
      <c r="M72" s="7"/>
      <c r="O72" s="7"/>
      <c r="Y72" s="70"/>
      <c r="AF72" s="7"/>
      <c r="AG72" s="7"/>
      <c r="AI72" s="7"/>
      <c r="AK72" s="7"/>
      <c r="AM72" s="7"/>
      <c r="AO72" s="7"/>
      <c r="AQ72" s="7"/>
      <c r="AS72" s="7"/>
      <c r="AU72" s="7"/>
      <c r="AW72" s="7"/>
    </row>
    <row r="73" spans="1:49">
      <c r="A73" s="53">
        <v>12</v>
      </c>
      <c r="B73" s="52" t="s">
        <v>65</v>
      </c>
      <c r="Y73" s="70"/>
    </row>
    <row r="74" spans="1:49">
      <c r="Y74" s="70"/>
    </row>
    <row r="75" spans="1:49">
      <c r="Y75" s="70"/>
    </row>
    <row r="76" spans="1:49">
      <c r="Y76" s="70"/>
    </row>
    <row r="77" spans="1:49">
      <c r="Y77" s="70"/>
    </row>
    <row r="78" spans="1:49">
      <c r="Y78" s="70"/>
    </row>
    <row r="79" spans="1:49">
      <c r="Y79" s="70"/>
    </row>
    <row r="80" spans="1:49">
      <c r="Y80" s="70"/>
    </row>
    <row r="81" spans="25:25">
      <c r="Y81" s="70"/>
    </row>
    <row r="82" spans="25:25">
      <c r="Y82" s="70"/>
    </row>
    <row r="83" spans="25:25">
      <c r="Y83" s="70"/>
    </row>
    <row r="84" spans="25:25">
      <c r="Y84" s="70"/>
    </row>
    <row r="85" spans="25:25">
      <c r="Y85" s="70"/>
    </row>
    <row r="86" spans="25:25">
      <c r="Y86" s="70"/>
    </row>
    <row r="87" spans="25:25">
      <c r="Y87" s="70"/>
    </row>
    <row r="88" spans="25:25">
      <c r="Y88" s="70"/>
    </row>
    <row r="89" spans="25:25">
      <c r="Y89" s="70"/>
    </row>
    <row r="90" spans="25:25">
      <c r="Y90" s="70"/>
    </row>
    <row r="91" spans="25:25">
      <c r="Y91" s="70"/>
    </row>
    <row r="92" spans="25:25">
      <c r="Y92" s="70"/>
    </row>
    <row r="93" spans="25:25">
      <c r="Y93" s="70"/>
    </row>
    <row r="94" spans="25:25">
      <c r="Y94" s="70"/>
    </row>
    <row r="95" spans="25:25">
      <c r="Y95" s="70"/>
    </row>
    <row r="96" spans="25:25">
      <c r="Y96" s="70"/>
    </row>
    <row r="97" spans="25:25">
      <c r="Y97" s="70"/>
    </row>
  </sheetData>
  <mergeCells count="35">
    <mergeCell ref="B58:G58"/>
    <mergeCell ref="A2:A21"/>
    <mergeCell ref="A24:A42"/>
    <mergeCell ref="A45:A56"/>
    <mergeCell ref="A43:AX44"/>
    <mergeCell ref="A22:AX23"/>
    <mergeCell ref="Q2:R2"/>
    <mergeCell ref="S2:T2"/>
    <mergeCell ref="U2:V2"/>
    <mergeCell ref="W2:X2"/>
    <mergeCell ref="Y2:Z2"/>
    <mergeCell ref="AA2:AB2"/>
    <mergeCell ref="O1:P1"/>
    <mergeCell ref="O2:P2"/>
    <mergeCell ref="K58:N58"/>
    <mergeCell ref="M1:N1"/>
    <mergeCell ref="C2:D2"/>
    <mergeCell ref="E2:F2"/>
    <mergeCell ref="G2:H2"/>
    <mergeCell ref="I2:J2"/>
    <mergeCell ref="K2:L2"/>
    <mergeCell ref="M2:N2"/>
    <mergeCell ref="C1:D1"/>
    <mergeCell ref="E1:F1"/>
    <mergeCell ref="G1:H1"/>
    <mergeCell ref="I1:J1"/>
    <mergeCell ref="K1:L1"/>
    <mergeCell ref="A57:AX57"/>
    <mergeCell ref="AA1:AB1"/>
    <mergeCell ref="AC1:AD1"/>
    <mergeCell ref="Q1:R1"/>
    <mergeCell ref="S1:T1"/>
    <mergeCell ref="U1:V1"/>
    <mergeCell ref="W1:X1"/>
    <mergeCell ref="Y1:Z1"/>
  </mergeCells>
  <conditionalFormatting sqref="AK24:AK42">
    <cfRule type="cellIs" dxfId="3" priority="6" operator="lessThan">
      <formula>5</formula>
    </cfRule>
  </conditionalFormatting>
  <conditionalFormatting sqref="AK3:AK21">
    <cfRule type="cellIs" dxfId="2" priority="2" operator="lessThan">
      <formula>4.99</formula>
    </cfRule>
  </conditionalFormatting>
  <conditionalFormatting sqref="AK45:AK56">
    <cfRule type="cellIs" dxfId="1" priority="1" operator="lessThan">
      <formula>4.999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LEP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LEP03</dc:creator>
  <cp:lastModifiedBy>aaa</cp:lastModifiedBy>
  <cp:lastPrinted>2016-08-11T10:27:48Z</cp:lastPrinted>
  <dcterms:created xsi:type="dcterms:W3CDTF">2003-08-28T11:49:45Z</dcterms:created>
  <dcterms:modified xsi:type="dcterms:W3CDTF">2017-12-17T23:54:32Z</dcterms:modified>
</cp:coreProperties>
</file>