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raviz\Dropbox\Disk1\10_Disciplinas\LCF586\04_Aulas\Aula09\"/>
    </mc:Choice>
  </mc:AlternateContent>
  <bookViews>
    <workbookView xWindow="600" yWindow="12" windowWidth="15480" windowHeight="8700" tabRatio="638"/>
  </bookViews>
  <sheets>
    <sheet name="P1" sheetId="31" r:id="rId1"/>
    <sheet name="P2" sheetId="8" r:id="rId2"/>
    <sheet name="P3" sheetId="9" r:id="rId3"/>
    <sheet name="P4" sheetId="15" r:id="rId4"/>
    <sheet name="P5" sheetId="14" r:id="rId5"/>
    <sheet name="P6" sheetId="16" r:id="rId6"/>
    <sheet name="P7" sheetId="17" r:id="rId7"/>
    <sheet name="P8" sheetId="10" r:id="rId8"/>
    <sheet name="P9" sheetId="12" r:id="rId9"/>
    <sheet name="P10" sheetId="11" r:id="rId10"/>
  </sheets>
  <definedNames>
    <definedName name="solver_adj" localSheetId="0" hidden="1">'P1'!$D$10:$P$10</definedName>
    <definedName name="solver_cvg" localSheetId="0" hidden="1">0.0001</definedName>
    <definedName name="solver_cvg" localSheetId="9" hidden="1">0.0001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6" hidden="1">0.0001</definedName>
    <definedName name="solver_cvg" localSheetId="7" hidden="1">0.0001</definedName>
    <definedName name="solver_cvg" localSheetId="8" hidden="1">0.0001</definedName>
    <definedName name="solver_drv" localSheetId="0" hidden="1">1</definedName>
    <definedName name="solver_drv" localSheetId="9" hidden="1">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drv" localSheetId="6" hidden="1">1</definedName>
    <definedName name="solver_drv" localSheetId="7" hidden="1">1</definedName>
    <definedName name="solver_drv" localSheetId="8" hidden="1">1</definedName>
    <definedName name="solver_eng" localSheetId="0" hidden="1">2</definedName>
    <definedName name="solver_eng" localSheetId="9" hidden="1">2</definedName>
    <definedName name="solver_eng" localSheetId="1" hidden="1">2</definedName>
    <definedName name="solver_eng" localSheetId="2" hidden="1">2</definedName>
    <definedName name="solver_eng" localSheetId="3" hidden="1">2</definedName>
    <definedName name="solver_eng" localSheetId="4" hidden="1">2</definedName>
    <definedName name="solver_eng" localSheetId="5" hidden="1">2</definedName>
    <definedName name="solver_eng" localSheetId="6" hidden="1">2</definedName>
    <definedName name="solver_eng" localSheetId="7" hidden="1">2</definedName>
    <definedName name="solver_eng" localSheetId="8" hidden="1">2</definedName>
    <definedName name="solver_est" localSheetId="0" hidden="1">1</definedName>
    <definedName name="solver_est" localSheetId="9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6" hidden="1">1</definedName>
    <definedName name="solver_est" localSheetId="7" hidden="1">1</definedName>
    <definedName name="solver_est" localSheetId="8" hidden="1">1</definedName>
    <definedName name="solver_itr" localSheetId="0" hidden="1">2147483647</definedName>
    <definedName name="solver_itr" localSheetId="9" hidden="1">100</definedName>
    <definedName name="solver_itr" localSheetId="1" hidden="1">100</definedName>
    <definedName name="solver_itr" localSheetId="2" hidden="1">100</definedName>
    <definedName name="solver_itr" localSheetId="3" hidden="1">100</definedName>
    <definedName name="solver_itr" localSheetId="4" hidden="1">100</definedName>
    <definedName name="solver_itr" localSheetId="5" hidden="1">100</definedName>
    <definedName name="solver_itr" localSheetId="6" hidden="1">100</definedName>
    <definedName name="solver_itr" localSheetId="7" hidden="1">100</definedName>
    <definedName name="solver_itr" localSheetId="8" hidden="1">100</definedName>
    <definedName name="solver_lhs1" localSheetId="0" hidden="1">'P1'!$Q$11:$Q$17</definedName>
    <definedName name="solver_lhs1" localSheetId="9" hidden="1">'P10'!$O$12:$O$16</definedName>
    <definedName name="solver_lhs1" localSheetId="1" hidden="1">'P2'!$G$12:$G$13</definedName>
    <definedName name="solver_lhs1" localSheetId="2" hidden="1">'P3'!$G$12:$G$13</definedName>
    <definedName name="solver_lhs1" localSheetId="3" hidden="1">'P4'!$G$12:$G$14</definedName>
    <definedName name="solver_lhs1" localSheetId="4" hidden="1">'P5'!$G$12:$G$13</definedName>
    <definedName name="solver_lhs1" localSheetId="5" hidden="1">'P6'!$Q$11:$Q$13</definedName>
    <definedName name="solver_lhs1" localSheetId="6" hidden="1">'P7'!$U$11:$U$18</definedName>
    <definedName name="solver_lhs1" localSheetId="7" hidden="1">'P8'!$N$19:$N$20</definedName>
    <definedName name="solver_lhs1" localSheetId="8" hidden="1">'P9'!$BM$33:$BM$36</definedName>
    <definedName name="solver_lhs2" localSheetId="9" hidden="1">'P10'!$O$12:$O$16</definedName>
    <definedName name="solver_lhs2" localSheetId="1" hidden="1">'P2'!$G$14:$G$15</definedName>
    <definedName name="solver_lhs2" localSheetId="2" hidden="1">'P3'!$G$12:$G$13</definedName>
    <definedName name="solver_lhs2" localSheetId="5" hidden="1">'P6'!$Q$14:$Q$17</definedName>
    <definedName name="solver_lhs2" localSheetId="7" hidden="1">'P8'!$N$19:$N$20</definedName>
    <definedName name="solver_lhs2" localSheetId="8" hidden="1">'P9'!$BM$33:$BM$36</definedName>
    <definedName name="solver_lhs3" localSheetId="9" hidden="1">'P10'!$O$12:$O$16</definedName>
    <definedName name="solver_lhs3" localSheetId="1" hidden="1">'P2'!$G$14:$G$15</definedName>
    <definedName name="solver_lhs3" localSheetId="7" hidden="1">'P8'!$N$19:$N$20</definedName>
    <definedName name="solver_lhs3" localSheetId="8" hidden="1">'P9'!$BM$33:$BM$36</definedName>
    <definedName name="solver_lhs4" localSheetId="9" hidden="1">'P10'!$O$17:$O$20</definedName>
    <definedName name="solver_lhs4" localSheetId="8" hidden="1">'P9'!$BM$37</definedName>
    <definedName name="solver_lin" localSheetId="9" hidden="1">1</definedName>
    <definedName name="solver_lin" localSheetId="1" hidden="1">1</definedName>
    <definedName name="solver_lin" localSheetId="2" hidden="1">1</definedName>
    <definedName name="solver_lin" localSheetId="3" hidden="1">1</definedName>
    <definedName name="solver_lin" localSheetId="4" hidden="1">1</definedName>
    <definedName name="solver_lin" localSheetId="5" hidden="1">1</definedName>
    <definedName name="solver_lin" localSheetId="6" hidden="1">1</definedName>
    <definedName name="solver_lin" localSheetId="7" hidden="1">1</definedName>
    <definedName name="solver_lin" localSheetId="8" hidden="1">1</definedName>
    <definedName name="solver_mip" localSheetId="0" hidden="1">2147483647</definedName>
    <definedName name="solver_mip" localSheetId="9" hidden="1">2147483647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ip" localSheetId="7" hidden="1">2147483647</definedName>
    <definedName name="solver_mip" localSheetId="8" hidden="1">2147483647</definedName>
    <definedName name="solver_mni" localSheetId="0" hidden="1">30</definedName>
    <definedName name="solver_mni" localSheetId="9" hidden="1">30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ni" localSheetId="7" hidden="1">30</definedName>
    <definedName name="solver_mni" localSheetId="8" hidden="1">30</definedName>
    <definedName name="solver_mrt" localSheetId="0" hidden="1">0.075</definedName>
    <definedName name="solver_mrt" localSheetId="9" hidden="1">0.075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rt" localSheetId="7" hidden="1">0.075</definedName>
    <definedName name="solver_mrt" localSheetId="8" hidden="1">0.075</definedName>
    <definedName name="solver_msl" localSheetId="0" hidden="1">2</definedName>
    <definedName name="solver_msl" localSheetId="9" hidden="1">2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msl" localSheetId="7" hidden="1">2</definedName>
    <definedName name="solver_msl" localSheetId="8" hidden="1">2</definedName>
    <definedName name="solver_neg" localSheetId="0" hidden="1">1</definedName>
    <definedName name="solver_neg" localSheetId="9" hidden="1">1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eg" localSheetId="6" hidden="1">1</definedName>
    <definedName name="solver_neg" localSheetId="7" hidden="1">1</definedName>
    <definedName name="solver_neg" localSheetId="8" hidden="1">1</definedName>
    <definedName name="solver_nod" localSheetId="0" hidden="1">2147483647</definedName>
    <definedName name="solver_nod" localSheetId="9" hidden="1">2147483647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od" localSheetId="7" hidden="1">2147483647</definedName>
    <definedName name="solver_nod" localSheetId="8" hidden="1">2147483647</definedName>
    <definedName name="solver_num" localSheetId="0" hidden="1">1</definedName>
    <definedName name="solver_num" localSheetId="9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nwt" localSheetId="0" hidden="1">1</definedName>
    <definedName name="solver_nwt" localSheetId="9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6" hidden="1">1</definedName>
    <definedName name="solver_nwt" localSheetId="7" hidden="1">1</definedName>
    <definedName name="solver_nwt" localSheetId="8" hidden="1">1</definedName>
    <definedName name="solver_opt" localSheetId="0" hidden="1">'P1'!$Q$9</definedName>
    <definedName name="solver_pre" localSheetId="0" hidden="1">0.000001</definedName>
    <definedName name="solver_pre" localSheetId="9" hidden="1">0.000001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rbv" localSheetId="0" hidden="1">1</definedName>
    <definedName name="solver_rbv" localSheetId="9" hidden="1">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bv" localSheetId="5" hidden="1">1</definedName>
    <definedName name="solver_rbv" localSheetId="7" hidden="1">1</definedName>
    <definedName name="solver_rbv" localSheetId="8" hidden="1">1</definedName>
    <definedName name="solver_rel1" localSheetId="0" hidden="1">3</definedName>
    <definedName name="solver_rel1" localSheetId="9" hidden="1">3</definedName>
    <definedName name="solver_rel1" localSheetId="1" hidden="1">1</definedName>
    <definedName name="solver_rel1" localSheetId="2" hidden="1">1</definedName>
    <definedName name="solver_rel1" localSheetId="3" hidden="1">1</definedName>
    <definedName name="solver_rel1" localSheetId="4" hidden="1">1</definedName>
    <definedName name="solver_rel1" localSheetId="5" hidden="1">1</definedName>
    <definedName name="solver_rel1" localSheetId="6" hidden="1">2</definedName>
    <definedName name="solver_rel1" localSheetId="7" hidden="1">2</definedName>
    <definedName name="solver_rel1" localSheetId="8" hidden="1">1</definedName>
    <definedName name="solver_rel2" localSheetId="9" hidden="1">3</definedName>
    <definedName name="solver_rel2" localSheetId="1" hidden="1">3</definedName>
    <definedName name="solver_rel2" localSheetId="2" hidden="1">1</definedName>
    <definedName name="solver_rel2" localSheetId="5" hidden="1">3</definedName>
    <definedName name="solver_rel2" localSheetId="7" hidden="1">2</definedName>
    <definedName name="solver_rel2" localSheetId="8" hidden="1">1</definedName>
    <definedName name="solver_rel3" localSheetId="9" hidden="1">3</definedName>
    <definedName name="solver_rel3" localSheetId="1" hidden="1">3</definedName>
    <definedName name="solver_rel3" localSheetId="7" hidden="1">2</definedName>
    <definedName name="solver_rel3" localSheetId="8" hidden="1">1</definedName>
    <definedName name="solver_rel4" localSheetId="9" hidden="1">2</definedName>
    <definedName name="solver_rel4" localSheetId="8" hidden="1">3</definedName>
    <definedName name="solver_rhs1" localSheetId="0" hidden="1">'P1'!$S$11:$S$17</definedName>
    <definedName name="solver_rhs1" localSheetId="9" hidden="1">'P10'!$Q$12:$Q$16</definedName>
    <definedName name="solver_rhs1" localSheetId="1" hidden="1">'P2'!$I$12:$I$13</definedName>
    <definedName name="solver_rhs1" localSheetId="2" hidden="1">'P3'!$I$12:$I$13</definedName>
    <definedName name="solver_rhs1" localSheetId="3" hidden="1">'P4'!$I$12:$I$14</definedName>
    <definedName name="solver_rhs1" localSheetId="4" hidden="1">'P5'!$I$12:$I$13</definedName>
    <definedName name="solver_rhs1" localSheetId="5" hidden="1">'P6'!$S$11:$S$13</definedName>
    <definedName name="solver_rhs1" localSheetId="6" hidden="1">'P7'!$W$11:$W$18</definedName>
    <definedName name="solver_rhs1" localSheetId="7" hidden="1">'P8'!$P$19:$P$20</definedName>
    <definedName name="solver_rhs1" localSheetId="8" hidden="1">'P9'!$BO$33:$BO$36</definedName>
    <definedName name="solver_rhs2" localSheetId="9" hidden="1">'P10'!$Q$12:$Q$16</definedName>
    <definedName name="solver_rhs2" localSheetId="1" hidden="1">'P2'!$I$14:$I$15</definedName>
    <definedName name="solver_rhs2" localSheetId="2" hidden="1">'P3'!$I$12:$I$13</definedName>
    <definedName name="solver_rhs2" localSheetId="5" hidden="1">'P6'!$S$14:$S$17</definedName>
    <definedName name="solver_rhs2" localSheetId="7" hidden="1">'P8'!$P$19:$P$20</definedName>
    <definedName name="solver_rhs2" localSheetId="8" hidden="1">'P9'!$BO$33:$BO$36</definedName>
    <definedName name="solver_rhs3" localSheetId="9" hidden="1">'P10'!$Q$12:$Q$16</definedName>
    <definedName name="solver_rhs3" localSheetId="1" hidden="1">'P2'!$I$14:$I$15</definedName>
    <definedName name="solver_rhs3" localSheetId="7" hidden="1">'P8'!$P$19:$P$20</definedName>
    <definedName name="solver_rhs3" localSheetId="8" hidden="1">'P9'!$BO$33:$BO$36</definedName>
    <definedName name="solver_rhs4" localSheetId="9" hidden="1">'P10'!$Q$17:$Q$20</definedName>
    <definedName name="solver_rhs4" localSheetId="8" hidden="1">'P9'!$BO$37</definedName>
    <definedName name="solver_rlx" localSheetId="0" hidden="1">2</definedName>
    <definedName name="solver_rlx" localSheetId="9" hidden="1">1</definedName>
    <definedName name="solver_rlx" localSheetId="1" hidden="1">1</definedName>
    <definedName name="solver_rlx" localSheetId="2" hidden="1">1</definedName>
    <definedName name="solver_rlx" localSheetId="3" hidden="1">1</definedName>
    <definedName name="solver_rlx" localSheetId="4" hidden="1">1</definedName>
    <definedName name="solver_rlx" localSheetId="5" hidden="1">1</definedName>
    <definedName name="solver_rlx" localSheetId="7" hidden="1">1</definedName>
    <definedName name="solver_rlx" localSheetId="8" hidden="1">1</definedName>
    <definedName name="solver_rsd" localSheetId="0" hidden="1">0</definedName>
    <definedName name="solver_rsd" localSheetId="9" hidden="1">0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rsd" localSheetId="7" hidden="1">0</definedName>
    <definedName name="solver_rsd" localSheetId="8" hidden="1">0</definedName>
    <definedName name="solver_scl" localSheetId="0" hidden="1">1</definedName>
    <definedName name="solver_scl" localSheetId="9" hidden="1">2</definedName>
    <definedName name="solver_scl" localSheetId="1" hidden="1">2</definedName>
    <definedName name="solver_scl" localSheetId="2" hidden="1">2</definedName>
    <definedName name="solver_scl" localSheetId="3" hidden="1">2</definedName>
    <definedName name="solver_scl" localSheetId="4" hidden="1">2</definedName>
    <definedName name="solver_scl" localSheetId="5" hidden="1">2</definedName>
    <definedName name="solver_scl" localSheetId="6" hidden="1">2</definedName>
    <definedName name="solver_scl" localSheetId="7" hidden="1">2</definedName>
    <definedName name="solver_scl" localSheetId="8" hidden="1">2</definedName>
    <definedName name="solver_sho" localSheetId="0" hidden="1">2</definedName>
    <definedName name="solver_sho" localSheetId="9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ho" localSheetId="6" hidden="1">2</definedName>
    <definedName name="solver_sho" localSheetId="7" hidden="1">2</definedName>
    <definedName name="solver_sho" localSheetId="8" hidden="1">2</definedName>
    <definedName name="solver_ssz" localSheetId="0" hidden="1">100</definedName>
    <definedName name="solver_ssz" localSheetId="9" hidden="1">100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ssz" localSheetId="7" hidden="1">100</definedName>
    <definedName name="solver_ssz" localSheetId="8" hidden="1">100</definedName>
    <definedName name="solver_tim" localSheetId="0" hidden="1">2147483647</definedName>
    <definedName name="solver_tim" localSheetId="9" hidden="1">100</definedName>
    <definedName name="solver_tim" localSheetId="1" hidden="1">100</definedName>
    <definedName name="solver_tim" localSheetId="2" hidden="1">100</definedName>
    <definedName name="solver_tim" localSheetId="3" hidden="1">100</definedName>
    <definedName name="solver_tim" localSheetId="4" hidden="1">100</definedName>
    <definedName name="solver_tim" localSheetId="5" hidden="1">100</definedName>
    <definedName name="solver_tim" localSheetId="6" hidden="1">100</definedName>
    <definedName name="solver_tim" localSheetId="7" hidden="1">100</definedName>
    <definedName name="solver_tim" localSheetId="8" hidden="1">100</definedName>
    <definedName name="solver_tol" localSheetId="0" hidden="1">0.01</definedName>
    <definedName name="solver_tol" localSheetId="9" hidden="1">0.05</definedName>
    <definedName name="solver_tol" localSheetId="1" hidden="1">0.05</definedName>
    <definedName name="solver_tol" localSheetId="2" hidden="1">0.05</definedName>
    <definedName name="solver_tol" localSheetId="3" hidden="1">0.05</definedName>
    <definedName name="solver_tol" localSheetId="4" hidden="1">0.05</definedName>
    <definedName name="solver_tol" localSheetId="5" hidden="1">0.05</definedName>
    <definedName name="solver_tol" localSheetId="6" hidden="1">0.05</definedName>
    <definedName name="solver_tol" localSheetId="7" hidden="1">0.05</definedName>
    <definedName name="solver_tol" localSheetId="8" hidden="1">0.05</definedName>
    <definedName name="solver_typ" localSheetId="0" hidden="1">2</definedName>
    <definedName name="solver_typ" localSheetId="9" hidden="1">2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typ" localSheetId="5" hidden="1">2</definedName>
    <definedName name="solver_typ" localSheetId="6" hidden="1">2</definedName>
    <definedName name="solver_typ" localSheetId="7" hidden="1">1</definedName>
    <definedName name="solver_typ" localSheetId="8" hidden="1">2</definedName>
    <definedName name="solver_val" localSheetId="0" hidden="1">0</definedName>
    <definedName name="solver_val" localSheetId="9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0" hidden="1">3</definedName>
    <definedName name="solver_ver" localSheetId="9" hidden="1">3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</definedNames>
  <calcPr calcId="152511"/>
</workbook>
</file>

<file path=xl/calcChain.xml><?xml version="1.0" encoding="utf-8"?>
<calcChain xmlns="http://schemas.openxmlformats.org/spreadsheetml/2006/main">
  <c r="Q17" i="31" l="1"/>
  <c r="Q16" i="31"/>
  <c r="Q15" i="31"/>
  <c r="Q14" i="31"/>
  <c r="Q13" i="31"/>
  <c r="Q12" i="31"/>
  <c r="Q11" i="31"/>
  <c r="Q9" i="31"/>
  <c r="BJ5" i="12" l="1"/>
  <c r="BG5" i="12"/>
  <c r="BD5" i="12"/>
  <c r="BA5" i="12"/>
  <c r="AX5" i="12"/>
  <c r="AU5" i="12"/>
  <c r="AR5" i="12"/>
  <c r="AO5" i="12"/>
  <c r="AL5" i="12"/>
  <c r="AI5" i="12"/>
  <c r="BL38" i="12" s="1"/>
  <c r="BL6" i="12"/>
  <c r="BI6" i="12"/>
  <c r="BF6" i="12"/>
  <c r="BC6" i="12"/>
  <c r="AZ6" i="12"/>
  <c r="AW6" i="12"/>
  <c r="AT6" i="12"/>
  <c r="AQ6" i="12"/>
  <c r="AN6" i="12"/>
  <c r="AK6" i="12"/>
  <c r="BL40" i="12" l="1"/>
  <c r="BL39" i="12"/>
  <c r="M27" i="15"/>
  <c r="N26" i="15"/>
  <c r="N25" i="15"/>
  <c r="N24" i="15"/>
  <c r="M22" i="15"/>
  <c r="M23" i="15"/>
  <c r="N20" i="15"/>
  <c r="M21" i="15"/>
  <c r="M25" i="9"/>
  <c r="N24" i="9"/>
  <c r="M23" i="9"/>
  <c r="N22" i="9"/>
  <c r="M21" i="9"/>
  <c r="N20" i="9"/>
  <c r="M21" i="8"/>
  <c r="N20" i="8"/>
  <c r="N29" i="8"/>
  <c r="N28" i="8"/>
  <c r="M27" i="8"/>
  <c r="M26" i="8"/>
  <c r="N25" i="8"/>
  <c r="N24" i="8"/>
  <c r="M23" i="8"/>
  <c r="N22" i="8"/>
  <c r="M25" i="14"/>
  <c r="N24" i="14"/>
  <c r="M23" i="14"/>
  <c r="N22" i="14"/>
  <c r="M21" i="14"/>
  <c r="N20" i="14"/>
</calcChain>
</file>

<file path=xl/sharedStrings.xml><?xml version="1.0" encoding="utf-8"?>
<sst xmlns="http://schemas.openxmlformats.org/spreadsheetml/2006/main" count="428" uniqueCount="248">
  <si>
    <t>Variáveis de decisão:</t>
  </si>
  <si>
    <t>X1</t>
  </si>
  <si>
    <t>X2</t>
  </si>
  <si>
    <t>&lt;=</t>
  </si>
  <si>
    <t>&gt;=</t>
  </si>
  <si>
    <t>=</t>
  </si>
  <si>
    <t>X1:</t>
  </si>
  <si>
    <t>cabeças de gado</t>
  </si>
  <si>
    <t>X2:</t>
  </si>
  <si>
    <t>cabeças de ovelhas</t>
  </si>
  <si>
    <t>Z</t>
  </si>
  <si>
    <t>F. Obj:</t>
  </si>
  <si>
    <t>Maximizar</t>
  </si>
  <si>
    <t>Solução:</t>
  </si>
  <si>
    <t>Sujeito a:</t>
  </si>
  <si>
    <t>UAs)</t>
  </si>
  <si>
    <t>Máx. ovelhas)</t>
  </si>
  <si>
    <t>Mín. gado)</t>
  </si>
  <si>
    <t>Mín. ovelhas)</t>
  </si>
  <si>
    <t>parafusos para marcenaria</t>
  </si>
  <si>
    <t>parafusos para serralheria</t>
  </si>
  <si>
    <t>Máq. de fenda)</t>
  </si>
  <si>
    <t>Máq. de rosca)</t>
  </si>
  <si>
    <t>Fábrica de Parafusos</t>
  </si>
  <si>
    <t>Casal de Rancheiros</t>
  </si>
  <si>
    <t>Xij:</t>
  </si>
  <si>
    <t>hectares da eco-vila i plantados com a cultura j</t>
  </si>
  <si>
    <t>X11</t>
  </si>
  <si>
    <t>X12</t>
  </si>
  <si>
    <t>X13</t>
  </si>
  <si>
    <t>X21</t>
  </si>
  <si>
    <t>X22</t>
  </si>
  <si>
    <t>X23</t>
  </si>
  <si>
    <t>X31</t>
  </si>
  <si>
    <t>X32</t>
  </si>
  <si>
    <t>X33</t>
  </si>
  <si>
    <t>F.Obj.</t>
  </si>
  <si>
    <t>Área</t>
  </si>
  <si>
    <t>Eco-Sol:</t>
  </si>
  <si>
    <t>Eco-Terra:</t>
  </si>
  <si>
    <t>Eco-Lua:</t>
  </si>
  <si>
    <t>Plantios</t>
  </si>
  <si>
    <t>Beterraba:</t>
  </si>
  <si>
    <t>Algodão:</t>
  </si>
  <si>
    <t>Sorgo:</t>
  </si>
  <si>
    <t>Irrigação</t>
  </si>
  <si>
    <t>Proporção</t>
  </si>
  <si>
    <t>Sol-Terra</t>
  </si>
  <si>
    <t>Terra-Lua</t>
  </si>
  <si>
    <t>ONG formadora de educadores ambientais</t>
  </si>
  <si>
    <t>trainees formados no mês t</t>
  </si>
  <si>
    <t>educadores no início do mês t</t>
  </si>
  <si>
    <t>Início</t>
  </si>
  <si>
    <t>Horas aula</t>
  </si>
  <si>
    <t>Mês 1</t>
  </si>
  <si>
    <t>Mês 2</t>
  </si>
  <si>
    <t>Mês 3</t>
  </si>
  <si>
    <t>Mês 4</t>
  </si>
  <si>
    <t>Mês 5</t>
  </si>
  <si>
    <t>Educadores</t>
  </si>
  <si>
    <t>Mês 2-1</t>
  </si>
  <si>
    <t>Mês 3-2</t>
  </si>
  <si>
    <t>Mês 4-3</t>
  </si>
  <si>
    <t>Mês 5-4</t>
  </si>
  <si>
    <t>Njk=</t>
  </si>
  <si>
    <t>alunos NATIVOS residentes na sub-região j destinados para a escola k</t>
  </si>
  <si>
    <t>Gjk=</t>
  </si>
  <si>
    <t>alunos GAUCHOS residentes na sub-região j destinados para a escola k</t>
  </si>
  <si>
    <t>N11</t>
  </si>
  <si>
    <t>N12</t>
  </si>
  <si>
    <t>N13</t>
  </si>
  <si>
    <t>N21</t>
  </si>
  <si>
    <t>N22</t>
  </si>
  <si>
    <t>N23</t>
  </si>
  <si>
    <t>N31</t>
  </si>
  <si>
    <t>N32</t>
  </si>
  <si>
    <t>N33</t>
  </si>
  <si>
    <t>N41</t>
  </si>
  <si>
    <t>N42</t>
  </si>
  <si>
    <t>N43</t>
  </si>
  <si>
    <t>N51</t>
  </si>
  <si>
    <t>N52</t>
  </si>
  <si>
    <t>N53</t>
  </si>
  <si>
    <t>N61</t>
  </si>
  <si>
    <t>N62</t>
  </si>
  <si>
    <t>N63</t>
  </si>
  <si>
    <t>N71</t>
  </si>
  <si>
    <t>N72</t>
  </si>
  <si>
    <t>N73</t>
  </si>
  <si>
    <t>N81</t>
  </si>
  <si>
    <t>N82</t>
  </si>
  <si>
    <t>N83</t>
  </si>
  <si>
    <t>N91</t>
  </si>
  <si>
    <t>N92</t>
  </si>
  <si>
    <t>N93</t>
  </si>
  <si>
    <t>N01</t>
  </si>
  <si>
    <t>N02</t>
  </si>
  <si>
    <t>N03</t>
  </si>
  <si>
    <t>G11</t>
  </si>
  <si>
    <t>G12</t>
  </si>
  <si>
    <t>G13</t>
  </si>
  <si>
    <t>G21</t>
  </si>
  <si>
    <t>G22</t>
  </si>
  <si>
    <t>G23</t>
  </si>
  <si>
    <t>G31</t>
  </si>
  <si>
    <t>G32</t>
  </si>
  <si>
    <t>G33</t>
  </si>
  <si>
    <t>G41</t>
  </si>
  <si>
    <t>G42</t>
  </si>
  <si>
    <t>G43</t>
  </si>
  <si>
    <t>G51</t>
  </si>
  <si>
    <t>G52</t>
  </si>
  <si>
    <t>G53</t>
  </si>
  <si>
    <t>G61</t>
  </si>
  <si>
    <t>G62</t>
  </si>
  <si>
    <t>G63</t>
  </si>
  <si>
    <t>G71</t>
  </si>
  <si>
    <t>G72</t>
  </si>
  <si>
    <t>G73</t>
  </si>
  <si>
    <t>G81</t>
  </si>
  <si>
    <t>G82</t>
  </si>
  <si>
    <t>G83</t>
  </si>
  <si>
    <t>G91</t>
  </si>
  <si>
    <t>G92</t>
  </si>
  <si>
    <t>G93</t>
  </si>
  <si>
    <t>G01</t>
  </si>
  <si>
    <t>G02</t>
  </si>
  <si>
    <t>G03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</si>
  <si>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</si>
  <si>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</si>
  <si>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</si>
  <si>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</si>
  <si>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</si>
  <si>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</si>
  <si>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</si>
  <si>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</si>
  <si>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</si>
  <si>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</si>
  <si>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</si>
  <si>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</si>
  <si>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</si>
  <si>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</si>
  <si>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</si>
  <si>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</si>
  <si>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</si>
  <si>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</si>
  <si>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</si>
  <si>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G0</t>
  </si>
  <si>
    <t>Gaúchos por no. de vagas na escola</t>
  </si>
  <si>
    <t>1-2</t>
  </si>
  <si>
    <t>2-3</t>
  </si>
  <si>
    <t>Capacidade da escola</t>
  </si>
  <si>
    <t>% mínimo (Escola 2)</t>
  </si>
  <si>
    <t>% máximo (Escola 2)</t>
  </si>
  <si>
    <t>X14</t>
  </si>
  <si>
    <t>X24</t>
  </si>
  <si>
    <t>Administrador de Parques</t>
  </si>
  <si>
    <t>número de caçadores fotográficos</t>
  </si>
  <si>
    <t>número de grupos escolares</t>
  </si>
  <si>
    <t>Área)</t>
  </si>
  <si>
    <t>Tempo)</t>
  </si>
  <si>
    <t>F. Obj</t>
  </si>
  <si>
    <t>Tempo</t>
  </si>
  <si>
    <t>UA s</t>
  </si>
  <si>
    <t>Mx Ove</t>
  </si>
  <si>
    <t>Mn Gad</t>
  </si>
  <si>
    <t>Mn Ove</t>
  </si>
  <si>
    <t>Fenda</t>
  </si>
  <si>
    <t>Rosca</t>
  </si>
  <si>
    <t>Coleta de Lixo</t>
  </si>
  <si>
    <t>blocos com coleta padrão</t>
  </si>
  <si>
    <t>blocos com coleta seletiva</t>
  </si>
  <si>
    <t>Máx Pad)</t>
  </si>
  <si>
    <t>Máx Sel)</t>
  </si>
  <si>
    <t>Máx Func)</t>
  </si>
  <si>
    <t>Mx Padrao</t>
  </si>
  <si>
    <t>Mx Seletiva</t>
  </si>
  <si>
    <t>Mx Funcion</t>
  </si>
  <si>
    <t>mudas transportadas do viveiro i para a área j</t>
  </si>
  <si>
    <t>X34</t>
  </si>
  <si>
    <t>Oferta Viv 1)</t>
  </si>
  <si>
    <t>Oferta Viv 2)</t>
  </si>
  <si>
    <t>Oferta Viv 3)</t>
  </si>
  <si>
    <t>Demanda Area 1)</t>
  </si>
  <si>
    <t>Demanda Area 2)</t>
  </si>
  <si>
    <t>Demanda Area 3)</t>
  </si>
  <si>
    <t>Demanda Area 4)</t>
  </si>
  <si>
    <t>Designação de Tarefas</t>
  </si>
  <si>
    <t>equipamento i designado à tarefa j</t>
  </si>
  <si>
    <t>X41</t>
  </si>
  <si>
    <t>X42</t>
  </si>
  <si>
    <t>X43</t>
  </si>
  <si>
    <t>X44</t>
  </si>
  <si>
    <t>Minimizar</t>
  </si>
  <si>
    <t>Tt:</t>
  </si>
  <si>
    <t>Et:</t>
  </si>
  <si>
    <t>T1</t>
  </si>
  <si>
    <t>T2</t>
  </si>
  <si>
    <t>T3</t>
  </si>
  <si>
    <t>T4</t>
  </si>
  <si>
    <t>T5</t>
  </si>
  <si>
    <t>E1</t>
  </si>
  <si>
    <t>E2</t>
  </si>
  <si>
    <t>E3</t>
  </si>
  <si>
    <t>E4</t>
  </si>
  <si>
    <t>E5</t>
  </si>
  <si>
    <t>PAR_MAD</t>
  </si>
  <si>
    <t>PAR_SER</t>
  </si>
  <si>
    <t>PAR_SER:</t>
  </si>
  <si>
    <t>PAR_MAD:</t>
  </si>
  <si>
    <t>Distribuição de alunos entre escolas visando balanço cultural</t>
  </si>
  <si>
    <t>Crianças por Sub-região</t>
  </si>
  <si>
    <t>Xi:</t>
  </si>
  <si>
    <t>porções do alimento i na refeição</t>
  </si>
  <si>
    <t>Ervilhas</t>
  </si>
  <si>
    <t>Feijão branco</t>
  </si>
  <si>
    <t>Quiabo</t>
  </si>
  <si>
    <t>Milho</t>
  </si>
  <si>
    <t>Tofú de soja</t>
  </si>
  <si>
    <t>Arroz</t>
  </si>
  <si>
    <t>Frango</t>
  </si>
  <si>
    <t>Bife bovino</t>
  </si>
  <si>
    <t>Peixe</t>
  </si>
  <si>
    <t>Laranja</t>
  </si>
  <si>
    <t>Maçã</t>
  </si>
  <si>
    <t>Pudim</t>
  </si>
  <si>
    <t>Gelatina</t>
  </si>
  <si>
    <t>Vegetais)</t>
  </si>
  <si>
    <t>Carnes)</t>
  </si>
  <si>
    <t>Sobremesa)</t>
  </si>
  <si>
    <t>Carboidratos)</t>
  </si>
  <si>
    <t>Vitaminas)</t>
  </si>
  <si>
    <t>Proteínas)</t>
  </si>
  <si>
    <t>Gordura)</t>
  </si>
  <si>
    <t>Escola 1</t>
  </si>
  <si>
    <t>Escola 2</t>
  </si>
  <si>
    <t>Escola 3</t>
  </si>
  <si>
    <t>Minimizar:</t>
  </si>
  <si>
    <t>Cardápio de restaurante</t>
  </si>
  <si>
    <t>Vegetais</t>
  </si>
  <si>
    <t>Carnes</t>
  </si>
  <si>
    <t>Sobremesa</t>
  </si>
  <si>
    <t>Transporte de mudas para regeneração de áreas degradadas</t>
  </si>
  <si>
    <t>Defina nessas células o LHS   ===&gt;</t>
  </si>
  <si>
    <t>A comunidade Psi Kodel</t>
  </si>
  <si>
    <t>Repare como definimos o LHS   ===&gt;</t>
  </si>
  <si>
    <t>RHS ==&gt;</t>
  </si>
  <si>
    <t>F.Obj: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</si>
</sst>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0" xfId="0" applyBorder="1"/>
    <xf numFmtId="0" fontId="0" fillId="3" borderId="1" xfId="0" applyFill="1" applyBorder="1" applyAlignment="1">
      <alignment horizontal="right"/>
    </xf>
    <xf numFmtId="0" fontId="0" fillId="0" borderId="17" xfId="0" applyBorder="1"/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3" borderId="1" xfId="0" applyFill="1" applyBorder="1"/>
    <xf numFmtId="0" fontId="0" fillId="4" borderId="1" xfId="0" applyFill="1" applyBorder="1"/>
    <xf numFmtId="0" fontId="0" fillId="4" borderId="1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3" fillId="0" borderId="0" xfId="0" applyFont="1" applyBorder="1" applyAlignment="1"/>
    <xf numFmtId="2" fontId="0" fillId="2" borderId="1" xfId="0" applyNumberFormat="1" applyFill="1" applyBorder="1"/>
    <xf numFmtId="0" fontId="0" fillId="0" borderId="0" xfId="0" applyAlignment="1"/>
    <xf numFmtId="0" fontId="0" fillId="0" borderId="22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quotePrefix="1" applyBorder="1" applyAlignment="1">
      <alignment horizontal="center"/>
    </xf>
    <xf numFmtId="4" fontId="0" fillId="2" borderId="2" xfId="0" applyNumberFormat="1" applyFill="1" applyBorder="1"/>
    <xf numFmtId="4" fontId="0" fillId="2" borderId="10" xfId="0" applyNumberFormat="1" applyFill="1" applyBorder="1"/>
    <xf numFmtId="4" fontId="0" fillId="2" borderId="9" xfId="0" applyNumberForma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5" fillId="0" borderId="0" xfId="0" quotePrefix="1" applyFont="1" applyBorder="1" applyAlignment="1">
      <alignment horizontal="center"/>
    </xf>
    <xf numFmtId="0" fontId="5" fillId="2" borderId="1" xfId="0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2" borderId="10" xfId="0" applyNumberFormat="1" applyFont="1" applyFill="1" applyBorder="1"/>
    <xf numFmtId="0" fontId="5" fillId="0" borderId="4" xfId="0" quotePrefix="1" applyFont="1" applyBorder="1" applyAlignment="1">
      <alignment horizontal="center"/>
    </xf>
    <xf numFmtId="1" fontId="5" fillId="2" borderId="9" xfId="0" applyNumberFormat="1" applyFont="1" applyFill="1" applyBorder="1"/>
    <xf numFmtId="0" fontId="5" fillId="0" borderId="7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1" fontId="5" fillId="2" borderId="2" xfId="0" applyNumberFormat="1" applyFont="1" applyFill="1" applyBorder="1"/>
    <xf numFmtId="0" fontId="5" fillId="0" borderId="9" xfId="0" quotePrefix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0" fillId="0" borderId="0" xfId="0" applyNumberFormat="1"/>
    <xf numFmtId="0" fontId="0" fillId="0" borderId="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1" fontId="0" fillId="2" borderId="1" xfId="0" applyNumberForma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1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0" xfId="0" quotePrefix="1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164" fontId="0" fillId="8" borderId="1" xfId="0" applyNumberFormat="1" applyFill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5" fontId="1" fillId="7" borderId="1" xfId="1" applyNumberFormat="1" applyFont="1" applyFill="1" applyBorder="1"/>
    <xf numFmtId="165" fontId="5" fillId="7" borderId="1" xfId="1" applyNumberFormat="1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2" xfId="0" applyBorder="1" applyAlignment="1">
      <alignment horizontal="center"/>
    </xf>
    <xf numFmtId="0" fontId="6" fillId="0" borderId="0" xfId="0" applyFont="1" applyBorder="1"/>
    <xf numFmtId="0" fontId="0" fillId="7" borderId="1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11" xfId="0" applyFill="1" applyBorder="1"/>
    <xf numFmtId="0" fontId="0" fillId="7" borderId="0" xfId="0" applyFill="1" applyBorder="1"/>
    <xf numFmtId="0" fontId="0" fillId="7" borderId="6" xfId="0" applyFill="1" applyBorder="1"/>
    <xf numFmtId="0" fontId="0" fillId="7" borderId="7" xfId="0" applyFill="1" applyBorder="1"/>
    <xf numFmtId="4" fontId="0" fillId="7" borderId="2" xfId="0" applyNumberFormat="1" applyFill="1" applyBorder="1"/>
    <xf numFmtId="4" fontId="0" fillId="7" borderId="10" xfId="0" applyNumberFormat="1" applyFill="1" applyBorder="1"/>
    <xf numFmtId="4" fontId="0" fillId="7" borderId="9" xfId="0" applyNumberFormat="1" applyFill="1" applyBorder="1"/>
    <xf numFmtId="0" fontId="5" fillId="2" borderId="15" xfId="0" applyFont="1" applyFill="1" applyBorder="1"/>
    <xf numFmtId="164" fontId="5" fillId="7" borderId="1" xfId="0" applyNumberFormat="1" applyFont="1" applyFill="1" applyBorder="1" applyAlignment="1">
      <alignment horizontal="right"/>
    </xf>
    <xf numFmtId="0" fontId="5" fillId="7" borderId="2" xfId="0" applyFont="1" applyFill="1" applyBorder="1"/>
    <xf numFmtId="0" fontId="5" fillId="7" borderId="10" xfId="0" applyFont="1" applyFill="1" applyBorder="1"/>
    <xf numFmtId="0" fontId="5" fillId="7" borderId="9" xfId="0" applyFont="1" applyFill="1" applyBorder="1"/>
    <xf numFmtId="0" fontId="5" fillId="7" borderId="1" xfId="0" applyFont="1" applyFill="1" applyBorder="1"/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164" fontId="5" fillId="7" borderId="0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164" fontId="5" fillId="7" borderId="7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2" fontId="5" fillId="7" borderId="14" xfId="0" applyNumberFormat="1" applyFont="1" applyFill="1" applyBorder="1" applyAlignment="1">
      <alignment horizontal="center" vertical="center"/>
    </xf>
    <xf numFmtId="1" fontId="5" fillId="7" borderId="1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4" fontId="1" fillId="2" borderId="1" xfId="0" applyNumberFormat="1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right"/>
    </xf>
    <xf numFmtId="4" fontId="1" fillId="2" borderId="1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4" fontId="1" fillId="2" borderId="9" xfId="0" applyNumberFormat="1" applyFont="1" applyFill="1" applyBorder="1"/>
    <xf numFmtId="0" fontId="1" fillId="0" borderId="7" xfId="0" applyFont="1" applyFill="1" applyBorder="1" applyAlignment="1">
      <alignment horizontal="center"/>
    </xf>
    <xf numFmtId="0" fontId="1" fillId="0" borderId="4" xfId="0" quotePrefix="1" applyFont="1" applyFill="1" applyBorder="1" applyAlignment="1">
      <alignment horizontal="center"/>
    </xf>
    <xf numFmtId="0" fontId="1" fillId="0" borderId="7" xfId="0" quotePrefix="1" applyFont="1" applyFill="1" applyBorder="1" applyAlignment="1">
      <alignment horizontal="center"/>
    </xf>
    <xf numFmtId="4" fontId="1" fillId="2" borderId="15" xfId="0" applyNumberFormat="1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3" fontId="1" fillId="7" borderId="2" xfId="0" applyNumberFormat="1" applyFont="1" applyFill="1" applyBorder="1"/>
    <xf numFmtId="3" fontId="1" fillId="7" borderId="10" xfId="0" applyNumberFormat="1" applyFont="1" applyFill="1" applyBorder="1"/>
    <xf numFmtId="3" fontId="1" fillId="7" borderId="9" xfId="0" applyNumberFormat="1" applyFont="1" applyFill="1" applyBorder="1"/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5" fillId="0" borderId="22" xfId="0" applyFont="1" applyBorder="1" applyAlignment="1">
      <alignment horizontal="right"/>
    </xf>
    <xf numFmtId="1" fontId="5" fillId="0" borderId="22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19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0" xfId="0" applyFont="1" applyBorder="1"/>
    <xf numFmtId="0" fontId="1" fillId="0" borderId="19" xfId="0" applyFont="1" applyBorder="1"/>
    <xf numFmtId="0" fontId="0" fillId="7" borderId="5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64" fontId="0" fillId="7" borderId="1" xfId="0" applyNumberFormat="1" applyFill="1" applyBorder="1"/>
    <xf numFmtId="2" fontId="0" fillId="7" borderId="13" xfId="0" applyNumberFormat="1" applyFill="1" applyBorder="1" applyAlignment="1">
      <alignment horizontal="right" vertical="center"/>
    </xf>
    <xf numFmtId="2" fontId="0" fillId="7" borderId="14" xfId="0" applyNumberFormat="1" applyFill="1" applyBorder="1" applyAlignment="1">
      <alignment horizontal="right" vertical="center"/>
    </xf>
    <xf numFmtId="2" fontId="0" fillId="7" borderId="15" xfId="0" applyNumberFormat="1" applyFill="1" applyBorder="1" applyAlignment="1">
      <alignment horizontal="right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top" textRotation="90"/>
    </xf>
    <xf numFmtId="0" fontId="6" fillId="0" borderId="0" xfId="0" applyFont="1" applyAlignment="1">
      <alignment horizontal="center" vertical="top" textRotation="90"/>
    </xf>
    <xf numFmtId="0" fontId="6" fillId="0" borderId="0" xfId="0" applyFont="1" applyBorder="1" applyAlignment="1">
      <alignment horizontal="center" vertical="top" textRotation="90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0" fillId="4" borderId="1" xfId="0" applyFill="1" applyBorder="1" applyAlignment="1">
      <alignment horizontal="center" vertical="center"/>
    </xf>
    <xf numFmtId="0" fontId="0" fillId="8" borderId="1" xfId="0" applyFill="1" applyBorder="1"/>
    <xf numFmtId="2" fontId="0" fillId="8" borderId="1" xfId="0" applyNumberFormat="1" applyFill="1" applyBorder="1"/>
    <xf numFmtId="0" fontId="0" fillId="7" borderId="13" xfId="0" applyFill="1" applyBorder="1"/>
    <xf numFmtId="2" fontId="0" fillId="8" borderId="1" xfId="0" applyNumberFormat="1" applyFill="1" applyBorder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'P2'!$L$22</c:f>
              <c:strCache>
                <c:ptCount val="1"/>
                <c:pt idx="0">
                  <c:v>UA s</c:v>
                </c:pt>
              </c:strCache>
            </c:strRef>
          </c:tx>
          <c:marker>
            <c:symbol val="none"/>
          </c:marker>
          <c:xVal>
            <c:numRef>
              <c:f>'P2'!$M$22:$M$23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'P2'!$N$22:$N$23</c:f>
              <c:numCache>
                <c:formatCode>0.00</c:formatCode>
                <c:ptCount val="2"/>
                <c:pt idx="0">
                  <c:v>500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'P2'!$L$24</c:f>
              <c:strCache>
                <c:ptCount val="1"/>
                <c:pt idx="0">
                  <c:v>Mx Ove</c:v>
                </c:pt>
              </c:strCache>
            </c:strRef>
          </c:tx>
          <c:marker>
            <c:symbol val="none"/>
          </c:marker>
          <c:xVal>
            <c:numRef>
              <c:f>'P2'!$M$24:$M$25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'P2'!$N$24:$N$25</c:f>
              <c:numCache>
                <c:formatCode>0.00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'P2'!$L$26</c:f>
              <c:strCache>
                <c:ptCount val="1"/>
                <c:pt idx="0">
                  <c:v>Mn Gad</c:v>
                </c:pt>
              </c:strCache>
            </c:strRef>
          </c:tx>
          <c:marker>
            <c:symbol val="none"/>
          </c:marker>
          <c:xVal>
            <c:numRef>
              <c:f>'P2'!$M$26:$M$27</c:f>
              <c:numCache>
                <c:formatCode>0.00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'P2'!$N$26:$N$27</c:f>
              <c:numCache>
                <c:formatCode>0.00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'P2'!$L$28</c:f>
              <c:strCache>
                <c:ptCount val="1"/>
                <c:pt idx="0">
                  <c:v>Mn Ove</c:v>
                </c:pt>
              </c:strCache>
            </c:strRef>
          </c:tx>
          <c:marker>
            <c:symbol val="none"/>
          </c:marker>
          <c:xVal>
            <c:numRef>
              <c:f>'P2'!$M$28:$M$29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'P2'!$N$28:$N$29</c:f>
              <c:numCache>
                <c:formatCode>0.00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'P2'!$L$20</c:f>
              <c:strCache>
                <c:ptCount val="1"/>
                <c:pt idx="0">
                  <c:v>F.Obj.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'P2'!$M$20:$M$21</c:f>
              <c:numCache>
                <c:formatCode>0.00</c:formatCode>
                <c:ptCount val="2"/>
                <c:pt idx="0">
                  <c:v>0</c:v>
                </c:pt>
                <c:pt idx="1">
                  <c:v>103.33333333333333</c:v>
                </c:pt>
              </c:numCache>
            </c:numRef>
          </c:xVal>
          <c:yVal>
            <c:numRef>
              <c:f>'P2'!$N$20:$N$21</c:f>
              <c:numCache>
                <c:formatCode>0.00</c:formatCode>
                <c:ptCount val="2"/>
                <c:pt idx="0">
                  <c:v>620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07696"/>
        <c:axId val="-84905520"/>
      </c:scatterChart>
      <c:valAx>
        <c:axId val="-84907696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X1</a:t>
                </a:r>
              </a:p>
            </c:rich>
          </c:tx>
          <c:layout>
            <c:manualLayout>
              <c:xMode val="edge"/>
              <c:yMode val="edge"/>
              <c:x val="0.89948071451698453"/>
              <c:y val="0.7486668853893263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-84905520"/>
        <c:crosses val="autoZero"/>
        <c:crossBetween val="midCat"/>
        <c:majorUnit val="10"/>
      </c:valAx>
      <c:valAx>
        <c:axId val="-84905520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X2</a:t>
                </a:r>
              </a:p>
            </c:rich>
          </c:tx>
          <c:layout>
            <c:manualLayout>
              <c:xMode val="edge"/>
              <c:yMode val="edge"/>
              <c:x val="3.8495188101487311E-2"/>
              <c:y val="3.733486439195100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-8490769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'P3'!$L$22</c:f>
              <c:strCache>
                <c:ptCount val="1"/>
                <c:pt idx="0">
                  <c:v>Fenda</c:v>
                </c:pt>
              </c:strCache>
            </c:strRef>
          </c:tx>
          <c:marker>
            <c:symbol val="none"/>
          </c:marker>
          <c:xVal>
            <c:numRef>
              <c:f>'P3'!$M$22:$M$23</c:f>
              <c:numCache>
                <c:formatCode>General</c:formatCode>
                <c:ptCount val="2"/>
                <c:pt idx="0">
                  <c:v>0</c:v>
                </c:pt>
                <c:pt idx="1">
                  <c:v>1200</c:v>
                </c:pt>
              </c:numCache>
            </c:numRef>
          </c:xVal>
          <c:yVal>
            <c:numRef>
              <c:f>'P3'!$N$22:$N$23</c:f>
              <c:numCache>
                <c:formatCode>General</c:formatCode>
                <c:ptCount val="2"/>
                <c:pt idx="0">
                  <c:v>2400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'P3'!$L$24</c:f>
              <c:strCache>
                <c:ptCount val="1"/>
                <c:pt idx="0">
                  <c:v>Rosca</c:v>
                </c:pt>
              </c:strCache>
            </c:strRef>
          </c:tx>
          <c:marker>
            <c:symbol val="none"/>
          </c:marker>
          <c:xVal>
            <c:numRef>
              <c:f>'P3'!$M$24:$M$25</c:f>
              <c:numCache>
                <c:formatCode>General</c:formatCode>
                <c:ptCount val="2"/>
                <c:pt idx="0">
                  <c:v>0</c:v>
                </c:pt>
                <c:pt idx="1">
                  <c:v>1600</c:v>
                </c:pt>
              </c:numCache>
            </c:numRef>
          </c:xVal>
          <c:yVal>
            <c:numRef>
              <c:f>'P3'!$N$24:$N$25</c:f>
              <c:numCache>
                <c:formatCode>General</c:formatCode>
                <c:ptCount val="2"/>
                <c:pt idx="0">
                  <c:v>800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'P3'!$L$20</c:f>
              <c:strCache>
                <c:ptCount val="1"/>
                <c:pt idx="0">
                  <c:v>F.Obj.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'P3'!$M$20:$M$21</c:f>
              <c:numCache>
                <c:formatCode>General</c:formatCode>
                <c:ptCount val="2"/>
                <c:pt idx="0">
                  <c:v>0</c:v>
                </c:pt>
                <c:pt idx="1">
                  <c:v>1226.5999999999999</c:v>
                </c:pt>
              </c:numCache>
            </c:numRef>
          </c:xVal>
          <c:yVal>
            <c:numRef>
              <c:f>'P3'!$N$20:$N$21</c:f>
              <c:numCache>
                <c:formatCode>General</c:formatCode>
                <c:ptCount val="2"/>
                <c:pt idx="0">
                  <c:v>2044.3333333333333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06064"/>
        <c:axId val="-84903344"/>
      </c:scatterChart>
      <c:valAx>
        <c:axId val="-84906064"/>
        <c:scaling>
          <c:orientation val="minMax"/>
          <c:max val="1600"/>
        </c:scaling>
        <c:delete val="0"/>
        <c:axPos val="b"/>
        <c:numFmt formatCode="General" sourceLinked="1"/>
        <c:majorTickMark val="out"/>
        <c:minorTickMark val="none"/>
        <c:tickLblPos val="nextTo"/>
        <c:crossAx val="-84903344"/>
        <c:crosses val="autoZero"/>
        <c:crossBetween val="midCat"/>
      </c:valAx>
      <c:valAx>
        <c:axId val="-84903344"/>
        <c:scaling>
          <c:orientation val="minMax"/>
          <c:max val="2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8490606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'P4'!$L$22</c:f>
              <c:strCache>
                <c:ptCount val="1"/>
                <c:pt idx="0">
                  <c:v>Mx Padrao</c:v>
                </c:pt>
              </c:strCache>
            </c:strRef>
          </c:tx>
          <c:marker>
            <c:symbol val="none"/>
          </c:marker>
          <c:xVal>
            <c:numRef>
              <c:f>'P4'!$M$22:$M$23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xVal>
          <c:yVal>
            <c:numRef>
              <c:f>'P4'!$N$22:$N$23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'P4'!$L$24</c:f>
              <c:strCache>
                <c:ptCount val="1"/>
                <c:pt idx="0">
                  <c:v>Mx Seletiva</c:v>
                </c:pt>
              </c:strCache>
            </c:strRef>
          </c:tx>
          <c:marker>
            <c:symbol val="none"/>
          </c:marker>
          <c:xVal>
            <c:numRef>
              <c:f>'P4'!$M$24:$M$25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'P4'!$N$24:$N$25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'P4'!$L$26</c:f>
              <c:strCache>
                <c:ptCount val="1"/>
                <c:pt idx="0">
                  <c:v>Mx Funcion</c:v>
                </c:pt>
              </c:strCache>
            </c:strRef>
          </c:tx>
          <c:marker>
            <c:symbol val="none"/>
          </c:marker>
          <c:xVal>
            <c:numRef>
              <c:f>'P4'!$M$26:$M$27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xVal>
          <c:yVal>
            <c:numRef>
              <c:f>'P4'!$N$26:$N$27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'P4'!$L$20</c:f>
              <c:strCache>
                <c:ptCount val="1"/>
                <c:pt idx="0">
                  <c:v>F.Obj.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'P4'!$M$20:$M$21</c:f>
              <c:numCache>
                <c:formatCode>General</c:formatCode>
                <c:ptCount val="2"/>
                <c:pt idx="0">
                  <c:v>0</c:v>
                </c:pt>
                <c:pt idx="1">
                  <c:v>34.666666666666664</c:v>
                </c:pt>
              </c:numCache>
            </c:numRef>
          </c:xVal>
          <c:yVal>
            <c:numRef>
              <c:f>'P4'!$N$20:$N$21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02800"/>
        <c:axId val="-97156560"/>
      </c:scatterChart>
      <c:valAx>
        <c:axId val="-84902800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-97156560"/>
        <c:crosses val="autoZero"/>
        <c:crossBetween val="midCat"/>
      </c:valAx>
      <c:valAx>
        <c:axId val="-9715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8490280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'P5'!$L$22</c:f>
              <c:strCache>
                <c:ptCount val="1"/>
                <c:pt idx="0">
                  <c:v>Área</c:v>
                </c:pt>
              </c:strCache>
            </c:strRef>
          </c:tx>
          <c:marker>
            <c:symbol val="none"/>
          </c:marker>
          <c:xVal>
            <c:numRef>
              <c:f>'P5'!$M$22:$M$23</c:f>
              <c:numCache>
                <c:formatCode>0.00</c:formatCode>
                <c:ptCount val="2"/>
                <c:pt idx="0">
                  <c:v>0</c:v>
                </c:pt>
                <c:pt idx="1">
                  <c:v>1500</c:v>
                </c:pt>
              </c:numCache>
            </c:numRef>
          </c:xVal>
          <c:yVal>
            <c:numRef>
              <c:f>'P5'!$N$22:$N$23</c:f>
              <c:numCache>
                <c:formatCode>0.00</c:formatCode>
                <c:ptCount val="2"/>
                <c:pt idx="0">
                  <c:v>1125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'P5'!$L$24</c:f>
              <c:strCache>
                <c:ptCount val="1"/>
                <c:pt idx="0">
                  <c:v>Tempo</c:v>
                </c:pt>
              </c:strCache>
            </c:strRef>
          </c:tx>
          <c:marker>
            <c:symbol val="none"/>
          </c:marker>
          <c:xVal>
            <c:numRef>
              <c:f>'P5'!$M$24:$M$25</c:f>
              <c:numCache>
                <c:formatCode>0.00</c:formatCode>
                <c:ptCount val="2"/>
                <c:pt idx="0">
                  <c:v>0</c:v>
                </c:pt>
                <c:pt idx="1">
                  <c:v>2160</c:v>
                </c:pt>
              </c:numCache>
            </c:numRef>
          </c:xVal>
          <c:yVal>
            <c:numRef>
              <c:f>'P5'!$N$24:$N$25</c:f>
              <c:numCache>
                <c:formatCode>0.00</c:formatCode>
                <c:ptCount val="2"/>
                <c:pt idx="0">
                  <c:v>720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'P5'!$L$20</c:f>
              <c:strCache>
                <c:ptCount val="1"/>
                <c:pt idx="0">
                  <c:v>F. Obj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ysDash"/>
            </a:ln>
          </c:spPr>
          <c:marker>
            <c:symbol val="none"/>
          </c:marker>
          <c:xVal>
            <c:numRef>
              <c:f>'P5'!$M$20:$M$21</c:f>
              <c:numCache>
                <c:formatCode>0.00</c:formatCode>
                <c:ptCount val="2"/>
                <c:pt idx="0">
                  <c:v>0</c:v>
                </c:pt>
                <c:pt idx="1">
                  <c:v>1764</c:v>
                </c:pt>
              </c:numCache>
            </c:numRef>
          </c:xVal>
          <c:yVal>
            <c:numRef>
              <c:f>'P5'!$N$20:$N$21</c:f>
              <c:numCache>
                <c:formatCode>0.00</c:formatCode>
                <c:ptCount val="2"/>
                <c:pt idx="0">
                  <c:v>882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150576"/>
        <c:axId val="-97153840"/>
      </c:scatterChart>
      <c:valAx>
        <c:axId val="-971505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-97153840"/>
        <c:crosses val="autoZero"/>
        <c:crossBetween val="midCat"/>
      </c:valAx>
      <c:valAx>
        <c:axId val="-97153840"/>
        <c:scaling>
          <c:orientation val="minMax"/>
        </c:scaling>
        <c:delete val="0"/>
        <c:axPos val="l"/>
        <c:majorGridlines/>
        <c:numFmt formatCode="#,##0" sourceLinked="0"/>
        <c:majorTickMark val="cross"/>
        <c:minorTickMark val="out"/>
        <c:tickLblPos val="nextTo"/>
        <c:crossAx val="-9715057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600074</xdr:colOff>
      <xdr:row>0</xdr:row>
      <xdr:rowOff>169545</xdr:rowOff>
    </xdr:from>
    <xdr:to>
      <xdr:col>17</xdr:col>
      <xdr:colOff>106679</xdr:colOff>
      <xdr:row>17</xdr:row>
      <xdr:rowOff>140970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607695</xdr:colOff>
      <xdr:row>0</xdr:row>
      <xdr:rowOff>171450</xdr:rowOff>
    </xdr:from>
    <xdr:to>
      <xdr:col>17</xdr:col>
      <xdr:colOff>561975</xdr:colOff>
      <xdr:row>17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607695</xdr:colOff>
      <xdr:row>1</xdr:row>
      <xdr:rowOff>5715</xdr:rowOff>
    </xdr:from>
    <xdr:to>
      <xdr:col>17</xdr:col>
      <xdr:colOff>523875</xdr:colOff>
      <xdr:row>17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</xdr:colOff>
      <xdr:row>1</xdr:row>
      <xdr:rowOff>7620</xdr:rowOff>
    </xdr:from>
    <xdr:to>
      <xdr:col>18</xdr:col>
      <xdr:colOff>302895</xdr:colOff>
      <xdr:row>17</xdr:row>
      <xdr:rowOff>135255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tabSelected="1" workbookViewId="0"/>
  </sheetViews>
  <sheetFormatPr defaultRowHeight="13.2" x14ac:dyDescent="0.25"/>
  <cols>
    <col min="2" max="2" width="5.88671875" bestFit="1" customWidth="1"/>
    <col min="3" max="3" width="12.109375" bestFit="1" customWidth="1"/>
    <col min="4" max="4" width="8.44140625" customWidth="1"/>
    <col min="5" max="15" width="7.6640625" customWidth="1"/>
    <col min="16" max="16" width="9.33203125" customWidth="1"/>
    <col min="17" max="17" width="7" customWidth="1"/>
    <col min="18" max="18" width="3.33203125" bestFit="1" customWidth="1"/>
    <col min="20" max="20" width="4.88671875" customWidth="1"/>
  </cols>
  <sheetData>
    <row r="1" spans="2:20" ht="13.8" thickBot="1" x14ac:dyDescent="0.3"/>
    <row r="2" spans="2:20" ht="13.2" customHeight="1" thickBot="1" x14ac:dyDescent="0.3">
      <c r="B2" s="202" t="s">
        <v>238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4"/>
    </row>
    <row r="3" spans="2:20" x14ac:dyDescent="0.25">
      <c r="D3" s="1" t="s">
        <v>0</v>
      </c>
      <c r="O3" s="4"/>
    </row>
    <row r="4" spans="2:20" ht="13.8" thickBot="1" x14ac:dyDescent="0.3">
      <c r="C4" s="66" t="s">
        <v>212</v>
      </c>
      <c r="D4" s="35" t="s">
        <v>213</v>
      </c>
      <c r="O4" s="4"/>
    </row>
    <row r="5" spans="2:20" x14ac:dyDescent="0.25">
      <c r="B5" s="5"/>
      <c r="C5" s="167"/>
      <c r="D5" s="166"/>
      <c r="E5" s="6"/>
      <c r="F5" s="6"/>
      <c r="G5" s="6"/>
      <c r="H5" s="6"/>
      <c r="I5" s="6"/>
      <c r="J5" s="6"/>
      <c r="K5" s="6"/>
      <c r="L5" s="6"/>
      <c r="M5" s="6"/>
      <c r="N5" s="6"/>
      <c r="O5" s="80"/>
      <c r="P5" s="6"/>
      <c r="Q5" s="6"/>
      <c r="R5" s="6"/>
      <c r="S5" s="6"/>
      <c r="T5" s="7"/>
    </row>
    <row r="6" spans="2:20" x14ac:dyDescent="0.25">
      <c r="B6" s="8"/>
      <c r="C6" s="13"/>
      <c r="D6" s="205" t="s">
        <v>239</v>
      </c>
      <c r="E6" s="205"/>
      <c r="F6" s="205"/>
      <c r="G6" s="205"/>
      <c r="H6" s="205"/>
      <c r="I6" s="205"/>
      <c r="J6" s="206" t="s">
        <v>240</v>
      </c>
      <c r="K6" s="206"/>
      <c r="L6" s="206"/>
      <c r="M6" s="207" t="s">
        <v>241</v>
      </c>
      <c r="N6" s="207"/>
      <c r="O6" s="207"/>
      <c r="P6" s="207"/>
      <c r="Q6" s="9"/>
      <c r="R6" s="9"/>
      <c r="S6" s="9"/>
      <c r="T6" s="11"/>
    </row>
    <row r="7" spans="2:20" ht="26.4" x14ac:dyDescent="0.25">
      <c r="B7" s="8"/>
      <c r="C7" s="13"/>
      <c r="D7" s="71" t="s">
        <v>214</v>
      </c>
      <c r="E7" s="71" t="s">
        <v>215</v>
      </c>
      <c r="F7" s="71" t="s">
        <v>216</v>
      </c>
      <c r="G7" s="71" t="s">
        <v>217</v>
      </c>
      <c r="H7" s="71" t="s">
        <v>218</v>
      </c>
      <c r="I7" s="71" t="s">
        <v>219</v>
      </c>
      <c r="J7" s="71" t="s">
        <v>220</v>
      </c>
      <c r="K7" s="71" t="s">
        <v>221</v>
      </c>
      <c r="L7" s="71" t="s">
        <v>222</v>
      </c>
      <c r="M7" s="71" t="s">
        <v>223</v>
      </c>
      <c r="N7" s="71" t="s">
        <v>224</v>
      </c>
      <c r="O7" s="71" t="s">
        <v>225</v>
      </c>
      <c r="P7" s="71" t="s">
        <v>226</v>
      </c>
      <c r="Q7" s="9"/>
      <c r="R7" s="9"/>
      <c r="S7" s="9"/>
      <c r="T7" s="11"/>
    </row>
    <row r="8" spans="2:20" x14ac:dyDescent="0.25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47"/>
      <c r="S8" s="9"/>
      <c r="T8" s="11"/>
    </row>
    <row r="9" spans="2:20" x14ac:dyDescent="0.25">
      <c r="B9" s="170" t="s">
        <v>247</v>
      </c>
      <c r="C9" s="64" t="s">
        <v>237</v>
      </c>
      <c r="D9" s="179">
        <v>0.1</v>
      </c>
      <c r="E9" s="180">
        <v>0.15</v>
      </c>
      <c r="F9" s="180">
        <v>0.13</v>
      </c>
      <c r="G9" s="180">
        <v>0.09</v>
      </c>
      <c r="H9" s="180">
        <v>0.1</v>
      </c>
      <c r="I9" s="180">
        <v>7.0000000000000007E-2</v>
      </c>
      <c r="J9" s="180">
        <v>0.5</v>
      </c>
      <c r="K9" s="180">
        <v>1.1499999999999999</v>
      </c>
      <c r="L9" s="180">
        <v>1.9</v>
      </c>
      <c r="M9" s="180">
        <v>0.28000000000000003</v>
      </c>
      <c r="N9" s="180">
        <v>0.42</v>
      </c>
      <c r="O9" s="180">
        <v>0.15</v>
      </c>
      <c r="P9" s="181">
        <v>0.15</v>
      </c>
      <c r="Q9" s="218">
        <f>SUMPRODUCT(D9:P9,D10:P10)</f>
        <v>1.1466666666666667</v>
      </c>
      <c r="R9" s="147" t="s">
        <v>5</v>
      </c>
      <c r="S9" s="211" t="s">
        <v>10</v>
      </c>
      <c r="T9" s="11"/>
    </row>
    <row r="10" spans="2:20" x14ac:dyDescent="0.25">
      <c r="B10" s="8"/>
      <c r="C10" s="68" t="s">
        <v>13</v>
      </c>
      <c r="D10" s="72">
        <v>0</v>
      </c>
      <c r="E10" s="72">
        <v>0.66666666666666607</v>
      </c>
      <c r="F10" s="72">
        <v>0</v>
      </c>
      <c r="G10" s="72">
        <v>0</v>
      </c>
      <c r="H10" s="72">
        <v>0</v>
      </c>
      <c r="I10" s="72">
        <v>5.6666666666666687</v>
      </c>
      <c r="J10" s="72">
        <v>1</v>
      </c>
      <c r="K10" s="72">
        <v>0</v>
      </c>
      <c r="L10" s="72">
        <v>0</v>
      </c>
      <c r="M10" s="72">
        <v>0</v>
      </c>
      <c r="N10" s="72">
        <v>0</v>
      </c>
      <c r="O10" s="72">
        <v>1</v>
      </c>
      <c r="P10" s="72">
        <v>0</v>
      </c>
      <c r="R10" s="26"/>
      <c r="S10" s="9"/>
      <c r="T10" s="11"/>
    </row>
    <row r="11" spans="2:20" x14ac:dyDescent="0.25">
      <c r="B11" s="8"/>
      <c r="C11" s="68" t="s">
        <v>227</v>
      </c>
      <c r="D11" s="148">
        <v>1</v>
      </c>
      <c r="E11" s="149">
        <v>1</v>
      </c>
      <c r="F11" s="149">
        <v>1</v>
      </c>
      <c r="G11" s="149">
        <v>1</v>
      </c>
      <c r="H11" s="149">
        <v>1</v>
      </c>
      <c r="I11" s="149">
        <v>1</v>
      </c>
      <c r="J11" s="149"/>
      <c r="K11" s="149"/>
      <c r="L11" s="149"/>
      <c r="M11" s="149"/>
      <c r="N11" s="149"/>
      <c r="O11" s="149"/>
      <c r="P11" s="175"/>
      <c r="Q11" s="72">
        <f>SUMPRODUCT(D11:P11,$D$10:$P$10)</f>
        <v>6.3333333333333348</v>
      </c>
      <c r="R11" s="147" t="s">
        <v>4</v>
      </c>
      <c r="S11" s="178">
        <v>1</v>
      </c>
      <c r="T11" s="11"/>
    </row>
    <row r="12" spans="2:20" x14ac:dyDescent="0.25">
      <c r="B12" s="8"/>
      <c r="C12" s="68" t="s">
        <v>228</v>
      </c>
      <c r="D12" s="150"/>
      <c r="E12" s="151"/>
      <c r="F12" s="151"/>
      <c r="G12" s="151"/>
      <c r="H12" s="151"/>
      <c r="I12" s="151"/>
      <c r="J12" s="151">
        <v>1</v>
      </c>
      <c r="K12" s="151">
        <v>1</v>
      </c>
      <c r="L12" s="151">
        <v>1</v>
      </c>
      <c r="M12" s="151"/>
      <c r="N12" s="151"/>
      <c r="O12" s="151"/>
      <c r="P12" s="176"/>
      <c r="Q12" s="72">
        <f t="shared" ref="Q12:Q17" si="0">SUMPRODUCT(D12:P12,$D$10:$P$10)</f>
        <v>1</v>
      </c>
      <c r="R12" s="147" t="s">
        <v>4</v>
      </c>
      <c r="S12" s="178">
        <v>1</v>
      </c>
      <c r="T12" s="11"/>
    </row>
    <row r="13" spans="2:20" x14ac:dyDescent="0.25">
      <c r="B13" s="8"/>
      <c r="C13" s="68" t="s">
        <v>229</v>
      </c>
      <c r="D13" s="152"/>
      <c r="E13" s="153"/>
      <c r="F13" s="153"/>
      <c r="G13" s="153"/>
      <c r="H13" s="153"/>
      <c r="I13" s="153"/>
      <c r="J13" s="153"/>
      <c r="K13" s="153"/>
      <c r="L13" s="153"/>
      <c r="M13" s="153">
        <v>1</v>
      </c>
      <c r="N13" s="153">
        <v>1</v>
      </c>
      <c r="O13" s="153">
        <v>1</v>
      </c>
      <c r="P13" s="177">
        <v>1</v>
      </c>
      <c r="Q13" s="72">
        <f t="shared" si="0"/>
        <v>1</v>
      </c>
      <c r="R13" s="147" t="s">
        <v>4</v>
      </c>
      <c r="S13" s="178">
        <v>1</v>
      </c>
      <c r="T13" s="11"/>
    </row>
    <row r="14" spans="2:20" x14ac:dyDescent="0.25">
      <c r="B14" s="8"/>
      <c r="C14" s="68" t="s">
        <v>230</v>
      </c>
      <c r="D14" s="148">
        <v>10</v>
      </c>
      <c r="E14" s="149">
        <v>10</v>
      </c>
      <c r="F14" s="149">
        <v>10</v>
      </c>
      <c r="G14" s="149">
        <v>20</v>
      </c>
      <c r="H14" s="149">
        <v>40</v>
      </c>
      <c r="I14" s="149">
        <v>50</v>
      </c>
      <c r="J14" s="149">
        <v>20</v>
      </c>
      <c r="K14" s="149">
        <v>30</v>
      </c>
      <c r="L14" s="149">
        <v>30</v>
      </c>
      <c r="M14" s="149">
        <v>10</v>
      </c>
      <c r="N14" s="149">
        <v>10</v>
      </c>
      <c r="O14" s="149">
        <v>10</v>
      </c>
      <c r="P14" s="175">
        <v>10</v>
      </c>
      <c r="Q14" s="72">
        <f t="shared" si="0"/>
        <v>320.00000000000011</v>
      </c>
      <c r="R14" s="147" t="s">
        <v>4</v>
      </c>
      <c r="S14" s="178">
        <v>50</v>
      </c>
      <c r="T14" s="11"/>
    </row>
    <row r="15" spans="2:20" x14ac:dyDescent="0.25">
      <c r="B15" s="8"/>
      <c r="C15" s="68" t="s">
        <v>231</v>
      </c>
      <c r="D15" s="150">
        <v>30</v>
      </c>
      <c r="E15" s="151">
        <v>50</v>
      </c>
      <c r="F15" s="151">
        <v>50</v>
      </c>
      <c r="G15" s="151">
        <v>60</v>
      </c>
      <c r="H15" s="151">
        <v>20</v>
      </c>
      <c r="I15" s="151">
        <v>10</v>
      </c>
      <c r="J15" s="151">
        <v>10</v>
      </c>
      <c r="K15" s="151">
        <v>80</v>
      </c>
      <c r="L15" s="151">
        <v>60</v>
      </c>
      <c r="M15" s="151">
        <v>30</v>
      </c>
      <c r="N15" s="151">
        <v>20</v>
      </c>
      <c r="O15" s="151"/>
      <c r="P15" s="176"/>
      <c r="Q15" s="72">
        <f t="shared" si="0"/>
        <v>99.999999999999986</v>
      </c>
      <c r="R15" s="147" t="s">
        <v>4</v>
      </c>
      <c r="S15" s="178">
        <v>100</v>
      </c>
      <c r="T15" s="11"/>
    </row>
    <row r="16" spans="2:20" x14ac:dyDescent="0.25">
      <c r="B16" s="8"/>
      <c r="C16" s="68" t="s">
        <v>232</v>
      </c>
      <c r="D16" s="150">
        <v>10</v>
      </c>
      <c r="E16" s="151">
        <v>20</v>
      </c>
      <c r="F16" s="151">
        <v>10</v>
      </c>
      <c r="G16" s="151">
        <v>10</v>
      </c>
      <c r="H16" s="151">
        <v>10</v>
      </c>
      <c r="I16" s="151">
        <v>10</v>
      </c>
      <c r="J16" s="151">
        <v>30</v>
      </c>
      <c r="K16" s="151">
        <v>50</v>
      </c>
      <c r="L16" s="151">
        <v>60</v>
      </c>
      <c r="M16" s="151">
        <v>10</v>
      </c>
      <c r="N16" s="151"/>
      <c r="O16" s="151"/>
      <c r="P16" s="176"/>
      <c r="Q16" s="72">
        <f t="shared" si="0"/>
        <v>100</v>
      </c>
      <c r="R16" s="147" t="s">
        <v>4</v>
      </c>
      <c r="S16" s="178">
        <v>100</v>
      </c>
      <c r="T16" s="11"/>
    </row>
    <row r="17" spans="2:20" x14ac:dyDescent="0.25">
      <c r="B17" s="8"/>
      <c r="C17" s="68" t="s">
        <v>233</v>
      </c>
      <c r="D17" s="152"/>
      <c r="E17" s="153"/>
      <c r="F17" s="153"/>
      <c r="G17" s="153">
        <v>10</v>
      </c>
      <c r="H17" s="153">
        <v>10</v>
      </c>
      <c r="I17" s="153">
        <v>10</v>
      </c>
      <c r="J17" s="153">
        <v>10</v>
      </c>
      <c r="K17" s="153">
        <v>20</v>
      </c>
      <c r="L17" s="153">
        <v>10</v>
      </c>
      <c r="M17" s="153"/>
      <c r="N17" s="153"/>
      <c r="O17" s="153">
        <v>10</v>
      </c>
      <c r="P17" s="177"/>
      <c r="Q17" s="72">
        <f t="shared" si="0"/>
        <v>76.666666666666686</v>
      </c>
      <c r="R17" s="147" t="s">
        <v>4</v>
      </c>
      <c r="S17" s="178">
        <v>20</v>
      </c>
      <c r="T17" s="11"/>
    </row>
    <row r="18" spans="2:20" ht="13.8" thickBot="1" x14ac:dyDescent="0.3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</row>
    <row r="19" spans="2:20" ht="13.2" customHeight="1" x14ac:dyDescent="0.25">
      <c r="Q19" s="208" t="s">
        <v>245</v>
      </c>
      <c r="S19" s="208" t="s">
        <v>246</v>
      </c>
    </row>
    <row r="20" spans="2:20" x14ac:dyDescent="0.25">
      <c r="Q20" s="210"/>
      <c r="S20" s="209"/>
    </row>
    <row r="21" spans="2:20" x14ac:dyDescent="0.25">
      <c r="Q21" s="210"/>
      <c r="S21" s="209"/>
    </row>
    <row r="22" spans="2:20" x14ac:dyDescent="0.25">
      <c r="Q22" s="210"/>
      <c r="S22" s="209"/>
    </row>
    <row r="23" spans="2:20" x14ac:dyDescent="0.25">
      <c r="Q23" s="210"/>
    </row>
    <row r="24" spans="2:20" x14ac:dyDescent="0.25">
      <c r="Q24" s="210"/>
    </row>
    <row r="25" spans="2:20" x14ac:dyDescent="0.25">
      <c r="Q25" s="210"/>
    </row>
    <row r="26" spans="2:20" x14ac:dyDescent="0.25">
      <c r="Q26" s="210"/>
    </row>
    <row r="27" spans="2:20" x14ac:dyDescent="0.25">
      <c r="Q27" s="210"/>
    </row>
    <row r="28" spans="2:20" x14ac:dyDescent="0.25">
      <c r="Q28" s="210"/>
    </row>
    <row r="29" spans="2:20" x14ac:dyDescent="0.25">
      <c r="Q29" s="210"/>
    </row>
    <row r="30" spans="2:20" x14ac:dyDescent="0.25">
      <c r="Q30" s="210"/>
    </row>
    <row r="31" spans="2:20" x14ac:dyDescent="0.25">
      <c r="Q31" s="210"/>
    </row>
    <row r="32" spans="2:20" x14ac:dyDescent="0.25">
      <c r="Q32" s="210"/>
    </row>
  </sheetData>
  <mergeCells count="6">
    <mergeCell ref="Q19:Q32"/>
    <mergeCell ref="S19:S22"/>
    <mergeCell ref="B2:T2"/>
    <mergeCell ref="D6:I6"/>
    <mergeCell ref="J6:L6"/>
    <mergeCell ref="M6:P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zoomScaleNormal="100" workbookViewId="0"/>
  </sheetViews>
  <sheetFormatPr defaultRowHeight="13.2" x14ac:dyDescent="0.25"/>
  <cols>
    <col min="1" max="1" width="4.21875" style="35" customWidth="1"/>
    <col min="2" max="3" width="8.88671875" style="35"/>
    <col min="4" max="4" width="10" style="35" bestFit="1" customWidth="1"/>
    <col min="5" max="14" width="5.6640625" style="35" customWidth="1"/>
    <col min="15" max="15" width="12.88671875" style="35" bestFit="1" customWidth="1"/>
    <col min="16" max="16" width="3.21875" style="35" bestFit="1" customWidth="1"/>
    <col min="17" max="17" width="9.5546875" style="35" bestFit="1" customWidth="1"/>
    <col min="18" max="18" width="6.109375" style="35" customWidth="1"/>
    <col min="19" max="16384" width="8.88671875" style="35"/>
  </cols>
  <sheetData>
    <row r="1" spans="2:18" ht="13.8" thickBot="1" x14ac:dyDescent="0.3"/>
    <row r="2" spans="2:18" ht="13.8" thickBot="1" x14ac:dyDescent="0.3">
      <c r="B2" s="199" t="s">
        <v>49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1"/>
    </row>
    <row r="3" spans="2:18" x14ac:dyDescent="0.25">
      <c r="E3" s="66" t="s">
        <v>0</v>
      </c>
      <c r="P3" s="36"/>
    </row>
    <row r="4" spans="2:18" x14ac:dyDescent="0.25">
      <c r="D4" s="66" t="s">
        <v>194</v>
      </c>
      <c r="E4" s="35" t="s">
        <v>50</v>
      </c>
      <c r="P4" s="36"/>
    </row>
    <row r="5" spans="2:18" ht="13.8" thickBot="1" x14ac:dyDescent="0.3">
      <c r="D5" s="66" t="s">
        <v>195</v>
      </c>
      <c r="E5" s="35" t="s">
        <v>51</v>
      </c>
      <c r="P5" s="36"/>
    </row>
    <row r="6" spans="2:18" x14ac:dyDescent="0.25">
      <c r="B6" s="165"/>
      <c r="C6" s="166"/>
      <c r="D6" s="167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8"/>
      <c r="Q6" s="166"/>
      <c r="R6" s="169"/>
    </row>
    <row r="7" spans="2:18" x14ac:dyDescent="0.25">
      <c r="B7" s="170"/>
      <c r="C7" s="113"/>
      <c r="D7" s="113"/>
      <c r="E7" s="128" t="s">
        <v>196</v>
      </c>
      <c r="F7" s="128" t="s">
        <v>197</v>
      </c>
      <c r="G7" s="128" t="s">
        <v>198</v>
      </c>
      <c r="H7" s="128" t="s">
        <v>199</v>
      </c>
      <c r="I7" s="128" t="s">
        <v>200</v>
      </c>
      <c r="J7" s="128" t="s">
        <v>201</v>
      </c>
      <c r="K7" s="129" t="s">
        <v>202</v>
      </c>
      <c r="L7" s="128" t="s">
        <v>203</v>
      </c>
      <c r="M7" s="128" t="s">
        <v>204</v>
      </c>
      <c r="N7" s="128" t="s">
        <v>205</v>
      </c>
      <c r="O7" s="113"/>
      <c r="P7" s="67"/>
      <c r="Q7" s="113"/>
      <c r="R7" s="171"/>
    </row>
    <row r="8" spans="2:18" x14ac:dyDescent="0.25">
      <c r="B8" s="170"/>
      <c r="C8" s="67" t="s">
        <v>36</v>
      </c>
      <c r="D8" s="81" t="s">
        <v>193</v>
      </c>
      <c r="E8" s="146">
        <v>1000</v>
      </c>
      <c r="F8" s="146">
        <v>1000</v>
      </c>
      <c r="G8" s="146">
        <v>1000</v>
      </c>
      <c r="H8" s="146">
        <v>1000</v>
      </c>
      <c r="I8" s="146">
        <v>1000</v>
      </c>
      <c r="J8" s="146">
        <v>2000</v>
      </c>
      <c r="K8" s="146">
        <v>2000</v>
      </c>
      <c r="L8" s="146">
        <v>2000</v>
      </c>
      <c r="M8" s="146">
        <v>2000</v>
      </c>
      <c r="N8" s="146">
        <v>2000</v>
      </c>
      <c r="O8" s="127"/>
      <c r="P8" s="70" t="s">
        <v>5</v>
      </c>
      <c r="Q8" s="213" t="s">
        <v>10</v>
      </c>
      <c r="R8" s="171"/>
    </row>
    <row r="9" spans="2:18" x14ac:dyDescent="0.25">
      <c r="B9" s="170"/>
      <c r="C9" s="113"/>
      <c r="D9" s="68" t="s">
        <v>13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R9" s="171"/>
    </row>
    <row r="10" spans="2:18" x14ac:dyDescent="0.25">
      <c r="B10" s="170"/>
      <c r="C10" s="113"/>
      <c r="D10" s="68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67"/>
      <c r="Q10" s="113"/>
      <c r="R10" s="171"/>
    </row>
    <row r="11" spans="2:18" x14ac:dyDescent="0.25">
      <c r="B11" s="170"/>
      <c r="C11" s="114"/>
      <c r="D11" s="115" t="s">
        <v>52</v>
      </c>
      <c r="E11" s="134"/>
      <c r="F11" s="135"/>
      <c r="G11" s="135"/>
      <c r="H11" s="135"/>
      <c r="I11" s="135"/>
      <c r="J11" s="135">
        <v>1</v>
      </c>
      <c r="K11" s="135"/>
      <c r="L11" s="135"/>
      <c r="M11" s="135"/>
      <c r="N11" s="136"/>
      <c r="O11" s="112"/>
      <c r="P11" s="116" t="s">
        <v>5</v>
      </c>
      <c r="Q11" s="131">
        <v>50</v>
      </c>
      <c r="R11" s="171"/>
    </row>
    <row r="12" spans="2:18" x14ac:dyDescent="0.25">
      <c r="B12" s="170"/>
      <c r="C12" s="196" t="s">
        <v>53</v>
      </c>
      <c r="D12" s="115" t="s">
        <v>54</v>
      </c>
      <c r="E12" s="137">
        <v>-50</v>
      </c>
      <c r="F12" s="138"/>
      <c r="G12" s="138"/>
      <c r="H12" s="138"/>
      <c r="I12" s="138"/>
      <c r="J12" s="138">
        <v>160</v>
      </c>
      <c r="K12" s="138"/>
      <c r="L12" s="138"/>
      <c r="M12" s="138"/>
      <c r="N12" s="139"/>
      <c r="O12" s="117"/>
      <c r="P12" s="118" t="s">
        <v>4</v>
      </c>
      <c r="Q12" s="131">
        <v>6000</v>
      </c>
      <c r="R12" s="171"/>
    </row>
    <row r="13" spans="2:18" x14ac:dyDescent="0.25">
      <c r="B13" s="170"/>
      <c r="C13" s="197"/>
      <c r="D13" s="119" t="s">
        <v>55</v>
      </c>
      <c r="E13" s="140"/>
      <c r="F13" s="141">
        <v>-50</v>
      </c>
      <c r="G13" s="141"/>
      <c r="H13" s="141"/>
      <c r="I13" s="141"/>
      <c r="J13" s="141"/>
      <c r="K13" s="141">
        <v>160</v>
      </c>
      <c r="L13" s="141"/>
      <c r="M13" s="141"/>
      <c r="N13" s="142"/>
      <c r="O13" s="120"/>
      <c r="P13" s="121" t="s">
        <v>4</v>
      </c>
      <c r="Q13" s="132">
        <v>7000</v>
      </c>
      <c r="R13" s="171"/>
    </row>
    <row r="14" spans="2:18" x14ac:dyDescent="0.25">
      <c r="B14" s="170"/>
      <c r="C14" s="197"/>
      <c r="D14" s="119" t="s">
        <v>56</v>
      </c>
      <c r="E14" s="140"/>
      <c r="F14" s="141"/>
      <c r="G14" s="141">
        <v>-50</v>
      </c>
      <c r="H14" s="141"/>
      <c r="I14" s="141"/>
      <c r="J14" s="141"/>
      <c r="K14" s="141"/>
      <c r="L14" s="141">
        <v>160</v>
      </c>
      <c r="M14" s="141"/>
      <c r="N14" s="142"/>
      <c r="O14" s="120"/>
      <c r="P14" s="121" t="s">
        <v>4</v>
      </c>
      <c r="Q14" s="132">
        <v>8000</v>
      </c>
      <c r="R14" s="171"/>
    </row>
    <row r="15" spans="2:18" x14ac:dyDescent="0.25">
      <c r="B15" s="170"/>
      <c r="C15" s="197"/>
      <c r="D15" s="119" t="s">
        <v>57</v>
      </c>
      <c r="E15" s="140"/>
      <c r="F15" s="141"/>
      <c r="G15" s="141"/>
      <c r="H15" s="141">
        <v>-50</v>
      </c>
      <c r="I15" s="141"/>
      <c r="J15" s="141"/>
      <c r="K15" s="141"/>
      <c r="L15" s="141"/>
      <c r="M15" s="141">
        <v>160</v>
      </c>
      <c r="N15" s="142"/>
      <c r="O15" s="120"/>
      <c r="P15" s="121" t="s">
        <v>4</v>
      </c>
      <c r="Q15" s="132">
        <v>9000</v>
      </c>
      <c r="R15" s="171"/>
    </row>
    <row r="16" spans="2:18" x14ac:dyDescent="0.25">
      <c r="B16" s="170"/>
      <c r="C16" s="198"/>
      <c r="D16" s="122" t="s">
        <v>58</v>
      </c>
      <c r="E16" s="143"/>
      <c r="F16" s="144"/>
      <c r="G16" s="144"/>
      <c r="H16" s="144"/>
      <c r="I16" s="144">
        <v>-50</v>
      </c>
      <c r="J16" s="144"/>
      <c r="K16" s="144"/>
      <c r="L16" s="144"/>
      <c r="M16" s="144"/>
      <c r="N16" s="145">
        <v>160</v>
      </c>
      <c r="O16" s="123"/>
      <c r="P16" s="124" t="s">
        <v>4</v>
      </c>
      <c r="Q16" s="133">
        <v>11000</v>
      </c>
      <c r="R16" s="171"/>
    </row>
    <row r="17" spans="2:18" x14ac:dyDescent="0.25">
      <c r="B17" s="170"/>
      <c r="C17" s="196" t="s">
        <v>59</v>
      </c>
      <c r="D17" s="115" t="s">
        <v>60</v>
      </c>
      <c r="E17" s="137">
        <v>1</v>
      </c>
      <c r="F17" s="138"/>
      <c r="G17" s="138"/>
      <c r="H17" s="138"/>
      <c r="I17" s="138"/>
      <c r="J17" s="138">
        <v>0.95</v>
      </c>
      <c r="K17" s="138">
        <v>-1</v>
      </c>
      <c r="L17" s="138"/>
      <c r="M17" s="138"/>
      <c r="N17" s="139"/>
      <c r="O17" s="117"/>
      <c r="P17" s="125" t="s">
        <v>5</v>
      </c>
      <c r="Q17" s="131">
        <v>0</v>
      </c>
      <c r="R17" s="171"/>
    </row>
    <row r="18" spans="2:18" x14ac:dyDescent="0.25">
      <c r="B18" s="170"/>
      <c r="C18" s="197"/>
      <c r="D18" s="119" t="s">
        <v>61</v>
      </c>
      <c r="E18" s="140"/>
      <c r="F18" s="141">
        <v>1</v>
      </c>
      <c r="G18" s="141"/>
      <c r="H18" s="141"/>
      <c r="I18" s="141"/>
      <c r="J18" s="141"/>
      <c r="K18" s="141">
        <v>0.95</v>
      </c>
      <c r="L18" s="141">
        <v>-1</v>
      </c>
      <c r="M18" s="141"/>
      <c r="N18" s="142"/>
      <c r="O18" s="120"/>
      <c r="P18" s="116" t="s">
        <v>5</v>
      </c>
      <c r="Q18" s="132">
        <v>0</v>
      </c>
      <c r="R18" s="171"/>
    </row>
    <row r="19" spans="2:18" x14ac:dyDescent="0.25">
      <c r="B19" s="170"/>
      <c r="C19" s="197"/>
      <c r="D19" s="119" t="s">
        <v>62</v>
      </c>
      <c r="E19" s="140"/>
      <c r="F19" s="141"/>
      <c r="G19" s="141">
        <v>1</v>
      </c>
      <c r="H19" s="141"/>
      <c r="I19" s="141"/>
      <c r="J19" s="141"/>
      <c r="K19" s="141"/>
      <c r="L19" s="141">
        <v>0.95</v>
      </c>
      <c r="M19" s="141">
        <v>-1</v>
      </c>
      <c r="N19" s="142"/>
      <c r="O19" s="120"/>
      <c r="P19" s="116" t="s">
        <v>5</v>
      </c>
      <c r="Q19" s="132">
        <v>0</v>
      </c>
      <c r="R19" s="171"/>
    </row>
    <row r="20" spans="2:18" x14ac:dyDescent="0.25">
      <c r="B20" s="170"/>
      <c r="C20" s="198"/>
      <c r="D20" s="122" t="s">
        <v>63</v>
      </c>
      <c r="E20" s="143"/>
      <c r="F20" s="144"/>
      <c r="G20" s="144"/>
      <c r="H20" s="144">
        <v>1</v>
      </c>
      <c r="I20" s="144"/>
      <c r="J20" s="144"/>
      <c r="K20" s="144"/>
      <c r="L20" s="144"/>
      <c r="M20" s="144">
        <v>0.95</v>
      </c>
      <c r="N20" s="145">
        <v>-1</v>
      </c>
      <c r="O20" s="123"/>
      <c r="P20" s="126" t="s">
        <v>5</v>
      </c>
      <c r="Q20" s="133">
        <v>0</v>
      </c>
      <c r="R20" s="171"/>
    </row>
    <row r="21" spans="2:18" ht="13.8" thickBot="1" x14ac:dyDescent="0.3">
      <c r="B21" s="172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4"/>
    </row>
    <row r="22" spans="2:18" x14ac:dyDescent="0.25">
      <c r="O22" s="208" t="s">
        <v>243</v>
      </c>
    </row>
    <row r="23" spans="2:18" x14ac:dyDescent="0.25">
      <c r="O23" s="210"/>
    </row>
    <row r="24" spans="2:18" x14ac:dyDescent="0.25">
      <c r="O24" s="210"/>
    </row>
    <row r="25" spans="2:18" x14ac:dyDescent="0.25">
      <c r="O25" s="210"/>
    </row>
    <row r="26" spans="2:18" x14ac:dyDescent="0.25">
      <c r="O26" s="210"/>
    </row>
    <row r="27" spans="2:18" x14ac:dyDescent="0.25">
      <c r="O27" s="210"/>
    </row>
    <row r="28" spans="2:18" x14ac:dyDescent="0.25">
      <c r="O28" s="210"/>
    </row>
    <row r="29" spans="2:18" x14ac:dyDescent="0.25">
      <c r="O29" s="210"/>
    </row>
    <row r="30" spans="2:18" x14ac:dyDescent="0.25">
      <c r="O30" s="210"/>
    </row>
    <row r="31" spans="2:18" x14ac:dyDescent="0.25">
      <c r="O31" s="210"/>
    </row>
    <row r="32" spans="2:18" x14ac:dyDescent="0.25">
      <c r="O32" s="210"/>
    </row>
    <row r="33" spans="15:15" x14ac:dyDescent="0.25">
      <c r="O33" s="210"/>
    </row>
    <row r="34" spans="15:15" x14ac:dyDescent="0.25">
      <c r="O34" s="210"/>
    </row>
    <row r="35" spans="15:15" x14ac:dyDescent="0.25">
      <c r="O35" s="210"/>
    </row>
  </sheetData>
  <mergeCells count="4">
    <mergeCell ref="C12:C16"/>
    <mergeCell ref="C17:C20"/>
    <mergeCell ref="B2:R2"/>
    <mergeCell ref="O22:O35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workbookViewId="0"/>
  </sheetViews>
  <sheetFormatPr defaultRowHeight="13.2" x14ac:dyDescent="0.25"/>
  <cols>
    <col min="3" max="3" width="10.5546875" bestFit="1" customWidth="1"/>
    <col min="4" max="4" width="9.77734375" customWidth="1"/>
    <col min="8" max="8" width="3.21875" bestFit="1" customWidth="1"/>
  </cols>
  <sheetData>
    <row r="1" spans="2:22" ht="13.8" thickBot="1" x14ac:dyDescent="0.3"/>
    <row r="2" spans="2:22" ht="14.4" thickBot="1" x14ac:dyDescent="0.3">
      <c r="B2" s="182" t="s">
        <v>24</v>
      </c>
      <c r="C2" s="183"/>
      <c r="D2" s="183"/>
      <c r="E2" s="183"/>
      <c r="F2" s="183"/>
      <c r="G2" s="183"/>
      <c r="H2" s="183"/>
      <c r="I2" s="183"/>
      <c r="J2" s="184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2:22" x14ac:dyDescent="0.25">
      <c r="B3" s="25" t="s">
        <v>0</v>
      </c>
      <c r="C3" s="25"/>
      <c r="D3" s="25"/>
      <c r="E3" s="25"/>
      <c r="F3" s="25"/>
      <c r="G3" s="25"/>
      <c r="H3" s="25"/>
      <c r="I3" s="25"/>
      <c r="J3" s="25"/>
    </row>
    <row r="4" spans="2:22" x14ac:dyDescent="0.25">
      <c r="C4" s="1" t="s">
        <v>6</v>
      </c>
      <c r="D4" s="24" t="s">
        <v>7</v>
      </c>
      <c r="E4" s="24"/>
    </row>
    <row r="5" spans="2:22" x14ac:dyDescent="0.25">
      <c r="C5" s="1" t="s">
        <v>8</v>
      </c>
      <c r="D5" s="24" t="s">
        <v>9</v>
      </c>
      <c r="E5" s="24"/>
    </row>
    <row r="6" spans="2:22" ht="13.8" thickBot="1" x14ac:dyDescent="0.3"/>
    <row r="7" spans="2:22" x14ac:dyDescent="0.25">
      <c r="B7" s="5"/>
      <c r="C7" s="6"/>
      <c r="D7" s="6"/>
      <c r="E7" s="6"/>
      <c r="F7" s="6"/>
      <c r="G7" s="6"/>
      <c r="H7" s="6"/>
      <c r="I7" s="6"/>
      <c r="J7" s="7"/>
    </row>
    <row r="8" spans="2:22" x14ac:dyDescent="0.25">
      <c r="B8" s="8"/>
      <c r="C8" s="9"/>
      <c r="E8" s="10" t="s">
        <v>1</v>
      </c>
      <c r="F8" s="10" t="s">
        <v>2</v>
      </c>
      <c r="G8" s="9"/>
      <c r="H8" s="9"/>
      <c r="I8" s="9"/>
      <c r="J8" s="11"/>
    </row>
    <row r="9" spans="2:22" x14ac:dyDescent="0.25">
      <c r="B9" s="12"/>
      <c r="C9" s="68" t="s">
        <v>11</v>
      </c>
      <c r="D9" s="64" t="s">
        <v>12</v>
      </c>
      <c r="E9" s="15">
        <v>60</v>
      </c>
      <c r="F9" s="15">
        <v>10</v>
      </c>
      <c r="G9" s="215"/>
      <c r="H9" s="55" t="s">
        <v>5</v>
      </c>
      <c r="I9" s="212" t="s">
        <v>10</v>
      </c>
      <c r="J9" s="11"/>
    </row>
    <row r="10" spans="2:22" x14ac:dyDescent="0.25">
      <c r="B10" s="8"/>
      <c r="C10" s="9"/>
      <c r="D10" s="13" t="s">
        <v>13</v>
      </c>
      <c r="E10" s="2"/>
      <c r="F10" s="2"/>
      <c r="G10" s="9"/>
      <c r="H10" s="9"/>
      <c r="I10" s="9"/>
      <c r="J10" s="11"/>
    </row>
    <row r="11" spans="2:22" x14ac:dyDescent="0.25">
      <c r="B11" s="8"/>
      <c r="C11" s="9"/>
      <c r="D11" s="13" t="s">
        <v>14</v>
      </c>
      <c r="E11" s="9"/>
      <c r="F11" s="9"/>
      <c r="G11" s="9"/>
      <c r="H11" s="9"/>
      <c r="I11" s="9"/>
      <c r="J11" s="11"/>
    </row>
    <row r="12" spans="2:22" x14ac:dyDescent="0.25">
      <c r="B12" s="8"/>
      <c r="C12" s="9"/>
      <c r="D12" s="13" t="s">
        <v>15</v>
      </c>
      <c r="E12" s="16">
        <v>1</v>
      </c>
      <c r="F12" s="16">
        <v>0.2</v>
      </c>
      <c r="G12" s="72"/>
      <c r="H12" s="17" t="s">
        <v>3</v>
      </c>
      <c r="I12" s="14">
        <v>100</v>
      </c>
      <c r="J12" s="11"/>
    </row>
    <row r="13" spans="2:22" x14ac:dyDescent="0.25">
      <c r="B13" s="8"/>
      <c r="C13" s="9"/>
      <c r="D13" s="13" t="s">
        <v>16</v>
      </c>
      <c r="E13" s="16"/>
      <c r="F13" s="16">
        <v>1</v>
      </c>
      <c r="G13" s="72"/>
      <c r="H13" s="17" t="s">
        <v>3</v>
      </c>
      <c r="I13" s="14">
        <v>200</v>
      </c>
      <c r="J13" s="11"/>
    </row>
    <row r="14" spans="2:22" x14ac:dyDescent="0.25">
      <c r="B14" s="8"/>
      <c r="C14" s="9"/>
      <c r="D14" s="3" t="s">
        <v>17</v>
      </c>
      <c r="E14" s="16">
        <v>1</v>
      </c>
      <c r="F14" s="16"/>
      <c r="G14" s="72"/>
      <c r="H14" s="17" t="s">
        <v>4</v>
      </c>
      <c r="I14" s="14">
        <v>50</v>
      </c>
      <c r="J14" s="11"/>
    </row>
    <row r="15" spans="2:22" x14ac:dyDescent="0.25">
      <c r="B15" s="8"/>
      <c r="C15" s="9"/>
      <c r="D15" s="3" t="s">
        <v>18</v>
      </c>
      <c r="E15" s="16"/>
      <c r="F15" s="16">
        <v>1</v>
      </c>
      <c r="G15" s="72"/>
      <c r="H15" s="18" t="s">
        <v>4</v>
      </c>
      <c r="I15" s="14">
        <v>100</v>
      </c>
      <c r="J15" s="11"/>
    </row>
    <row r="16" spans="2:22" ht="13.8" thickBot="1" x14ac:dyDescent="0.3">
      <c r="B16" s="19"/>
      <c r="C16" s="20"/>
      <c r="D16" s="20"/>
      <c r="E16" s="20"/>
      <c r="F16" s="20"/>
      <c r="G16" s="20"/>
      <c r="H16" s="20"/>
      <c r="I16" s="20"/>
      <c r="J16" s="21"/>
    </row>
    <row r="17" spans="7:15" x14ac:dyDescent="0.25">
      <c r="G17" s="208" t="s">
        <v>243</v>
      </c>
    </row>
    <row r="18" spans="7:15" x14ac:dyDescent="0.25">
      <c r="G18" s="210"/>
    </row>
    <row r="19" spans="7:15" x14ac:dyDescent="0.25">
      <c r="G19" s="210"/>
    </row>
    <row r="20" spans="7:15" x14ac:dyDescent="0.25">
      <c r="G20" s="210"/>
      <c r="L20" s="61" t="s">
        <v>36</v>
      </c>
      <c r="M20" s="60">
        <v>0</v>
      </c>
      <c r="N20" s="60">
        <f>O20/F9</f>
        <v>620</v>
      </c>
      <c r="O20">
        <v>6200</v>
      </c>
    </row>
    <row r="21" spans="7:15" x14ac:dyDescent="0.25">
      <c r="G21" s="210"/>
      <c r="L21" s="57"/>
      <c r="M21" s="60">
        <f>O20/E9</f>
        <v>103.33333333333333</v>
      </c>
      <c r="N21" s="60">
        <v>0</v>
      </c>
    </row>
    <row r="22" spans="7:15" x14ac:dyDescent="0.25">
      <c r="G22" s="210"/>
      <c r="L22" s="59" t="s">
        <v>163</v>
      </c>
      <c r="M22" s="60">
        <v>0</v>
      </c>
      <c r="N22" s="60">
        <f>I12/F12</f>
        <v>500</v>
      </c>
    </row>
    <row r="23" spans="7:15" x14ac:dyDescent="0.25">
      <c r="G23" s="210"/>
      <c r="L23" s="57"/>
      <c r="M23" s="60">
        <f>I12/E12</f>
        <v>100</v>
      </c>
      <c r="N23" s="60">
        <v>0</v>
      </c>
    </row>
    <row r="24" spans="7:15" x14ac:dyDescent="0.25">
      <c r="G24" s="210"/>
      <c r="L24" s="59" t="s">
        <v>164</v>
      </c>
      <c r="M24" s="60">
        <v>0</v>
      </c>
      <c r="N24" s="60">
        <f>I13</f>
        <v>200</v>
      </c>
    </row>
    <row r="25" spans="7:15" x14ac:dyDescent="0.25">
      <c r="G25" s="210"/>
      <c r="L25" s="57"/>
      <c r="M25" s="60">
        <v>100</v>
      </c>
      <c r="N25" s="60">
        <f>I13</f>
        <v>200</v>
      </c>
    </row>
    <row r="26" spans="7:15" x14ac:dyDescent="0.25">
      <c r="G26" s="210"/>
      <c r="L26" s="59" t="s">
        <v>165</v>
      </c>
      <c r="M26" s="60">
        <f>I14</f>
        <v>50</v>
      </c>
      <c r="N26" s="60">
        <v>0</v>
      </c>
    </row>
    <row r="27" spans="7:15" x14ac:dyDescent="0.25">
      <c r="G27" s="210"/>
      <c r="L27" s="57"/>
      <c r="M27" s="60">
        <f>I14</f>
        <v>50</v>
      </c>
      <c r="N27" s="60">
        <v>200</v>
      </c>
    </row>
    <row r="28" spans="7:15" x14ac:dyDescent="0.25">
      <c r="G28" s="210"/>
      <c r="L28" s="59" t="s">
        <v>166</v>
      </c>
      <c r="M28" s="60">
        <v>0</v>
      </c>
      <c r="N28" s="60">
        <f>I15</f>
        <v>100</v>
      </c>
    </row>
    <row r="29" spans="7:15" x14ac:dyDescent="0.25">
      <c r="G29" s="210"/>
      <c r="M29" s="60">
        <v>100</v>
      </c>
      <c r="N29" s="60">
        <f>I15</f>
        <v>100</v>
      </c>
    </row>
    <row r="30" spans="7:15" x14ac:dyDescent="0.25">
      <c r="G30" s="210"/>
    </row>
  </sheetData>
  <mergeCells count="2">
    <mergeCell ref="B2:J2"/>
    <mergeCell ref="G17:G30"/>
  </mergeCells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workbookViewId="0"/>
  </sheetViews>
  <sheetFormatPr defaultRowHeight="13.2" x14ac:dyDescent="0.25"/>
  <cols>
    <col min="3" max="3" width="10.21875" bestFit="1" customWidth="1"/>
    <col min="4" max="4" width="13" customWidth="1"/>
    <col min="5" max="5" width="9.6640625" bestFit="1" customWidth="1"/>
    <col min="6" max="6" width="12" bestFit="1" customWidth="1"/>
    <col min="8" max="8" width="3.21875" bestFit="1" customWidth="1"/>
  </cols>
  <sheetData>
    <row r="1" spans="2:10" ht="13.8" thickBot="1" x14ac:dyDescent="0.3"/>
    <row r="2" spans="2:10" ht="14.4" thickBot="1" x14ac:dyDescent="0.3">
      <c r="B2" s="182" t="s">
        <v>23</v>
      </c>
      <c r="C2" s="183"/>
      <c r="D2" s="183"/>
      <c r="E2" s="183"/>
      <c r="F2" s="183"/>
      <c r="G2" s="183"/>
      <c r="H2" s="183"/>
      <c r="I2" s="183"/>
      <c r="J2" s="184"/>
    </row>
    <row r="3" spans="2:10" x14ac:dyDescent="0.25">
      <c r="B3" s="25" t="s">
        <v>0</v>
      </c>
      <c r="C3" s="25"/>
      <c r="D3" s="25"/>
      <c r="E3" s="25"/>
      <c r="F3" s="25"/>
      <c r="G3" s="25"/>
      <c r="H3" s="25"/>
      <c r="I3" s="25"/>
      <c r="J3" s="25"/>
    </row>
    <row r="4" spans="2:10" x14ac:dyDescent="0.25">
      <c r="C4" s="66" t="s">
        <v>209</v>
      </c>
      <c r="D4" s="24" t="s">
        <v>19</v>
      </c>
      <c r="E4" s="24"/>
    </row>
    <row r="5" spans="2:10" x14ac:dyDescent="0.25">
      <c r="C5" s="66" t="s">
        <v>208</v>
      </c>
      <c r="D5" s="24" t="s">
        <v>20</v>
      </c>
      <c r="E5" s="24"/>
    </row>
    <row r="6" spans="2:10" ht="13.8" thickBot="1" x14ac:dyDescent="0.3"/>
    <row r="7" spans="2:10" x14ac:dyDescent="0.25">
      <c r="B7" s="5"/>
      <c r="C7" s="6"/>
      <c r="D7" s="6"/>
      <c r="E7" s="6"/>
      <c r="F7" s="6"/>
      <c r="G7" s="6"/>
      <c r="H7" s="6"/>
      <c r="I7" s="6"/>
      <c r="J7" s="7"/>
    </row>
    <row r="8" spans="2:10" x14ac:dyDescent="0.25">
      <c r="B8" s="8"/>
      <c r="C8" s="9"/>
      <c r="E8" s="69" t="s">
        <v>206</v>
      </c>
      <c r="F8" s="69" t="s">
        <v>207</v>
      </c>
      <c r="G8" s="9"/>
      <c r="H8" s="9"/>
      <c r="I8" s="9"/>
      <c r="J8" s="11"/>
    </row>
    <row r="9" spans="2:10" x14ac:dyDescent="0.25">
      <c r="B9" s="12"/>
      <c r="C9" s="68" t="s">
        <v>11</v>
      </c>
      <c r="D9" s="64" t="s">
        <v>12</v>
      </c>
      <c r="E9" s="15">
        <v>0.05</v>
      </c>
      <c r="F9" s="15">
        <v>0.03</v>
      </c>
      <c r="G9" s="216"/>
      <c r="H9" s="55" t="s">
        <v>5</v>
      </c>
      <c r="I9" s="213" t="s">
        <v>10</v>
      </c>
      <c r="J9" s="11"/>
    </row>
    <row r="10" spans="2:10" x14ac:dyDescent="0.25">
      <c r="B10" s="8"/>
      <c r="C10" s="9"/>
      <c r="D10" s="13" t="s">
        <v>13</v>
      </c>
      <c r="E10" s="23"/>
      <c r="F10" s="23"/>
      <c r="G10" s="9"/>
      <c r="H10" s="9"/>
      <c r="I10" s="9"/>
      <c r="J10" s="11"/>
    </row>
    <row r="11" spans="2:10" x14ac:dyDescent="0.25">
      <c r="B11" s="8"/>
      <c r="C11" s="9"/>
      <c r="D11" s="13" t="s">
        <v>14</v>
      </c>
      <c r="E11" s="9"/>
      <c r="F11" s="9"/>
      <c r="G11" s="9"/>
      <c r="H11" s="9"/>
      <c r="I11" s="9"/>
      <c r="J11" s="11"/>
    </row>
    <row r="12" spans="2:10" x14ac:dyDescent="0.25">
      <c r="B12" s="8"/>
      <c r="C12" s="9"/>
      <c r="D12" s="13" t="s">
        <v>21</v>
      </c>
      <c r="E12" s="16">
        <v>4</v>
      </c>
      <c r="F12" s="16">
        <v>2</v>
      </c>
      <c r="G12" s="215"/>
      <c r="H12" s="17" t="s">
        <v>3</v>
      </c>
      <c r="I12" s="14">
        <v>4800</v>
      </c>
      <c r="J12" s="11"/>
    </row>
    <row r="13" spans="2:10" x14ac:dyDescent="0.25">
      <c r="B13" s="8"/>
      <c r="C13" s="9"/>
      <c r="D13" s="13" t="s">
        <v>22</v>
      </c>
      <c r="E13" s="16">
        <v>3</v>
      </c>
      <c r="F13" s="16">
        <v>6</v>
      </c>
      <c r="G13" s="215"/>
      <c r="H13" s="17" t="s">
        <v>3</v>
      </c>
      <c r="I13" s="14">
        <v>4800</v>
      </c>
      <c r="J13" s="11"/>
    </row>
    <row r="14" spans="2:10" ht="13.8" thickBot="1" x14ac:dyDescent="0.3">
      <c r="B14" s="19"/>
      <c r="C14" s="20"/>
      <c r="D14" s="20"/>
      <c r="E14" s="20"/>
      <c r="F14" s="20"/>
      <c r="G14" s="20"/>
      <c r="H14" s="20"/>
      <c r="I14" s="20"/>
      <c r="J14" s="21"/>
    </row>
    <row r="15" spans="2:10" x14ac:dyDescent="0.25">
      <c r="G15" s="208" t="s">
        <v>243</v>
      </c>
    </row>
    <row r="16" spans="2:10" x14ac:dyDescent="0.25">
      <c r="G16" s="210"/>
    </row>
    <row r="17" spans="7:15" x14ac:dyDescent="0.25">
      <c r="G17" s="210"/>
    </row>
    <row r="18" spans="7:15" x14ac:dyDescent="0.25">
      <c r="G18" s="210"/>
    </row>
    <row r="19" spans="7:15" x14ac:dyDescent="0.25">
      <c r="G19" s="210"/>
    </row>
    <row r="20" spans="7:15" x14ac:dyDescent="0.25">
      <c r="G20" s="210"/>
      <c r="L20" s="61" t="s">
        <v>36</v>
      </c>
      <c r="M20">
        <v>0</v>
      </c>
      <c r="N20">
        <f>O20/F9</f>
        <v>2044.3333333333333</v>
      </c>
      <c r="O20">
        <v>61.33</v>
      </c>
    </row>
    <row r="21" spans="7:15" x14ac:dyDescent="0.25">
      <c r="G21" s="210"/>
      <c r="M21">
        <f>O20/E9</f>
        <v>1226.5999999999999</v>
      </c>
      <c r="N21">
        <v>0</v>
      </c>
    </row>
    <row r="22" spans="7:15" x14ac:dyDescent="0.25">
      <c r="G22" s="210"/>
      <c r="L22" s="59" t="s">
        <v>167</v>
      </c>
      <c r="M22">
        <v>0</v>
      </c>
      <c r="N22">
        <f>I12/F12</f>
        <v>2400</v>
      </c>
    </row>
    <row r="23" spans="7:15" x14ac:dyDescent="0.25">
      <c r="G23" s="210"/>
      <c r="M23">
        <f>I12/E12</f>
        <v>1200</v>
      </c>
      <c r="N23">
        <v>0</v>
      </c>
    </row>
    <row r="24" spans="7:15" x14ac:dyDescent="0.25">
      <c r="G24" s="210"/>
      <c r="L24" s="59" t="s">
        <v>168</v>
      </c>
      <c r="M24">
        <v>0</v>
      </c>
      <c r="N24">
        <f>I13/F13</f>
        <v>800</v>
      </c>
    </row>
    <row r="25" spans="7:15" x14ac:dyDescent="0.25">
      <c r="G25" s="210"/>
      <c r="M25">
        <f>I13/E13</f>
        <v>1600</v>
      </c>
      <c r="N25">
        <v>0</v>
      </c>
    </row>
    <row r="26" spans="7:15" x14ac:dyDescent="0.25">
      <c r="G26" s="210"/>
    </row>
    <row r="27" spans="7:15" x14ac:dyDescent="0.25">
      <c r="G27" s="210"/>
    </row>
    <row r="28" spans="7:15" x14ac:dyDescent="0.25">
      <c r="G28" s="210"/>
    </row>
  </sheetData>
  <mergeCells count="2">
    <mergeCell ref="B2:J2"/>
    <mergeCell ref="G15:G28"/>
  </mergeCells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workbookViewId="0"/>
  </sheetViews>
  <sheetFormatPr defaultRowHeight="13.2" x14ac:dyDescent="0.25"/>
  <cols>
    <col min="3" max="3" width="10.5546875" bestFit="1" customWidth="1"/>
    <col min="8" max="8" width="3.21875" bestFit="1" customWidth="1"/>
  </cols>
  <sheetData>
    <row r="1" spans="2:10" ht="13.8" thickBot="1" x14ac:dyDescent="0.3"/>
    <row r="2" spans="2:10" ht="14.4" thickBot="1" x14ac:dyDescent="0.3">
      <c r="B2" s="182" t="s">
        <v>169</v>
      </c>
      <c r="C2" s="183"/>
      <c r="D2" s="183"/>
      <c r="E2" s="183"/>
      <c r="F2" s="183"/>
      <c r="G2" s="183"/>
      <c r="H2" s="183"/>
      <c r="I2" s="183"/>
      <c r="J2" s="184"/>
    </row>
    <row r="3" spans="2:10" x14ac:dyDescent="0.25">
      <c r="B3" s="25" t="s">
        <v>0</v>
      </c>
      <c r="C3" s="25"/>
      <c r="D3" s="25"/>
      <c r="E3" s="25"/>
      <c r="F3" s="25"/>
      <c r="G3" s="25"/>
      <c r="H3" s="25"/>
      <c r="I3" s="25"/>
      <c r="J3" s="25"/>
    </row>
    <row r="4" spans="2:10" x14ac:dyDescent="0.25">
      <c r="C4" s="1" t="s">
        <v>6</v>
      </c>
      <c r="D4" s="54" t="s">
        <v>170</v>
      </c>
      <c r="E4" s="24"/>
    </row>
    <row r="5" spans="2:10" x14ac:dyDescent="0.25">
      <c r="C5" s="1" t="s">
        <v>8</v>
      </c>
      <c r="D5" s="54" t="s">
        <v>171</v>
      </c>
      <c r="E5" s="24"/>
    </row>
    <row r="6" spans="2:10" ht="13.8" thickBot="1" x14ac:dyDescent="0.3"/>
    <row r="7" spans="2:10" x14ac:dyDescent="0.25">
      <c r="B7" s="5"/>
      <c r="C7" s="6"/>
      <c r="D7" s="6"/>
      <c r="E7" s="6"/>
      <c r="F7" s="6"/>
      <c r="G7" s="6"/>
      <c r="H7" s="6"/>
      <c r="I7" s="6"/>
      <c r="J7" s="7"/>
    </row>
    <row r="8" spans="2:10" x14ac:dyDescent="0.25">
      <c r="B8" s="8"/>
      <c r="C8" s="9"/>
      <c r="E8" s="10" t="s">
        <v>1</v>
      </c>
      <c r="F8" s="10" t="s">
        <v>2</v>
      </c>
      <c r="G8" s="9"/>
      <c r="H8" s="9"/>
      <c r="I8" s="9"/>
      <c r="J8" s="11"/>
    </row>
    <row r="9" spans="2:10" x14ac:dyDescent="0.25">
      <c r="B9" s="12"/>
      <c r="C9" s="68" t="s">
        <v>11</v>
      </c>
      <c r="D9" s="64" t="s">
        <v>12</v>
      </c>
      <c r="E9" s="15">
        <v>90</v>
      </c>
      <c r="F9" s="15">
        <v>120</v>
      </c>
      <c r="G9" s="216"/>
      <c r="H9" s="55" t="s">
        <v>5</v>
      </c>
      <c r="I9" s="212" t="s">
        <v>10</v>
      </c>
      <c r="J9" s="11"/>
    </row>
    <row r="10" spans="2:10" x14ac:dyDescent="0.25">
      <c r="B10" s="8"/>
      <c r="C10" s="9"/>
      <c r="D10" s="13" t="s">
        <v>13</v>
      </c>
      <c r="E10" s="23"/>
      <c r="F10" s="23"/>
      <c r="G10" s="9"/>
      <c r="H10" s="9"/>
      <c r="I10" s="9"/>
      <c r="J10" s="11"/>
    </row>
    <row r="11" spans="2:10" x14ac:dyDescent="0.25">
      <c r="B11" s="8"/>
      <c r="C11" s="9"/>
      <c r="D11" s="13" t="s">
        <v>14</v>
      </c>
      <c r="E11" s="9"/>
      <c r="F11" s="9"/>
      <c r="G11" s="9"/>
      <c r="H11" s="9"/>
      <c r="I11" s="9"/>
      <c r="J11" s="11"/>
    </row>
    <row r="12" spans="2:10" x14ac:dyDescent="0.25">
      <c r="B12" s="8"/>
      <c r="C12" s="9"/>
      <c r="D12" s="56" t="s">
        <v>172</v>
      </c>
      <c r="E12" s="16">
        <v>3</v>
      </c>
      <c r="F12" s="16"/>
      <c r="G12" s="215"/>
      <c r="H12" s="17" t="s">
        <v>3</v>
      </c>
      <c r="I12" s="14">
        <v>72</v>
      </c>
      <c r="J12" s="11"/>
    </row>
    <row r="13" spans="2:10" x14ac:dyDescent="0.25">
      <c r="B13" s="8"/>
      <c r="C13" s="9"/>
      <c r="D13" s="56" t="s">
        <v>173</v>
      </c>
      <c r="E13" s="16"/>
      <c r="F13" s="16">
        <v>6</v>
      </c>
      <c r="G13" s="215"/>
      <c r="H13" s="17" t="s">
        <v>3</v>
      </c>
      <c r="I13" s="14">
        <v>96</v>
      </c>
      <c r="J13" s="11"/>
    </row>
    <row r="14" spans="2:10" x14ac:dyDescent="0.25">
      <c r="B14" s="8"/>
      <c r="C14" s="9"/>
      <c r="D14" s="56" t="s">
        <v>174</v>
      </c>
      <c r="E14" s="16">
        <v>3</v>
      </c>
      <c r="F14" s="16">
        <v>6</v>
      </c>
      <c r="G14" s="215"/>
      <c r="H14" s="17" t="s">
        <v>3</v>
      </c>
      <c r="I14" s="14">
        <v>120</v>
      </c>
      <c r="J14" s="11"/>
    </row>
    <row r="15" spans="2:10" ht="13.8" thickBot="1" x14ac:dyDescent="0.3">
      <c r="B15" s="19"/>
      <c r="C15" s="20"/>
      <c r="D15" s="20"/>
      <c r="E15" s="20"/>
      <c r="F15" s="20"/>
      <c r="G15" s="20"/>
      <c r="H15" s="20"/>
      <c r="I15" s="20"/>
      <c r="J15" s="21"/>
    </row>
    <row r="16" spans="2:10" x14ac:dyDescent="0.25">
      <c r="G16" s="208" t="s">
        <v>243</v>
      </c>
    </row>
    <row r="17" spans="7:15" x14ac:dyDescent="0.25">
      <c r="G17" s="210"/>
    </row>
    <row r="18" spans="7:15" x14ac:dyDescent="0.25">
      <c r="G18" s="210"/>
    </row>
    <row r="19" spans="7:15" x14ac:dyDescent="0.25">
      <c r="G19" s="210"/>
    </row>
    <row r="20" spans="7:15" x14ac:dyDescent="0.25">
      <c r="G20" s="210"/>
      <c r="L20" s="61" t="s">
        <v>36</v>
      </c>
      <c r="M20">
        <v>0</v>
      </c>
      <c r="N20">
        <f>O20/F9</f>
        <v>26</v>
      </c>
      <c r="O20">
        <v>3120</v>
      </c>
    </row>
    <row r="21" spans="7:15" x14ac:dyDescent="0.25">
      <c r="G21" s="210"/>
      <c r="M21">
        <f>O20/E9</f>
        <v>34.666666666666664</v>
      </c>
      <c r="N21">
        <v>0</v>
      </c>
    </row>
    <row r="22" spans="7:15" x14ac:dyDescent="0.25">
      <c r="G22" s="210"/>
      <c r="L22" s="59" t="s">
        <v>175</v>
      </c>
      <c r="M22">
        <f>I12/E12</f>
        <v>24</v>
      </c>
      <c r="N22">
        <v>10</v>
      </c>
    </row>
    <row r="23" spans="7:15" x14ac:dyDescent="0.25">
      <c r="G23" s="210"/>
      <c r="L23" s="1"/>
      <c r="M23">
        <f>I12/E12</f>
        <v>24</v>
      </c>
      <c r="N23">
        <v>0</v>
      </c>
    </row>
    <row r="24" spans="7:15" x14ac:dyDescent="0.25">
      <c r="G24" s="210"/>
      <c r="L24" s="59" t="s">
        <v>176</v>
      </c>
      <c r="M24">
        <v>0</v>
      </c>
      <c r="N24">
        <f>I13/F13</f>
        <v>16</v>
      </c>
    </row>
    <row r="25" spans="7:15" x14ac:dyDescent="0.25">
      <c r="G25" s="210"/>
      <c r="L25" s="1"/>
      <c r="M25">
        <v>10</v>
      </c>
      <c r="N25">
        <f>I13/F13</f>
        <v>16</v>
      </c>
    </row>
    <row r="26" spans="7:15" x14ac:dyDescent="0.25">
      <c r="G26" s="210"/>
      <c r="L26" s="39" t="s">
        <v>177</v>
      </c>
      <c r="M26">
        <v>0</v>
      </c>
      <c r="N26">
        <f>I14/F14</f>
        <v>20</v>
      </c>
    </row>
    <row r="27" spans="7:15" x14ac:dyDescent="0.25">
      <c r="G27" s="210"/>
      <c r="M27">
        <f>I14/E14</f>
        <v>40</v>
      </c>
      <c r="N27">
        <v>0</v>
      </c>
    </row>
    <row r="28" spans="7:15" x14ac:dyDescent="0.25">
      <c r="G28" s="210"/>
    </row>
    <row r="29" spans="7:15" x14ac:dyDescent="0.25">
      <c r="G29" s="210"/>
    </row>
  </sheetData>
  <mergeCells count="2">
    <mergeCell ref="B2:J2"/>
    <mergeCell ref="G16:G2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"/>
  <sheetViews>
    <sheetView workbookViewId="0"/>
  </sheetViews>
  <sheetFormatPr defaultRowHeight="13.2" x14ac:dyDescent="0.25"/>
  <cols>
    <col min="3" max="3" width="10.5546875" bestFit="1" customWidth="1"/>
    <col min="8" max="8" width="3.21875" bestFit="1" customWidth="1"/>
  </cols>
  <sheetData>
    <row r="1" spans="2:22" ht="13.8" thickBot="1" x14ac:dyDescent="0.3"/>
    <row r="2" spans="2:22" ht="14.4" thickBot="1" x14ac:dyDescent="0.3">
      <c r="B2" s="182" t="s">
        <v>156</v>
      </c>
      <c r="C2" s="183"/>
      <c r="D2" s="183"/>
      <c r="E2" s="183"/>
      <c r="F2" s="183"/>
      <c r="G2" s="183"/>
      <c r="H2" s="183"/>
      <c r="I2" s="183"/>
      <c r="J2" s="184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2:22" x14ac:dyDescent="0.25">
      <c r="B3" s="25" t="s">
        <v>0</v>
      </c>
      <c r="C3" s="25"/>
      <c r="D3" s="25"/>
      <c r="E3" s="25"/>
      <c r="F3" s="25"/>
      <c r="G3" s="25"/>
      <c r="H3" s="25"/>
      <c r="I3" s="25"/>
      <c r="J3" s="25"/>
    </row>
    <row r="4" spans="2:22" x14ac:dyDescent="0.25">
      <c r="C4" s="1" t="s">
        <v>6</v>
      </c>
      <c r="D4" s="54" t="s">
        <v>157</v>
      </c>
      <c r="E4" s="24"/>
    </row>
    <row r="5" spans="2:22" x14ac:dyDescent="0.25">
      <c r="C5" s="1" t="s">
        <v>8</v>
      </c>
      <c r="D5" s="54" t="s">
        <v>158</v>
      </c>
      <c r="E5" s="24"/>
    </row>
    <row r="6" spans="2:22" ht="13.8" thickBot="1" x14ac:dyDescent="0.3"/>
    <row r="7" spans="2:22" x14ac:dyDescent="0.25">
      <c r="B7" s="5"/>
      <c r="C7" s="6"/>
      <c r="D7" s="6"/>
      <c r="E7" s="6"/>
      <c r="F7" s="6"/>
      <c r="G7" s="6"/>
      <c r="H7" s="6"/>
      <c r="I7" s="6"/>
      <c r="J7" s="7"/>
    </row>
    <row r="8" spans="2:22" x14ac:dyDescent="0.25">
      <c r="B8" s="8"/>
      <c r="C8" s="9"/>
      <c r="E8" s="10" t="s">
        <v>1</v>
      </c>
      <c r="F8" s="10" t="s">
        <v>2</v>
      </c>
      <c r="G8" s="9"/>
      <c r="H8" s="9"/>
      <c r="I8" s="9"/>
      <c r="J8" s="11"/>
    </row>
    <row r="9" spans="2:22" x14ac:dyDescent="0.25">
      <c r="B9" s="12"/>
      <c r="C9" s="68" t="s">
        <v>11</v>
      </c>
      <c r="D9" s="64" t="s">
        <v>12</v>
      </c>
      <c r="E9" s="15">
        <v>10</v>
      </c>
      <c r="F9" s="15">
        <v>20</v>
      </c>
      <c r="G9" s="215"/>
      <c r="H9" s="55" t="s">
        <v>5</v>
      </c>
      <c r="I9" s="213" t="s">
        <v>10</v>
      </c>
      <c r="J9" s="11"/>
    </row>
    <row r="10" spans="2:22" x14ac:dyDescent="0.25">
      <c r="B10" s="8"/>
      <c r="C10" s="9"/>
      <c r="D10" s="13" t="s">
        <v>13</v>
      </c>
      <c r="E10" s="2"/>
      <c r="F10" s="2"/>
      <c r="G10" s="9"/>
      <c r="H10" s="9"/>
      <c r="I10" s="9"/>
      <c r="J10" s="11"/>
    </row>
    <row r="11" spans="2:22" x14ac:dyDescent="0.25">
      <c r="B11" s="8"/>
      <c r="C11" s="9"/>
      <c r="D11" s="13" t="s">
        <v>14</v>
      </c>
      <c r="E11" s="9"/>
      <c r="F11" s="9"/>
      <c r="G11" s="9"/>
      <c r="H11" s="9"/>
      <c r="I11" s="9"/>
      <c r="J11" s="11"/>
    </row>
    <row r="12" spans="2:22" x14ac:dyDescent="0.25">
      <c r="B12" s="8"/>
      <c r="C12" s="9"/>
      <c r="D12" s="56" t="s">
        <v>159</v>
      </c>
      <c r="E12" s="16">
        <v>1.2</v>
      </c>
      <c r="F12" s="16">
        <v>1.6</v>
      </c>
      <c r="G12" s="215"/>
      <c r="H12" s="17" t="s">
        <v>3</v>
      </c>
      <c r="I12" s="14">
        <v>1800</v>
      </c>
      <c r="J12" s="11"/>
    </row>
    <row r="13" spans="2:22" x14ac:dyDescent="0.25">
      <c r="B13" s="8"/>
      <c r="C13" s="9"/>
      <c r="D13" s="56" t="s">
        <v>160</v>
      </c>
      <c r="E13" s="16">
        <v>40</v>
      </c>
      <c r="F13" s="16">
        <v>120</v>
      </c>
      <c r="G13" s="215"/>
      <c r="H13" s="17" t="s">
        <v>3</v>
      </c>
      <c r="I13" s="14">
        <v>86400</v>
      </c>
      <c r="J13" s="11"/>
    </row>
    <row r="14" spans="2:22" ht="13.8" thickBot="1" x14ac:dyDescent="0.3">
      <c r="B14" s="19"/>
      <c r="C14" s="20"/>
      <c r="D14" s="20"/>
      <c r="E14" s="20"/>
      <c r="F14" s="20"/>
      <c r="G14" s="20"/>
      <c r="H14" s="20"/>
      <c r="I14" s="20"/>
      <c r="J14" s="21"/>
    </row>
    <row r="15" spans="2:22" x14ac:dyDescent="0.25">
      <c r="G15" s="208" t="s">
        <v>243</v>
      </c>
    </row>
    <row r="16" spans="2:22" x14ac:dyDescent="0.25">
      <c r="G16" s="210"/>
    </row>
    <row r="17" spans="7:15" x14ac:dyDescent="0.25">
      <c r="G17" s="210"/>
    </row>
    <row r="18" spans="7:15" x14ac:dyDescent="0.25">
      <c r="G18" s="210"/>
    </row>
    <row r="19" spans="7:15" x14ac:dyDescent="0.25">
      <c r="G19" s="210"/>
    </row>
    <row r="20" spans="7:15" x14ac:dyDescent="0.25">
      <c r="G20" s="210"/>
      <c r="L20" s="58" t="s">
        <v>161</v>
      </c>
      <c r="M20" s="60">
        <v>0</v>
      </c>
      <c r="N20" s="60">
        <f>O20/F9</f>
        <v>882</v>
      </c>
      <c r="O20">
        <v>17640</v>
      </c>
    </row>
    <row r="21" spans="7:15" x14ac:dyDescent="0.25">
      <c r="G21" s="210"/>
      <c r="L21" s="57"/>
      <c r="M21" s="60">
        <f>O20/E9</f>
        <v>1764</v>
      </c>
      <c r="N21" s="60">
        <v>0</v>
      </c>
    </row>
    <row r="22" spans="7:15" x14ac:dyDescent="0.25">
      <c r="G22" s="210"/>
      <c r="L22" s="58" t="s">
        <v>37</v>
      </c>
      <c r="M22" s="60">
        <v>0</v>
      </c>
      <c r="N22" s="60">
        <f>I12/F12</f>
        <v>1125</v>
      </c>
    </row>
    <row r="23" spans="7:15" x14ac:dyDescent="0.25">
      <c r="G23" s="210"/>
      <c r="L23" s="57"/>
      <c r="M23" s="60">
        <f>I12/E12</f>
        <v>1500</v>
      </c>
      <c r="N23" s="60">
        <v>0</v>
      </c>
    </row>
    <row r="24" spans="7:15" x14ac:dyDescent="0.25">
      <c r="G24" s="210"/>
      <c r="L24" s="59" t="s">
        <v>162</v>
      </c>
      <c r="M24" s="60">
        <v>0</v>
      </c>
      <c r="N24" s="60">
        <f>I13/F13</f>
        <v>720</v>
      </c>
    </row>
    <row r="25" spans="7:15" x14ac:dyDescent="0.25">
      <c r="G25" s="210"/>
      <c r="M25" s="60">
        <f>I13/E13</f>
        <v>2160</v>
      </c>
      <c r="N25" s="60">
        <v>0</v>
      </c>
    </row>
    <row r="26" spans="7:15" x14ac:dyDescent="0.25">
      <c r="G26" s="210"/>
    </row>
    <row r="27" spans="7:15" x14ac:dyDescent="0.25">
      <c r="G27" s="210"/>
    </row>
    <row r="28" spans="7:15" x14ac:dyDescent="0.25">
      <c r="G28" s="210"/>
    </row>
  </sheetData>
  <mergeCells count="2">
    <mergeCell ref="B2:J2"/>
    <mergeCell ref="G15:G28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workbookViewId="0"/>
  </sheetViews>
  <sheetFormatPr defaultRowHeight="13.2" x14ac:dyDescent="0.25"/>
  <cols>
    <col min="3" max="3" width="10" bestFit="1" customWidth="1"/>
    <col min="5" max="16" width="4" bestFit="1" customWidth="1"/>
    <col min="18" max="18" width="3.21875" bestFit="1" customWidth="1"/>
  </cols>
  <sheetData>
    <row r="1" spans="2:20" ht="13.8" thickBot="1" x14ac:dyDescent="0.3"/>
    <row r="2" spans="2:20" ht="14.4" thickBot="1" x14ac:dyDescent="0.3">
      <c r="B2" s="182" t="s">
        <v>242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</row>
    <row r="3" spans="2:20" x14ac:dyDescent="0.25"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x14ac:dyDescent="0.25">
      <c r="C4" s="39" t="s">
        <v>25</v>
      </c>
      <c r="D4" s="54" t="s">
        <v>178</v>
      </c>
      <c r="E4" s="24"/>
    </row>
    <row r="5" spans="2:20" ht="13.8" thickBot="1" x14ac:dyDescent="0.3"/>
    <row r="6" spans="2:20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</row>
    <row r="7" spans="2:20" x14ac:dyDescent="0.25">
      <c r="B7" s="8"/>
      <c r="C7" s="9"/>
      <c r="E7" s="62" t="s">
        <v>27</v>
      </c>
      <c r="F7" s="62" t="s">
        <v>28</v>
      </c>
      <c r="G7" s="62" t="s">
        <v>29</v>
      </c>
      <c r="H7" s="62" t="s">
        <v>154</v>
      </c>
      <c r="I7" s="62" t="s">
        <v>30</v>
      </c>
      <c r="J7" s="62" t="s">
        <v>31</v>
      </c>
      <c r="K7" s="62" t="s">
        <v>32</v>
      </c>
      <c r="L7" s="62" t="s">
        <v>155</v>
      </c>
      <c r="M7" s="62" t="s">
        <v>33</v>
      </c>
      <c r="N7" s="62" t="s">
        <v>34</v>
      </c>
      <c r="O7" s="62" t="s">
        <v>35</v>
      </c>
      <c r="P7" s="62" t="s">
        <v>179</v>
      </c>
      <c r="Q7" s="9"/>
      <c r="R7" s="9"/>
      <c r="S7" s="9"/>
      <c r="T7" s="11"/>
    </row>
    <row r="8" spans="2:20" x14ac:dyDescent="0.25">
      <c r="B8" s="12"/>
      <c r="C8" s="68" t="s">
        <v>11</v>
      </c>
      <c r="D8" s="64" t="s">
        <v>193</v>
      </c>
      <c r="E8" s="214">
        <v>8</v>
      </c>
      <c r="F8" s="214">
        <v>19</v>
      </c>
      <c r="G8" s="214">
        <v>22</v>
      </c>
      <c r="H8" s="214">
        <v>6</v>
      </c>
      <c r="I8" s="214">
        <v>15</v>
      </c>
      <c r="J8" s="214">
        <v>6</v>
      </c>
      <c r="K8" s="214">
        <v>16</v>
      </c>
      <c r="L8" s="214">
        <v>5</v>
      </c>
      <c r="M8" s="214">
        <v>7</v>
      </c>
      <c r="N8" s="214">
        <v>8</v>
      </c>
      <c r="O8" s="214">
        <v>9</v>
      </c>
      <c r="P8" s="214">
        <v>12</v>
      </c>
      <c r="Q8" s="216"/>
      <c r="R8" s="55" t="s">
        <v>5</v>
      </c>
      <c r="S8" s="213" t="s">
        <v>10</v>
      </c>
      <c r="T8" s="11"/>
    </row>
    <row r="9" spans="2:20" x14ac:dyDescent="0.25">
      <c r="B9" s="8"/>
      <c r="C9" s="9"/>
      <c r="D9" s="1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9"/>
      <c r="R9" s="9"/>
      <c r="S9" s="9"/>
      <c r="T9" s="11"/>
    </row>
    <row r="10" spans="2:20" x14ac:dyDescent="0.25">
      <c r="B10" s="8"/>
      <c r="C10" s="9"/>
      <c r="D10" s="13" t="s">
        <v>14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1"/>
    </row>
    <row r="11" spans="2:20" x14ac:dyDescent="0.25">
      <c r="B11" s="8"/>
      <c r="C11" s="9"/>
      <c r="D11" s="56" t="s">
        <v>180</v>
      </c>
      <c r="E11" s="16">
        <v>1</v>
      </c>
      <c r="F11" s="16">
        <v>1</v>
      </c>
      <c r="G11" s="16">
        <v>1</v>
      </c>
      <c r="H11" s="16">
        <v>1</v>
      </c>
      <c r="I11" s="16"/>
      <c r="J11" s="16"/>
      <c r="K11" s="16"/>
      <c r="L11" s="16"/>
      <c r="M11" s="16"/>
      <c r="N11" s="16"/>
      <c r="O11" s="16"/>
      <c r="P11" s="16"/>
      <c r="Q11" s="215"/>
      <c r="R11" s="17" t="s">
        <v>3</v>
      </c>
      <c r="S11" s="14">
        <v>5</v>
      </c>
      <c r="T11" s="11"/>
    </row>
    <row r="12" spans="2:20" x14ac:dyDescent="0.25">
      <c r="B12" s="8"/>
      <c r="C12" s="9"/>
      <c r="D12" s="56" t="s">
        <v>181</v>
      </c>
      <c r="E12" s="16"/>
      <c r="F12" s="16"/>
      <c r="G12" s="16"/>
      <c r="H12" s="16"/>
      <c r="I12" s="16">
        <v>1</v>
      </c>
      <c r="J12" s="16">
        <v>1</v>
      </c>
      <c r="K12" s="16">
        <v>1</v>
      </c>
      <c r="L12" s="16">
        <v>1</v>
      </c>
      <c r="M12" s="16"/>
      <c r="N12" s="16"/>
      <c r="O12" s="16"/>
      <c r="P12" s="16"/>
      <c r="Q12" s="215"/>
      <c r="R12" s="17" t="s">
        <v>3</v>
      </c>
      <c r="S12" s="14">
        <v>1</v>
      </c>
      <c r="T12" s="11"/>
    </row>
    <row r="13" spans="2:20" x14ac:dyDescent="0.25">
      <c r="B13" s="8"/>
      <c r="C13" s="9"/>
      <c r="D13" s="56" t="s">
        <v>182</v>
      </c>
      <c r="E13" s="16"/>
      <c r="F13" s="16"/>
      <c r="G13" s="16"/>
      <c r="H13" s="16"/>
      <c r="I13" s="16"/>
      <c r="J13" s="16"/>
      <c r="K13" s="16"/>
      <c r="L13" s="16"/>
      <c r="M13" s="16">
        <v>1</v>
      </c>
      <c r="N13" s="16">
        <v>1</v>
      </c>
      <c r="O13" s="16">
        <v>1</v>
      </c>
      <c r="P13" s="16">
        <v>1</v>
      </c>
      <c r="Q13" s="215"/>
      <c r="R13" s="17" t="s">
        <v>3</v>
      </c>
      <c r="S13" s="14">
        <v>2</v>
      </c>
      <c r="T13" s="11"/>
    </row>
    <row r="14" spans="2:20" x14ac:dyDescent="0.25">
      <c r="B14" s="8"/>
      <c r="C14" s="9"/>
      <c r="D14" s="56" t="s">
        <v>183</v>
      </c>
      <c r="E14" s="16">
        <v>1</v>
      </c>
      <c r="F14" s="16"/>
      <c r="G14" s="16"/>
      <c r="H14" s="16"/>
      <c r="I14" s="16">
        <v>1</v>
      </c>
      <c r="J14" s="16"/>
      <c r="K14" s="16"/>
      <c r="L14" s="16"/>
      <c r="M14" s="16">
        <v>1</v>
      </c>
      <c r="N14" s="16"/>
      <c r="O14" s="16"/>
      <c r="P14" s="16"/>
      <c r="Q14" s="215"/>
      <c r="R14" s="41" t="s">
        <v>4</v>
      </c>
      <c r="S14" s="14">
        <v>2</v>
      </c>
      <c r="T14" s="11"/>
    </row>
    <row r="15" spans="2:20" x14ac:dyDescent="0.25">
      <c r="B15" s="8"/>
      <c r="C15" s="9"/>
      <c r="D15" s="56" t="s">
        <v>184</v>
      </c>
      <c r="E15" s="16"/>
      <c r="F15" s="16">
        <v>1</v>
      </c>
      <c r="G15" s="16"/>
      <c r="H15" s="16"/>
      <c r="I15" s="16"/>
      <c r="J15" s="16">
        <v>1</v>
      </c>
      <c r="K15" s="16"/>
      <c r="L15" s="16"/>
      <c r="M15" s="16"/>
      <c r="N15" s="16">
        <v>1</v>
      </c>
      <c r="O15" s="16"/>
      <c r="P15" s="16"/>
      <c r="Q15" s="215"/>
      <c r="R15" s="41" t="s">
        <v>4</v>
      </c>
      <c r="S15" s="14">
        <v>3</v>
      </c>
      <c r="T15" s="11"/>
    </row>
    <row r="16" spans="2:20" x14ac:dyDescent="0.25">
      <c r="B16" s="8"/>
      <c r="C16" s="9"/>
      <c r="D16" s="56" t="s">
        <v>185</v>
      </c>
      <c r="E16" s="16"/>
      <c r="F16" s="16"/>
      <c r="G16" s="16">
        <v>1</v>
      </c>
      <c r="H16" s="16"/>
      <c r="I16" s="16"/>
      <c r="J16" s="16"/>
      <c r="K16" s="16">
        <v>1</v>
      </c>
      <c r="L16" s="16"/>
      <c r="M16" s="16"/>
      <c r="N16" s="16"/>
      <c r="O16" s="16">
        <v>1</v>
      </c>
      <c r="P16" s="16"/>
      <c r="Q16" s="215"/>
      <c r="R16" s="41" t="s">
        <v>4</v>
      </c>
      <c r="S16" s="14">
        <v>2</v>
      </c>
      <c r="T16" s="11"/>
    </row>
    <row r="17" spans="2:20" x14ac:dyDescent="0.25">
      <c r="B17" s="8"/>
      <c r="C17" s="9"/>
      <c r="D17" s="56" t="s">
        <v>186</v>
      </c>
      <c r="E17" s="16"/>
      <c r="F17" s="16"/>
      <c r="G17" s="16"/>
      <c r="H17" s="16">
        <v>1</v>
      </c>
      <c r="I17" s="16"/>
      <c r="J17" s="16"/>
      <c r="K17" s="16"/>
      <c r="L17" s="16">
        <v>1</v>
      </c>
      <c r="M17" s="16"/>
      <c r="N17" s="16"/>
      <c r="O17" s="16"/>
      <c r="P17" s="16">
        <v>1</v>
      </c>
      <c r="Q17" s="215"/>
      <c r="R17" s="41" t="s">
        <v>4</v>
      </c>
      <c r="S17" s="14">
        <v>1</v>
      </c>
      <c r="T17" s="11"/>
    </row>
    <row r="18" spans="2:20" ht="13.8" thickBot="1" x14ac:dyDescent="0.3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</row>
    <row r="19" spans="2:20" x14ac:dyDescent="0.25">
      <c r="Q19" s="208" t="s">
        <v>243</v>
      </c>
    </row>
    <row r="20" spans="2:20" x14ac:dyDescent="0.25">
      <c r="Q20" s="210"/>
    </row>
    <row r="21" spans="2:20" x14ac:dyDescent="0.25">
      <c r="Q21" s="210"/>
    </row>
    <row r="22" spans="2:20" x14ac:dyDescent="0.25">
      <c r="Q22" s="210"/>
    </row>
    <row r="23" spans="2:20" x14ac:dyDescent="0.25">
      <c r="Q23" s="210"/>
    </row>
    <row r="24" spans="2:20" x14ac:dyDescent="0.25">
      <c r="Q24" s="210"/>
    </row>
    <row r="25" spans="2:20" x14ac:dyDescent="0.25">
      <c r="Q25" s="210"/>
    </row>
    <row r="26" spans="2:20" x14ac:dyDescent="0.25">
      <c r="Q26" s="210"/>
    </row>
    <row r="27" spans="2:20" x14ac:dyDescent="0.25">
      <c r="Q27" s="210"/>
    </row>
    <row r="28" spans="2:20" x14ac:dyDescent="0.25">
      <c r="Q28" s="210"/>
    </row>
    <row r="29" spans="2:20" x14ac:dyDescent="0.25">
      <c r="Q29" s="210"/>
    </row>
    <row r="30" spans="2:20" x14ac:dyDescent="0.25">
      <c r="Q30" s="210"/>
    </row>
    <row r="31" spans="2:20" x14ac:dyDescent="0.25">
      <c r="Q31" s="210"/>
    </row>
    <row r="32" spans="2:20" x14ac:dyDescent="0.25">
      <c r="Q32" s="210"/>
    </row>
  </sheetData>
  <mergeCells count="2">
    <mergeCell ref="B2:T2"/>
    <mergeCell ref="Q19:Q3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3"/>
  <sheetViews>
    <sheetView workbookViewId="0"/>
  </sheetViews>
  <sheetFormatPr defaultRowHeight="13.2" x14ac:dyDescent="0.25"/>
  <cols>
    <col min="3" max="3" width="10" bestFit="1" customWidth="1"/>
    <col min="5" max="12" width="4" bestFit="1" customWidth="1"/>
    <col min="13" max="16" width="4" customWidth="1"/>
    <col min="17" max="20" width="4" bestFit="1" customWidth="1"/>
    <col min="22" max="22" width="2.109375" bestFit="1" customWidth="1"/>
  </cols>
  <sheetData>
    <row r="1" spans="2:24" ht="13.8" thickBot="1" x14ac:dyDescent="0.3"/>
    <row r="2" spans="2:24" ht="14.4" thickBot="1" x14ac:dyDescent="0.3">
      <c r="B2" s="182" t="s">
        <v>187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4"/>
    </row>
    <row r="3" spans="2:24" x14ac:dyDescent="0.25"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2:24" x14ac:dyDescent="0.25">
      <c r="C4" s="39" t="s">
        <v>25</v>
      </c>
      <c r="D4" s="54" t="s">
        <v>188</v>
      </c>
      <c r="E4" s="24"/>
    </row>
    <row r="5" spans="2:24" ht="13.8" thickBot="1" x14ac:dyDescent="0.3"/>
    <row r="6" spans="2:24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</row>
    <row r="7" spans="2:24" x14ac:dyDescent="0.25">
      <c r="B7" s="8"/>
      <c r="C7" s="9"/>
      <c r="E7" s="62" t="s">
        <v>27</v>
      </c>
      <c r="F7" s="62" t="s">
        <v>28</v>
      </c>
      <c r="G7" s="62" t="s">
        <v>29</v>
      </c>
      <c r="H7" s="62" t="s">
        <v>154</v>
      </c>
      <c r="I7" s="62" t="s">
        <v>30</v>
      </c>
      <c r="J7" s="62" t="s">
        <v>31</v>
      </c>
      <c r="K7" s="62" t="s">
        <v>32</v>
      </c>
      <c r="L7" s="62" t="s">
        <v>155</v>
      </c>
      <c r="M7" s="62" t="s">
        <v>33</v>
      </c>
      <c r="N7" s="62" t="s">
        <v>34</v>
      </c>
      <c r="O7" s="62" t="s">
        <v>35</v>
      </c>
      <c r="P7" s="62" t="s">
        <v>179</v>
      </c>
      <c r="Q7" s="62" t="s">
        <v>189</v>
      </c>
      <c r="R7" s="62" t="s">
        <v>190</v>
      </c>
      <c r="S7" s="62" t="s">
        <v>191</v>
      </c>
      <c r="T7" s="62" t="s">
        <v>192</v>
      </c>
      <c r="U7" s="9"/>
      <c r="V7" s="9"/>
      <c r="W7" s="9"/>
      <c r="X7" s="11"/>
    </row>
    <row r="8" spans="2:24" x14ac:dyDescent="0.25">
      <c r="B8" s="12"/>
      <c r="C8" s="68" t="s">
        <v>11</v>
      </c>
      <c r="D8" s="64" t="s">
        <v>193</v>
      </c>
      <c r="E8" s="15">
        <v>14</v>
      </c>
      <c r="F8" s="15">
        <v>5</v>
      </c>
      <c r="G8" s="15">
        <v>8</v>
      </c>
      <c r="H8" s="15">
        <v>7</v>
      </c>
      <c r="I8" s="15">
        <v>2</v>
      </c>
      <c r="J8" s="15">
        <v>12</v>
      </c>
      <c r="K8" s="15">
        <v>6</v>
      </c>
      <c r="L8" s="15">
        <v>5</v>
      </c>
      <c r="M8" s="15">
        <v>7</v>
      </c>
      <c r="N8" s="15">
        <v>8</v>
      </c>
      <c r="O8" s="15">
        <v>3</v>
      </c>
      <c r="P8" s="15">
        <v>9</v>
      </c>
      <c r="Q8" s="15">
        <v>2</v>
      </c>
      <c r="R8" s="15">
        <v>4</v>
      </c>
      <c r="S8" s="15">
        <v>6</v>
      </c>
      <c r="T8" s="15">
        <v>10</v>
      </c>
      <c r="U8" s="216"/>
      <c r="V8" s="55" t="s">
        <v>5</v>
      </c>
      <c r="W8" s="213" t="s">
        <v>10</v>
      </c>
      <c r="X8" s="11"/>
    </row>
    <row r="9" spans="2:24" x14ac:dyDescent="0.25">
      <c r="B9" s="8"/>
      <c r="C9" s="9"/>
      <c r="D9" s="13" t="s">
        <v>13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9"/>
      <c r="V9" s="9"/>
      <c r="W9" s="9"/>
      <c r="X9" s="11"/>
    </row>
    <row r="10" spans="2:24" x14ac:dyDescent="0.25">
      <c r="B10" s="8"/>
      <c r="C10" s="9"/>
      <c r="D10" s="13" t="s">
        <v>14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1"/>
    </row>
    <row r="11" spans="2:24" x14ac:dyDescent="0.25">
      <c r="B11" s="8"/>
      <c r="C11" s="9"/>
      <c r="D11" s="56"/>
      <c r="E11" s="16">
        <v>1</v>
      </c>
      <c r="F11" s="16">
        <v>1</v>
      </c>
      <c r="G11" s="16">
        <v>1</v>
      </c>
      <c r="H11" s="16">
        <v>1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215"/>
      <c r="V11" s="41" t="s">
        <v>5</v>
      </c>
      <c r="W11" s="14">
        <v>1</v>
      </c>
      <c r="X11" s="11"/>
    </row>
    <row r="12" spans="2:24" x14ac:dyDescent="0.25">
      <c r="B12" s="8"/>
      <c r="C12" s="9"/>
      <c r="D12" s="56"/>
      <c r="E12" s="16"/>
      <c r="F12" s="16"/>
      <c r="G12" s="16"/>
      <c r="H12" s="16"/>
      <c r="I12" s="16">
        <v>1</v>
      </c>
      <c r="J12" s="16">
        <v>1</v>
      </c>
      <c r="K12" s="16">
        <v>1</v>
      </c>
      <c r="L12" s="16">
        <v>1</v>
      </c>
      <c r="M12" s="16"/>
      <c r="N12" s="16"/>
      <c r="O12" s="16"/>
      <c r="P12" s="16"/>
      <c r="Q12" s="16"/>
      <c r="R12" s="16"/>
      <c r="S12" s="16"/>
      <c r="T12" s="16"/>
      <c r="U12" s="215"/>
      <c r="V12" s="41" t="s">
        <v>5</v>
      </c>
      <c r="W12" s="14">
        <v>1</v>
      </c>
      <c r="X12" s="11"/>
    </row>
    <row r="13" spans="2:24" x14ac:dyDescent="0.25">
      <c r="B13" s="8"/>
      <c r="C13" s="9"/>
      <c r="D13" s="56"/>
      <c r="E13" s="16"/>
      <c r="F13" s="16"/>
      <c r="G13" s="16"/>
      <c r="H13" s="16"/>
      <c r="I13" s="16"/>
      <c r="J13" s="16"/>
      <c r="K13" s="16"/>
      <c r="L13" s="16"/>
      <c r="M13" s="16">
        <v>1</v>
      </c>
      <c r="N13" s="16">
        <v>1</v>
      </c>
      <c r="O13" s="16">
        <v>1</v>
      </c>
      <c r="P13" s="16">
        <v>1</v>
      </c>
      <c r="Q13" s="16"/>
      <c r="R13" s="16"/>
      <c r="S13" s="16"/>
      <c r="T13" s="16"/>
      <c r="U13" s="215"/>
      <c r="V13" s="41" t="s">
        <v>5</v>
      </c>
      <c r="W13" s="14">
        <v>1</v>
      </c>
      <c r="X13" s="11"/>
    </row>
    <row r="14" spans="2:24" x14ac:dyDescent="0.25">
      <c r="B14" s="8"/>
      <c r="C14" s="9"/>
      <c r="D14" s="5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v>1</v>
      </c>
      <c r="R14" s="16">
        <v>1</v>
      </c>
      <c r="S14" s="16">
        <v>1</v>
      </c>
      <c r="T14" s="16">
        <v>1</v>
      </c>
      <c r="U14" s="215"/>
      <c r="V14" s="41" t="s">
        <v>5</v>
      </c>
      <c r="W14" s="14">
        <v>1</v>
      </c>
      <c r="X14" s="11"/>
    </row>
    <row r="15" spans="2:24" x14ac:dyDescent="0.25">
      <c r="B15" s="8"/>
      <c r="C15" s="9"/>
      <c r="D15" s="56"/>
      <c r="E15" s="16">
        <v>1</v>
      </c>
      <c r="F15" s="16"/>
      <c r="G15" s="16"/>
      <c r="H15" s="16"/>
      <c r="I15" s="16">
        <v>1</v>
      </c>
      <c r="J15" s="16"/>
      <c r="K15" s="16"/>
      <c r="L15" s="16"/>
      <c r="M15" s="16">
        <v>1</v>
      </c>
      <c r="N15" s="16"/>
      <c r="O15" s="16"/>
      <c r="P15" s="16"/>
      <c r="Q15" s="16">
        <v>1</v>
      </c>
      <c r="R15" s="16"/>
      <c r="S15" s="16"/>
      <c r="T15" s="16"/>
      <c r="U15" s="215"/>
      <c r="V15" s="41" t="s">
        <v>5</v>
      </c>
      <c r="W15" s="14">
        <v>1</v>
      </c>
      <c r="X15" s="11"/>
    </row>
    <row r="16" spans="2:24" x14ac:dyDescent="0.25">
      <c r="B16" s="8"/>
      <c r="C16" s="9"/>
      <c r="D16" s="56"/>
      <c r="E16" s="16"/>
      <c r="F16" s="16">
        <v>1</v>
      </c>
      <c r="G16" s="16"/>
      <c r="H16" s="16"/>
      <c r="I16" s="16"/>
      <c r="J16" s="16">
        <v>1</v>
      </c>
      <c r="K16" s="16"/>
      <c r="L16" s="16"/>
      <c r="M16" s="16"/>
      <c r="N16" s="16">
        <v>1</v>
      </c>
      <c r="O16" s="16"/>
      <c r="P16" s="16"/>
      <c r="Q16" s="16"/>
      <c r="R16" s="16">
        <v>1</v>
      </c>
      <c r="S16" s="16"/>
      <c r="T16" s="16"/>
      <c r="U16" s="215"/>
      <c r="V16" s="41" t="s">
        <v>5</v>
      </c>
      <c r="W16" s="14">
        <v>1</v>
      </c>
      <c r="X16" s="11"/>
    </row>
    <row r="17" spans="2:24" x14ac:dyDescent="0.25">
      <c r="B17" s="8"/>
      <c r="C17" s="9"/>
      <c r="D17" s="56"/>
      <c r="E17" s="16"/>
      <c r="F17" s="16"/>
      <c r="G17" s="16">
        <v>1</v>
      </c>
      <c r="H17" s="16"/>
      <c r="I17" s="16"/>
      <c r="J17" s="16"/>
      <c r="K17" s="16">
        <v>1</v>
      </c>
      <c r="L17" s="16"/>
      <c r="M17" s="16"/>
      <c r="N17" s="16"/>
      <c r="O17" s="16">
        <v>1</v>
      </c>
      <c r="P17" s="16"/>
      <c r="Q17" s="16"/>
      <c r="R17" s="16"/>
      <c r="S17" s="16">
        <v>1</v>
      </c>
      <c r="T17" s="16"/>
      <c r="U17" s="215"/>
      <c r="V17" s="41" t="s">
        <v>5</v>
      </c>
      <c r="W17" s="14">
        <v>1</v>
      </c>
      <c r="X17" s="11"/>
    </row>
    <row r="18" spans="2:24" x14ac:dyDescent="0.25">
      <c r="B18" s="8"/>
      <c r="C18" s="9"/>
      <c r="D18" s="56"/>
      <c r="E18" s="16"/>
      <c r="F18" s="16"/>
      <c r="G18" s="16"/>
      <c r="H18" s="16">
        <v>1</v>
      </c>
      <c r="I18" s="16"/>
      <c r="J18" s="16"/>
      <c r="K18" s="16"/>
      <c r="L18" s="16">
        <v>1</v>
      </c>
      <c r="M18" s="16"/>
      <c r="N18" s="16"/>
      <c r="O18" s="16"/>
      <c r="P18" s="16">
        <v>1</v>
      </c>
      <c r="Q18" s="16"/>
      <c r="R18" s="16"/>
      <c r="S18" s="16"/>
      <c r="T18" s="16">
        <v>1</v>
      </c>
      <c r="U18" s="215"/>
      <c r="V18" s="41" t="s">
        <v>5</v>
      </c>
      <c r="W18" s="14">
        <v>1</v>
      </c>
      <c r="X18" s="11"/>
    </row>
    <row r="19" spans="2:24" ht="13.8" thickBot="1" x14ac:dyDescent="0.3"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</row>
    <row r="20" spans="2:24" x14ac:dyDescent="0.25">
      <c r="U20" s="208" t="s">
        <v>243</v>
      </c>
    </row>
    <row r="21" spans="2:24" x14ac:dyDescent="0.25">
      <c r="U21" s="210"/>
    </row>
    <row r="22" spans="2:24" x14ac:dyDescent="0.25">
      <c r="U22" s="210"/>
    </row>
    <row r="23" spans="2:24" x14ac:dyDescent="0.25">
      <c r="U23" s="210"/>
    </row>
    <row r="24" spans="2:24" x14ac:dyDescent="0.25">
      <c r="U24" s="210"/>
    </row>
    <row r="25" spans="2:24" x14ac:dyDescent="0.25">
      <c r="U25" s="210"/>
    </row>
    <row r="26" spans="2:24" x14ac:dyDescent="0.25">
      <c r="U26" s="210"/>
    </row>
    <row r="27" spans="2:24" x14ac:dyDescent="0.25">
      <c r="U27" s="210"/>
    </row>
    <row r="28" spans="2:24" x14ac:dyDescent="0.25">
      <c r="U28" s="210"/>
    </row>
    <row r="29" spans="2:24" x14ac:dyDescent="0.25">
      <c r="U29" s="210"/>
    </row>
    <row r="30" spans="2:24" x14ac:dyDescent="0.25">
      <c r="U30" s="210"/>
    </row>
    <row r="31" spans="2:24" x14ac:dyDescent="0.25">
      <c r="U31" s="210"/>
    </row>
    <row r="32" spans="2:24" x14ac:dyDescent="0.25">
      <c r="U32" s="210"/>
    </row>
    <row r="33" spans="21:21" x14ac:dyDescent="0.25">
      <c r="U33" s="210"/>
    </row>
  </sheetData>
  <mergeCells count="2">
    <mergeCell ref="B2:X2"/>
    <mergeCell ref="U20:U3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zoomScaleNormal="100" workbookViewId="0"/>
  </sheetViews>
  <sheetFormatPr defaultRowHeight="13.2" x14ac:dyDescent="0.25"/>
  <cols>
    <col min="2" max="2" width="5.77734375" customWidth="1"/>
    <col min="3" max="3" width="9.5546875" bestFit="1" customWidth="1"/>
    <col min="4" max="4" width="9.77734375" bestFit="1" customWidth="1"/>
    <col min="5" max="13" width="5.77734375" customWidth="1"/>
    <col min="14" max="14" width="9.5546875" bestFit="1" customWidth="1"/>
    <col min="15" max="15" width="3.21875" bestFit="1" customWidth="1"/>
    <col min="16" max="16" width="10.109375" bestFit="1" customWidth="1"/>
    <col min="17" max="17" width="5.77734375" customWidth="1"/>
  </cols>
  <sheetData>
    <row r="1" spans="2:17" ht="13.8" thickBot="1" x14ac:dyDescent="0.3"/>
    <row r="2" spans="2:17" ht="14.4" thickBot="1" x14ac:dyDescent="0.3">
      <c r="D2" s="182" t="s">
        <v>244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2:17" x14ac:dyDescent="0.25">
      <c r="E3" s="1" t="s">
        <v>0</v>
      </c>
      <c r="O3" s="4"/>
    </row>
    <row r="4" spans="2:17" ht="13.8" thickBot="1" x14ac:dyDescent="0.3">
      <c r="D4" s="1" t="s">
        <v>25</v>
      </c>
      <c r="E4" s="35" t="s">
        <v>26</v>
      </c>
      <c r="O4" s="4"/>
    </row>
    <row r="5" spans="2:17" x14ac:dyDescent="0.25">
      <c r="B5" s="5"/>
      <c r="C5" s="6"/>
      <c r="D5" s="79"/>
      <c r="E5" s="6"/>
      <c r="F5" s="6"/>
      <c r="G5" s="6"/>
      <c r="H5" s="6"/>
      <c r="I5" s="6"/>
      <c r="J5" s="6"/>
      <c r="K5" s="6"/>
      <c r="L5" s="6"/>
      <c r="M5" s="6"/>
      <c r="N5" s="6"/>
      <c r="O5" s="80"/>
      <c r="P5" s="6"/>
      <c r="Q5" s="7"/>
    </row>
    <row r="6" spans="2:17" x14ac:dyDescent="0.25">
      <c r="B6" s="8"/>
      <c r="C6" s="9"/>
      <c r="D6" s="9"/>
      <c r="E6" s="77" t="s">
        <v>27</v>
      </c>
      <c r="F6" s="77" t="s">
        <v>28</v>
      </c>
      <c r="G6" s="77" t="s">
        <v>29</v>
      </c>
      <c r="H6" s="77" t="s">
        <v>30</v>
      </c>
      <c r="I6" s="77" t="s">
        <v>31</v>
      </c>
      <c r="J6" s="78" t="s">
        <v>32</v>
      </c>
      <c r="K6" s="77" t="s">
        <v>33</v>
      </c>
      <c r="L6" s="77" t="s">
        <v>34</v>
      </c>
      <c r="M6" s="77" t="s">
        <v>35</v>
      </c>
      <c r="N6" s="9"/>
      <c r="O6" s="17"/>
      <c r="P6" s="9"/>
      <c r="Q6" s="11"/>
    </row>
    <row r="7" spans="2:17" x14ac:dyDescent="0.25">
      <c r="B7" s="8"/>
      <c r="C7" s="17" t="s">
        <v>36</v>
      </c>
      <c r="D7" s="81" t="s">
        <v>12</v>
      </c>
      <c r="E7" s="82">
        <v>1000</v>
      </c>
      <c r="F7" s="82">
        <v>750</v>
      </c>
      <c r="G7" s="82">
        <v>250</v>
      </c>
      <c r="H7" s="82">
        <v>1000</v>
      </c>
      <c r="I7" s="82">
        <v>750</v>
      </c>
      <c r="J7" s="82">
        <v>250</v>
      </c>
      <c r="K7" s="82">
        <v>1000</v>
      </c>
      <c r="L7" s="82">
        <v>750</v>
      </c>
      <c r="M7" s="217">
        <v>250</v>
      </c>
      <c r="N7" s="215"/>
      <c r="O7" s="27" t="s">
        <v>5</v>
      </c>
      <c r="P7" s="211" t="s">
        <v>10</v>
      </c>
      <c r="Q7" s="11"/>
    </row>
    <row r="8" spans="2:17" x14ac:dyDescent="0.25">
      <c r="B8" s="8"/>
      <c r="C8" s="9"/>
      <c r="D8" s="13" t="s">
        <v>13</v>
      </c>
      <c r="E8" s="23"/>
      <c r="F8" s="23"/>
      <c r="G8" s="23"/>
      <c r="H8" s="23"/>
      <c r="I8" s="23"/>
      <c r="J8" s="23"/>
      <c r="K8" s="23"/>
      <c r="L8" s="23"/>
      <c r="M8" s="23"/>
      <c r="Q8" s="11"/>
    </row>
    <row r="9" spans="2:17" x14ac:dyDescent="0.25">
      <c r="B9" s="8"/>
      <c r="C9" s="9"/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17"/>
      <c r="P9" s="9"/>
      <c r="Q9" s="11"/>
    </row>
    <row r="10" spans="2:17" x14ac:dyDescent="0.25">
      <c r="B10" s="8"/>
      <c r="C10" s="185" t="s">
        <v>37</v>
      </c>
      <c r="D10" s="28" t="s">
        <v>38</v>
      </c>
      <c r="E10" s="83">
        <v>1</v>
      </c>
      <c r="F10" s="84">
        <v>1</v>
      </c>
      <c r="G10" s="84">
        <v>1</v>
      </c>
      <c r="H10" s="84"/>
      <c r="I10" s="84"/>
      <c r="J10" s="84"/>
      <c r="K10" s="84"/>
      <c r="L10" s="84"/>
      <c r="M10" s="84"/>
      <c r="N10" s="32"/>
      <c r="O10" s="73" t="s">
        <v>3</v>
      </c>
      <c r="P10" s="89">
        <v>400</v>
      </c>
      <c r="Q10" s="11"/>
    </row>
    <row r="11" spans="2:17" x14ac:dyDescent="0.25">
      <c r="B11" s="8"/>
      <c r="C11" s="187"/>
      <c r="D11" s="29" t="s">
        <v>39</v>
      </c>
      <c r="E11" s="85"/>
      <c r="F11" s="86"/>
      <c r="G11" s="86"/>
      <c r="H11" s="86">
        <v>1</v>
      </c>
      <c r="I11" s="86">
        <v>1</v>
      </c>
      <c r="J11" s="86">
        <v>1</v>
      </c>
      <c r="K11" s="86"/>
      <c r="L11" s="86"/>
      <c r="M11" s="86"/>
      <c r="N11" s="33"/>
      <c r="O11" s="17" t="s">
        <v>3</v>
      </c>
      <c r="P11" s="90">
        <v>600</v>
      </c>
      <c r="Q11" s="11"/>
    </row>
    <row r="12" spans="2:17" x14ac:dyDescent="0.25">
      <c r="B12" s="8"/>
      <c r="C12" s="186"/>
      <c r="D12" s="30" t="s">
        <v>40</v>
      </c>
      <c r="E12" s="87"/>
      <c r="F12" s="88"/>
      <c r="G12" s="88"/>
      <c r="H12" s="88"/>
      <c r="I12" s="88"/>
      <c r="J12" s="88"/>
      <c r="K12" s="88">
        <v>1</v>
      </c>
      <c r="L12" s="88">
        <v>1</v>
      </c>
      <c r="M12" s="88">
        <v>1</v>
      </c>
      <c r="N12" s="34"/>
      <c r="O12" s="74" t="s">
        <v>3</v>
      </c>
      <c r="P12" s="91">
        <v>300</v>
      </c>
      <c r="Q12" s="11"/>
    </row>
    <row r="13" spans="2:17" x14ac:dyDescent="0.25">
      <c r="B13" s="8"/>
      <c r="C13" s="185" t="s">
        <v>41</v>
      </c>
      <c r="D13" s="28" t="s">
        <v>42</v>
      </c>
      <c r="E13" s="83">
        <v>1</v>
      </c>
      <c r="F13" s="84"/>
      <c r="G13" s="84"/>
      <c r="H13" s="84">
        <v>1</v>
      </c>
      <c r="I13" s="84"/>
      <c r="J13" s="84"/>
      <c r="K13" s="84">
        <v>1</v>
      </c>
      <c r="L13" s="84"/>
      <c r="M13" s="84"/>
      <c r="N13" s="32"/>
      <c r="O13" s="73" t="s">
        <v>3</v>
      </c>
      <c r="P13" s="89">
        <v>600</v>
      </c>
      <c r="Q13" s="11"/>
    </row>
    <row r="14" spans="2:17" x14ac:dyDescent="0.25">
      <c r="B14" s="8"/>
      <c r="C14" s="187"/>
      <c r="D14" s="29" t="s">
        <v>43</v>
      </c>
      <c r="E14" s="85"/>
      <c r="F14" s="86">
        <v>1</v>
      </c>
      <c r="G14" s="86"/>
      <c r="H14" s="86"/>
      <c r="I14" s="86">
        <v>1</v>
      </c>
      <c r="J14" s="86"/>
      <c r="K14" s="86"/>
      <c r="L14" s="86">
        <v>1</v>
      </c>
      <c r="M14" s="86"/>
      <c r="N14" s="33"/>
      <c r="O14" s="17" t="s">
        <v>3</v>
      </c>
      <c r="P14" s="90">
        <v>500</v>
      </c>
      <c r="Q14" s="11"/>
    </row>
    <row r="15" spans="2:17" x14ac:dyDescent="0.25">
      <c r="B15" s="8"/>
      <c r="C15" s="186"/>
      <c r="D15" s="30" t="s">
        <v>44</v>
      </c>
      <c r="E15" s="87"/>
      <c r="F15" s="88"/>
      <c r="G15" s="88">
        <v>1</v>
      </c>
      <c r="H15" s="88"/>
      <c r="I15" s="88"/>
      <c r="J15" s="88">
        <v>1</v>
      </c>
      <c r="K15" s="88"/>
      <c r="L15" s="88"/>
      <c r="M15" s="88">
        <v>1</v>
      </c>
      <c r="N15" s="34"/>
      <c r="O15" s="74" t="s">
        <v>3</v>
      </c>
      <c r="P15" s="91">
        <v>325</v>
      </c>
      <c r="Q15" s="11"/>
    </row>
    <row r="16" spans="2:17" x14ac:dyDescent="0.25">
      <c r="B16" s="8"/>
      <c r="C16" s="185" t="s">
        <v>45</v>
      </c>
      <c r="D16" s="28" t="s">
        <v>38</v>
      </c>
      <c r="E16" s="83">
        <v>999</v>
      </c>
      <c r="F16" s="84">
        <v>666</v>
      </c>
      <c r="G16" s="84">
        <v>333</v>
      </c>
      <c r="H16" s="84"/>
      <c r="I16" s="84"/>
      <c r="J16" s="84"/>
      <c r="K16" s="84"/>
      <c r="L16" s="84"/>
      <c r="M16" s="84"/>
      <c r="N16" s="32"/>
      <c r="O16" s="73" t="s">
        <v>3</v>
      </c>
      <c r="P16" s="89">
        <v>199800</v>
      </c>
      <c r="Q16" s="11"/>
    </row>
    <row r="17" spans="2:17" x14ac:dyDescent="0.25">
      <c r="B17" s="8"/>
      <c r="C17" s="187"/>
      <c r="D17" s="29" t="s">
        <v>39</v>
      </c>
      <c r="E17" s="85"/>
      <c r="F17" s="86"/>
      <c r="G17" s="86"/>
      <c r="H17" s="86">
        <v>999</v>
      </c>
      <c r="I17" s="86">
        <v>666</v>
      </c>
      <c r="J17" s="86">
        <v>333</v>
      </c>
      <c r="K17" s="86"/>
      <c r="L17" s="86"/>
      <c r="M17" s="86"/>
      <c r="N17" s="33"/>
      <c r="O17" s="17" t="s">
        <v>3</v>
      </c>
      <c r="P17" s="90">
        <v>266400</v>
      </c>
      <c r="Q17" s="11"/>
    </row>
    <row r="18" spans="2:17" x14ac:dyDescent="0.25">
      <c r="B18" s="8"/>
      <c r="C18" s="186"/>
      <c r="D18" s="30" t="s">
        <v>40</v>
      </c>
      <c r="E18" s="87"/>
      <c r="F18" s="88"/>
      <c r="G18" s="88"/>
      <c r="H18" s="88"/>
      <c r="I18" s="88"/>
      <c r="J18" s="88"/>
      <c r="K18" s="88">
        <v>999</v>
      </c>
      <c r="L18" s="88">
        <v>666</v>
      </c>
      <c r="M18" s="88">
        <v>333</v>
      </c>
      <c r="N18" s="34"/>
      <c r="O18" s="74" t="s">
        <v>3</v>
      </c>
      <c r="P18" s="91">
        <v>124875</v>
      </c>
      <c r="Q18" s="11"/>
    </row>
    <row r="19" spans="2:17" x14ac:dyDescent="0.25">
      <c r="B19" s="8"/>
      <c r="C19" s="185" t="s">
        <v>46</v>
      </c>
      <c r="D19" s="29" t="s">
        <v>47</v>
      </c>
      <c r="E19" s="85">
        <v>600</v>
      </c>
      <c r="F19" s="86">
        <v>600</v>
      </c>
      <c r="G19" s="86">
        <v>600</v>
      </c>
      <c r="H19" s="86">
        <v>-400</v>
      </c>
      <c r="I19" s="86">
        <v>-400</v>
      </c>
      <c r="J19" s="86">
        <v>-400</v>
      </c>
      <c r="K19" s="86"/>
      <c r="L19" s="86"/>
      <c r="M19" s="86"/>
      <c r="N19" s="33"/>
      <c r="O19" s="27" t="s">
        <v>5</v>
      </c>
      <c r="P19" s="90">
        <v>0</v>
      </c>
      <c r="Q19" s="11"/>
    </row>
    <row r="20" spans="2:17" x14ac:dyDescent="0.25">
      <c r="B20" s="8"/>
      <c r="C20" s="186"/>
      <c r="D20" s="30" t="s">
        <v>48</v>
      </c>
      <c r="E20" s="87"/>
      <c r="F20" s="88"/>
      <c r="G20" s="88"/>
      <c r="H20" s="88">
        <v>300</v>
      </c>
      <c r="I20" s="88">
        <v>300</v>
      </c>
      <c r="J20" s="88">
        <v>300</v>
      </c>
      <c r="K20" s="88">
        <v>-600</v>
      </c>
      <c r="L20" s="88">
        <v>-600</v>
      </c>
      <c r="M20" s="88">
        <v>-600</v>
      </c>
      <c r="N20" s="34"/>
      <c r="O20" s="31" t="s">
        <v>5</v>
      </c>
      <c r="P20" s="91">
        <v>0</v>
      </c>
      <c r="Q20" s="11"/>
    </row>
    <row r="21" spans="2:17" ht="13.8" thickBot="1" x14ac:dyDescent="0.3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</row>
    <row r="22" spans="2:17" x14ac:dyDescent="0.25">
      <c r="N22" s="208" t="s">
        <v>243</v>
      </c>
    </row>
    <row r="23" spans="2:17" x14ac:dyDescent="0.25">
      <c r="N23" s="210"/>
    </row>
    <row r="24" spans="2:17" x14ac:dyDescent="0.25">
      <c r="N24" s="210"/>
    </row>
    <row r="25" spans="2:17" x14ac:dyDescent="0.25">
      <c r="N25" s="210"/>
    </row>
    <row r="26" spans="2:17" x14ac:dyDescent="0.25">
      <c r="N26" s="210"/>
    </row>
    <row r="27" spans="2:17" x14ac:dyDescent="0.25">
      <c r="N27" s="210"/>
    </row>
    <row r="28" spans="2:17" x14ac:dyDescent="0.25">
      <c r="N28" s="210"/>
    </row>
    <row r="29" spans="2:17" x14ac:dyDescent="0.25">
      <c r="N29" s="210"/>
    </row>
    <row r="30" spans="2:17" x14ac:dyDescent="0.25">
      <c r="N30" s="210"/>
    </row>
    <row r="31" spans="2:17" x14ac:dyDescent="0.25">
      <c r="N31" s="210"/>
    </row>
    <row r="32" spans="2:17" x14ac:dyDescent="0.25">
      <c r="N32" s="210"/>
    </row>
    <row r="33" spans="14:14" x14ac:dyDescent="0.25">
      <c r="N33" s="210"/>
    </row>
    <row r="34" spans="14:14" x14ac:dyDescent="0.25">
      <c r="N34" s="210"/>
    </row>
    <row r="35" spans="14:14" x14ac:dyDescent="0.25">
      <c r="N35" s="210"/>
    </row>
  </sheetData>
  <mergeCells count="6">
    <mergeCell ref="N22:N35"/>
    <mergeCell ref="C19:C20"/>
    <mergeCell ref="D2:P2"/>
    <mergeCell ref="C10:C12"/>
    <mergeCell ref="C13:C15"/>
    <mergeCell ref="C16:C18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55"/>
  <sheetViews>
    <sheetView zoomScaleNormal="100" workbookViewId="0"/>
  </sheetViews>
  <sheetFormatPr defaultColWidth="9.109375" defaultRowHeight="13.2" x14ac:dyDescent="0.25"/>
  <cols>
    <col min="1" max="1" width="3.5546875" style="37" customWidth="1"/>
    <col min="2" max="2" width="4.88671875" style="37" customWidth="1"/>
    <col min="3" max="3" width="12.6640625" style="37" customWidth="1"/>
    <col min="4" max="4" width="11" style="37" customWidth="1"/>
    <col min="5" max="34" width="4.77734375" style="37" customWidth="1"/>
    <col min="35" max="35" width="5" style="37" bestFit="1" customWidth="1"/>
    <col min="36" max="37" width="5.77734375" style="37" bestFit="1" customWidth="1"/>
    <col min="38" max="38" width="5" style="37" bestFit="1" customWidth="1"/>
    <col min="39" max="40" width="5.77734375" style="37" bestFit="1" customWidth="1"/>
    <col min="41" max="41" width="5" style="37" bestFit="1" customWidth="1"/>
    <col min="42" max="43" width="5.77734375" style="37" bestFit="1" customWidth="1"/>
    <col min="44" max="44" width="5" style="37" bestFit="1" customWidth="1"/>
    <col min="45" max="46" width="5.77734375" style="37" bestFit="1" customWidth="1"/>
    <col min="47" max="47" width="5" style="37" bestFit="1" customWidth="1"/>
    <col min="48" max="49" width="5.77734375" style="37" bestFit="1" customWidth="1"/>
    <col min="50" max="50" width="5" style="37" bestFit="1" customWidth="1"/>
    <col min="51" max="52" width="5.77734375" style="37" bestFit="1" customWidth="1"/>
    <col min="53" max="53" width="5" style="37" bestFit="1" customWidth="1"/>
    <col min="54" max="55" width="5.77734375" style="37" bestFit="1" customWidth="1"/>
    <col min="56" max="56" width="5" style="37" bestFit="1" customWidth="1"/>
    <col min="57" max="58" width="5.77734375" style="37" bestFit="1" customWidth="1"/>
    <col min="59" max="59" width="5" style="37" bestFit="1" customWidth="1"/>
    <col min="60" max="61" width="5.77734375" style="37" bestFit="1" customWidth="1"/>
    <col min="62" max="62" width="5" style="37" bestFit="1" customWidth="1"/>
    <col min="63" max="63" width="5.77734375" style="37" bestFit="1" customWidth="1"/>
    <col min="64" max="64" width="8.109375" style="37" bestFit="1" customWidth="1"/>
    <col min="65" max="65" width="6.6640625" style="37" customWidth="1"/>
    <col min="66" max="66" width="3.21875" style="37" bestFit="1" customWidth="1"/>
    <col min="67" max="67" width="6.6640625" style="37" customWidth="1"/>
    <col min="68" max="68" width="3.88671875" style="37" customWidth="1"/>
    <col min="69" max="16384" width="9.109375" style="37"/>
  </cols>
  <sheetData>
    <row r="1" spans="2:68" s="35" customFormat="1" x14ac:dyDescent="0.25">
      <c r="BN1" s="36"/>
    </row>
    <row r="2" spans="2:68" x14ac:dyDescent="0.25">
      <c r="B2" s="188" t="s">
        <v>210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</row>
    <row r="3" spans="2:68" x14ac:dyDescent="0.25">
      <c r="D3" s="37" t="s">
        <v>0</v>
      </c>
      <c r="BN3" s="38"/>
    </row>
    <row r="4" spans="2:68" x14ac:dyDescent="0.25">
      <c r="D4" s="39" t="s">
        <v>64</v>
      </c>
      <c r="E4" s="37" t="s">
        <v>65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N4" s="38"/>
    </row>
    <row r="5" spans="2:68" ht="13.8" thickBot="1" x14ac:dyDescent="0.3">
      <c r="D5" s="39" t="s">
        <v>66</v>
      </c>
      <c r="E5" s="35" t="s">
        <v>67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111">
        <f>AI$9</f>
        <v>0</v>
      </c>
      <c r="AJ5" s="111"/>
      <c r="AK5" s="111"/>
      <c r="AL5" s="111">
        <f>AL$9</f>
        <v>0</v>
      </c>
      <c r="AM5" s="111"/>
      <c r="AN5" s="111"/>
      <c r="AO5" s="111">
        <f>AO$9</f>
        <v>0</v>
      </c>
      <c r="AP5" s="111"/>
      <c r="AQ5" s="111"/>
      <c r="AR5" s="111">
        <f>AR$9</f>
        <v>0</v>
      </c>
      <c r="AS5" s="111"/>
      <c r="AT5" s="111"/>
      <c r="AU5" s="111">
        <f>AU$9</f>
        <v>0</v>
      </c>
      <c r="AV5" s="111"/>
      <c r="AW5" s="111"/>
      <c r="AX5" s="111">
        <f>AX$9</f>
        <v>0</v>
      </c>
      <c r="AY5" s="111"/>
      <c r="AZ5" s="111"/>
      <c r="BA5" s="111">
        <f>BA$9</f>
        <v>0</v>
      </c>
      <c r="BB5" s="111"/>
      <c r="BC5" s="111"/>
      <c r="BD5" s="111">
        <f>BD$9</f>
        <v>0</v>
      </c>
      <c r="BE5" s="111"/>
      <c r="BF5" s="111"/>
      <c r="BG5" s="111">
        <f>BG$9</f>
        <v>0</v>
      </c>
      <c r="BH5" s="111"/>
      <c r="BI5" s="111"/>
      <c r="BJ5" s="111">
        <f>BJ$9</f>
        <v>0</v>
      </c>
      <c r="BK5" s="111"/>
      <c r="BL5" s="111"/>
      <c r="BN5" s="38"/>
    </row>
    <row r="6" spans="2:68" x14ac:dyDescent="0.25">
      <c r="B6" s="154"/>
      <c r="C6" s="155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7"/>
      <c r="AJ6" s="157"/>
      <c r="AK6" s="157">
        <f>AK$9</f>
        <v>0</v>
      </c>
      <c r="AL6" s="157"/>
      <c r="AM6" s="157"/>
      <c r="AN6" s="157">
        <f>AN$9</f>
        <v>0</v>
      </c>
      <c r="AO6" s="157"/>
      <c r="AP6" s="157"/>
      <c r="AQ6" s="157">
        <f>AQ$9</f>
        <v>0</v>
      </c>
      <c r="AR6" s="157"/>
      <c r="AS6" s="157"/>
      <c r="AT6" s="157">
        <f>AT$9</f>
        <v>0</v>
      </c>
      <c r="AU6" s="157"/>
      <c r="AV6" s="157"/>
      <c r="AW6" s="157">
        <f>AW$9</f>
        <v>0</v>
      </c>
      <c r="AX6" s="157"/>
      <c r="AY6" s="157"/>
      <c r="AZ6" s="157">
        <f>AZ$9</f>
        <v>0</v>
      </c>
      <c r="BA6" s="157"/>
      <c r="BB6" s="157"/>
      <c r="BC6" s="157">
        <f>BC$9</f>
        <v>0</v>
      </c>
      <c r="BD6" s="157"/>
      <c r="BE6" s="157"/>
      <c r="BF6" s="157">
        <f>BF$9</f>
        <v>0</v>
      </c>
      <c r="BG6" s="157"/>
      <c r="BH6" s="157"/>
      <c r="BI6" s="157">
        <f>BI$9</f>
        <v>0</v>
      </c>
      <c r="BJ6" s="157"/>
      <c r="BK6" s="157"/>
      <c r="BL6" s="157">
        <f>BL$9</f>
        <v>0</v>
      </c>
      <c r="BM6" s="155"/>
      <c r="BN6" s="158"/>
      <c r="BO6" s="155"/>
      <c r="BP6" s="159"/>
    </row>
    <row r="7" spans="2:68" x14ac:dyDescent="0.25">
      <c r="B7" s="160"/>
      <c r="C7" s="40"/>
      <c r="D7" s="40"/>
      <c r="E7" s="77" t="s">
        <v>68</v>
      </c>
      <c r="F7" s="77" t="s">
        <v>69</v>
      </c>
      <c r="G7" s="77" t="s">
        <v>70</v>
      </c>
      <c r="H7" s="77" t="s">
        <v>71</v>
      </c>
      <c r="I7" s="77" t="s">
        <v>72</v>
      </c>
      <c r="J7" s="77" t="s">
        <v>73</v>
      </c>
      <c r="K7" s="77" t="s">
        <v>74</v>
      </c>
      <c r="L7" s="77" t="s">
        <v>75</v>
      </c>
      <c r="M7" s="77" t="s">
        <v>76</v>
      </c>
      <c r="N7" s="77" t="s">
        <v>77</v>
      </c>
      <c r="O7" s="77" t="s">
        <v>78</v>
      </c>
      <c r="P7" s="77" t="s">
        <v>79</v>
      </c>
      <c r="Q7" s="77" t="s">
        <v>80</v>
      </c>
      <c r="R7" s="77" t="s">
        <v>81</v>
      </c>
      <c r="S7" s="77" t="s">
        <v>82</v>
      </c>
      <c r="T7" s="77" t="s">
        <v>83</v>
      </c>
      <c r="U7" s="77" t="s">
        <v>84</v>
      </c>
      <c r="V7" s="77" t="s">
        <v>85</v>
      </c>
      <c r="W7" s="77" t="s">
        <v>86</v>
      </c>
      <c r="X7" s="77" t="s">
        <v>87</v>
      </c>
      <c r="Y7" s="77" t="s">
        <v>88</v>
      </c>
      <c r="Z7" s="77" t="s">
        <v>89</v>
      </c>
      <c r="AA7" s="77" t="s">
        <v>90</v>
      </c>
      <c r="AB7" s="77" t="s">
        <v>91</v>
      </c>
      <c r="AC7" s="77" t="s">
        <v>92</v>
      </c>
      <c r="AD7" s="77" t="s">
        <v>93</v>
      </c>
      <c r="AE7" s="77" t="s">
        <v>94</v>
      </c>
      <c r="AF7" s="77" t="s">
        <v>95</v>
      </c>
      <c r="AG7" s="77" t="s">
        <v>96</v>
      </c>
      <c r="AH7" s="77" t="s">
        <v>97</v>
      </c>
      <c r="AI7" s="77" t="s">
        <v>98</v>
      </c>
      <c r="AJ7" s="77" t="s">
        <v>99</v>
      </c>
      <c r="AK7" s="77" t="s">
        <v>100</v>
      </c>
      <c r="AL7" s="77" t="s">
        <v>101</v>
      </c>
      <c r="AM7" s="77" t="s">
        <v>102</v>
      </c>
      <c r="AN7" s="77" t="s">
        <v>103</v>
      </c>
      <c r="AO7" s="77" t="s">
        <v>104</v>
      </c>
      <c r="AP7" s="77" t="s">
        <v>105</v>
      </c>
      <c r="AQ7" s="77" t="s">
        <v>106</v>
      </c>
      <c r="AR7" s="77" t="s">
        <v>107</v>
      </c>
      <c r="AS7" s="77" t="s">
        <v>108</v>
      </c>
      <c r="AT7" s="77" t="s">
        <v>109</v>
      </c>
      <c r="AU7" s="77" t="s">
        <v>110</v>
      </c>
      <c r="AV7" s="77" t="s">
        <v>111</v>
      </c>
      <c r="AW7" s="77" t="s">
        <v>112</v>
      </c>
      <c r="AX7" s="77" t="s">
        <v>113</v>
      </c>
      <c r="AY7" s="77" t="s">
        <v>114</v>
      </c>
      <c r="AZ7" s="77" t="s">
        <v>115</v>
      </c>
      <c r="BA7" s="77" t="s">
        <v>116</v>
      </c>
      <c r="BB7" s="77" t="s">
        <v>117</v>
      </c>
      <c r="BC7" s="77" t="s">
        <v>118</v>
      </c>
      <c r="BD7" s="77" t="s">
        <v>119</v>
      </c>
      <c r="BE7" s="77" t="s">
        <v>120</v>
      </c>
      <c r="BF7" s="77" t="s">
        <v>121</v>
      </c>
      <c r="BG7" s="77" t="s">
        <v>122</v>
      </c>
      <c r="BH7" s="77" t="s">
        <v>123</v>
      </c>
      <c r="BI7" s="77" t="s">
        <v>124</v>
      </c>
      <c r="BJ7" s="77" t="s">
        <v>125</v>
      </c>
      <c r="BK7" s="77" t="s">
        <v>126</v>
      </c>
      <c r="BL7" s="77" t="s">
        <v>127</v>
      </c>
      <c r="BM7" s="40"/>
      <c r="BN7" s="43"/>
      <c r="BO7" s="40"/>
      <c r="BP7" s="161"/>
    </row>
    <row r="8" spans="2:68" x14ac:dyDescent="0.25">
      <c r="B8" s="160"/>
      <c r="C8" s="58" t="s">
        <v>36</v>
      </c>
      <c r="D8" s="64" t="s">
        <v>193</v>
      </c>
      <c r="E8" s="93">
        <v>1.2</v>
      </c>
      <c r="F8" s="93">
        <v>1.5</v>
      </c>
      <c r="G8" s="93">
        <v>3.3</v>
      </c>
      <c r="H8" s="93">
        <v>2.6</v>
      </c>
      <c r="I8" s="93">
        <v>4</v>
      </c>
      <c r="J8" s="93">
        <v>5.5</v>
      </c>
      <c r="K8" s="93">
        <v>0.7</v>
      </c>
      <c r="L8" s="93">
        <v>1.1000000000000001</v>
      </c>
      <c r="M8" s="93">
        <v>2.8</v>
      </c>
      <c r="N8" s="93">
        <v>1.8</v>
      </c>
      <c r="O8" s="93">
        <v>1.3</v>
      </c>
      <c r="P8" s="93">
        <v>2</v>
      </c>
      <c r="Q8" s="93">
        <v>1.5</v>
      </c>
      <c r="R8" s="93">
        <v>0.4</v>
      </c>
      <c r="S8" s="93">
        <v>2.2999999999999998</v>
      </c>
      <c r="T8" s="93">
        <v>2</v>
      </c>
      <c r="U8" s="93">
        <v>0.6</v>
      </c>
      <c r="V8" s="93">
        <v>1.7</v>
      </c>
      <c r="W8" s="93">
        <v>1.2</v>
      </c>
      <c r="X8" s="93">
        <v>1.4</v>
      </c>
      <c r="Y8" s="93">
        <v>3.1</v>
      </c>
      <c r="Z8" s="93">
        <v>3.5</v>
      </c>
      <c r="AA8" s="93">
        <v>2.2999999999999998</v>
      </c>
      <c r="AB8" s="93">
        <v>1.2</v>
      </c>
      <c r="AC8" s="93">
        <v>3.2</v>
      </c>
      <c r="AD8" s="93">
        <v>1.2</v>
      </c>
      <c r="AE8" s="93">
        <v>0.7</v>
      </c>
      <c r="AF8" s="93">
        <v>3.8</v>
      </c>
      <c r="AG8" s="93">
        <v>1.8</v>
      </c>
      <c r="AH8" s="93">
        <v>1</v>
      </c>
      <c r="AI8" s="93">
        <v>1.2</v>
      </c>
      <c r="AJ8" s="93">
        <v>1.5</v>
      </c>
      <c r="AK8" s="93">
        <v>3.3</v>
      </c>
      <c r="AL8" s="93">
        <v>2.6</v>
      </c>
      <c r="AM8" s="93">
        <v>4</v>
      </c>
      <c r="AN8" s="93">
        <v>5.5</v>
      </c>
      <c r="AO8" s="93">
        <v>0.7</v>
      </c>
      <c r="AP8" s="93">
        <v>1.1000000000000001</v>
      </c>
      <c r="AQ8" s="93">
        <v>2.8</v>
      </c>
      <c r="AR8" s="93">
        <v>1.8</v>
      </c>
      <c r="AS8" s="93">
        <v>1.3</v>
      </c>
      <c r="AT8" s="93">
        <v>2</v>
      </c>
      <c r="AU8" s="93">
        <v>1.5</v>
      </c>
      <c r="AV8" s="93">
        <v>0.4</v>
      </c>
      <c r="AW8" s="93">
        <v>2.2999999999999998</v>
      </c>
      <c r="AX8" s="93">
        <v>2</v>
      </c>
      <c r="AY8" s="93">
        <v>0.6</v>
      </c>
      <c r="AZ8" s="93">
        <v>1.7</v>
      </c>
      <c r="BA8" s="93">
        <v>1.2</v>
      </c>
      <c r="BB8" s="93">
        <v>1.4</v>
      </c>
      <c r="BC8" s="93">
        <v>3.1</v>
      </c>
      <c r="BD8" s="93">
        <v>3.5</v>
      </c>
      <c r="BE8" s="93">
        <v>2.2999999999999998</v>
      </c>
      <c r="BF8" s="93">
        <v>1.2</v>
      </c>
      <c r="BG8" s="93">
        <v>3.2</v>
      </c>
      <c r="BH8" s="93">
        <v>1.2</v>
      </c>
      <c r="BI8" s="93">
        <v>0.7</v>
      </c>
      <c r="BJ8" s="93">
        <v>3.8</v>
      </c>
      <c r="BK8" s="93">
        <v>1.8</v>
      </c>
      <c r="BL8" s="93">
        <v>1</v>
      </c>
      <c r="BM8" s="92"/>
      <c r="BN8" s="41" t="s">
        <v>5</v>
      </c>
      <c r="BO8" s="213" t="s">
        <v>10</v>
      </c>
      <c r="BP8" s="161"/>
    </row>
    <row r="9" spans="2:68" x14ac:dyDescent="0.25">
      <c r="B9" s="160"/>
      <c r="C9" s="40"/>
      <c r="D9" s="56" t="s">
        <v>13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P9" s="161"/>
    </row>
    <row r="10" spans="2:68" x14ac:dyDescent="0.25">
      <c r="B10" s="160"/>
      <c r="C10" s="43"/>
      <c r="D10" s="56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3"/>
      <c r="BO10" s="40"/>
      <c r="BP10" s="161"/>
    </row>
    <row r="11" spans="2:68" x14ac:dyDescent="0.25">
      <c r="B11" s="160"/>
      <c r="C11" s="192" t="s">
        <v>211</v>
      </c>
      <c r="D11" s="44" t="s">
        <v>128</v>
      </c>
      <c r="E11" s="98">
        <v>1</v>
      </c>
      <c r="F11" s="99">
        <v>1</v>
      </c>
      <c r="G11" s="99">
        <v>1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52"/>
      <c r="BN11" s="41" t="s">
        <v>5</v>
      </c>
      <c r="BO11" s="94">
        <v>300</v>
      </c>
      <c r="BP11" s="161"/>
    </row>
    <row r="12" spans="2:68" x14ac:dyDescent="0.25">
      <c r="B12" s="160"/>
      <c r="C12" s="193"/>
      <c r="D12" s="45" t="s">
        <v>129</v>
      </c>
      <c r="E12" s="101"/>
      <c r="F12" s="102"/>
      <c r="G12" s="102"/>
      <c r="H12" s="102">
        <v>1</v>
      </c>
      <c r="I12" s="102">
        <v>1</v>
      </c>
      <c r="J12" s="102">
        <v>1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47"/>
      <c r="BN12" s="41" t="s">
        <v>5</v>
      </c>
      <c r="BO12" s="95">
        <v>400</v>
      </c>
      <c r="BP12" s="161"/>
    </row>
    <row r="13" spans="2:68" x14ac:dyDescent="0.25">
      <c r="B13" s="160"/>
      <c r="C13" s="193"/>
      <c r="D13" s="45" t="s">
        <v>130</v>
      </c>
      <c r="E13" s="101"/>
      <c r="F13" s="102"/>
      <c r="G13" s="102"/>
      <c r="H13" s="102"/>
      <c r="I13" s="102"/>
      <c r="J13" s="102"/>
      <c r="K13" s="102">
        <v>1</v>
      </c>
      <c r="L13" s="102">
        <v>1</v>
      </c>
      <c r="M13" s="102">
        <v>1</v>
      </c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47"/>
      <c r="BN13" s="41" t="s">
        <v>5</v>
      </c>
      <c r="BO13" s="95">
        <v>200</v>
      </c>
      <c r="BP13" s="161"/>
    </row>
    <row r="14" spans="2:68" x14ac:dyDescent="0.25">
      <c r="B14" s="160"/>
      <c r="C14" s="193"/>
      <c r="D14" s="45" t="s">
        <v>131</v>
      </c>
      <c r="E14" s="101"/>
      <c r="F14" s="102"/>
      <c r="G14" s="102"/>
      <c r="H14" s="102"/>
      <c r="I14" s="102"/>
      <c r="J14" s="102"/>
      <c r="K14" s="102"/>
      <c r="L14" s="102"/>
      <c r="M14" s="102"/>
      <c r="N14" s="102">
        <v>1</v>
      </c>
      <c r="O14" s="102">
        <v>1</v>
      </c>
      <c r="P14" s="102">
        <v>1</v>
      </c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47"/>
      <c r="BN14" s="41" t="s">
        <v>5</v>
      </c>
      <c r="BO14" s="95">
        <v>0</v>
      </c>
      <c r="BP14" s="161"/>
    </row>
    <row r="15" spans="2:68" x14ac:dyDescent="0.25">
      <c r="B15" s="160"/>
      <c r="C15" s="193"/>
      <c r="D15" s="45" t="s">
        <v>132</v>
      </c>
      <c r="E15" s="101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>
        <v>1</v>
      </c>
      <c r="R15" s="102">
        <v>1</v>
      </c>
      <c r="S15" s="102">
        <v>1</v>
      </c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47"/>
      <c r="BN15" s="41" t="s">
        <v>5</v>
      </c>
      <c r="BO15" s="95">
        <v>200</v>
      </c>
      <c r="BP15" s="161"/>
    </row>
    <row r="16" spans="2:68" x14ac:dyDescent="0.25">
      <c r="B16" s="160"/>
      <c r="C16" s="193"/>
      <c r="D16" s="45" t="s">
        <v>133</v>
      </c>
      <c r="E16" s="10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>
        <v>1</v>
      </c>
      <c r="U16" s="102">
        <v>1</v>
      </c>
      <c r="V16" s="102">
        <v>1</v>
      </c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47"/>
      <c r="BN16" s="41" t="s">
        <v>5</v>
      </c>
      <c r="BO16" s="95">
        <v>100</v>
      </c>
      <c r="BP16" s="161"/>
    </row>
    <row r="17" spans="2:68" x14ac:dyDescent="0.25">
      <c r="B17" s="160"/>
      <c r="C17" s="193"/>
      <c r="D17" s="45" t="s">
        <v>134</v>
      </c>
      <c r="E17" s="101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>
        <v>1</v>
      </c>
      <c r="X17" s="102">
        <v>1</v>
      </c>
      <c r="Y17" s="102">
        <v>1</v>
      </c>
      <c r="Z17" s="102"/>
      <c r="AA17" s="102"/>
      <c r="AB17" s="102"/>
      <c r="AC17" s="102"/>
      <c r="AD17" s="102"/>
      <c r="AE17" s="102"/>
      <c r="AF17" s="102"/>
      <c r="AG17" s="102"/>
      <c r="AH17" s="102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47"/>
      <c r="BN17" s="41" t="s">
        <v>5</v>
      </c>
      <c r="BO17" s="95">
        <v>250</v>
      </c>
      <c r="BP17" s="161"/>
    </row>
    <row r="18" spans="2:68" x14ac:dyDescent="0.25">
      <c r="B18" s="160"/>
      <c r="C18" s="193"/>
      <c r="D18" s="45" t="s">
        <v>135</v>
      </c>
      <c r="E18" s="101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>
        <v>1</v>
      </c>
      <c r="AA18" s="102">
        <v>1</v>
      </c>
      <c r="AB18" s="102">
        <v>1</v>
      </c>
      <c r="AC18" s="102"/>
      <c r="AD18" s="102"/>
      <c r="AE18" s="102"/>
      <c r="AF18" s="102"/>
      <c r="AG18" s="102"/>
      <c r="AH18" s="102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47"/>
      <c r="BN18" s="41" t="s">
        <v>5</v>
      </c>
      <c r="BO18" s="95">
        <v>300</v>
      </c>
      <c r="BP18" s="161"/>
    </row>
    <row r="19" spans="2:68" x14ac:dyDescent="0.25">
      <c r="B19" s="160"/>
      <c r="C19" s="193"/>
      <c r="D19" s="45" t="s">
        <v>136</v>
      </c>
      <c r="E19" s="101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>
        <v>1</v>
      </c>
      <c r="AD19" s="102">
        <v>1</v>
      </c>
      <c r="AE19" s="102">
        <v>1</v>
      </c>
      <c r="AF19" s="102"/>
      <c r="AG19" s="102"/>
      <c r="AH19" s="102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47"/>
      <c r="BN19" s="41" t="s">
        <v>5</v>
      </c>
      <c r="BO19" s="95">
        <v>150</v>
      </c>
      <c r="BP19" s="161"/>
    </row>
    <row r="20" spans="2:68" x14ac:dyDescent="0.25">
      <c r="B20" s="160"/>
      <c r="C20" s="193"/>
      <c r="D20" s="46" t="s">
        <v>137</v>
      </c>
      <c r="E20" s="104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>
        <v>1</v>
      </c>
      <c r="AG20" s="105">
        <v>1</v>
      </c>
      <c r="AH20" s="105">
        <v>1</v>
      </c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49"/>
      <c r="BN20" s="41" t="s">
        <v>5</v>
      </c>
      <c r="BO20" s="96">
        <v>350</v>
      </c>
      <c r="BP20" s="161"/>
    </row>
    <row r="21" spans="2:68" x14ac:dyDescent="0.25">
      <c r="B21" s="160"/>
      <c r="C21" s="193"/>
      <c r="D21" s="44" t="s">
        <v>138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>
        <v>1</v>
      </c>
      <c r="AJ21" s="102">
        <v>1</v>
      </c>
      <c r="AK21" s="102">
        <v>1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52"/>
      <c r="BN21" s="48" t="s">
        <v>5</v>
      </c>
      <c r="BO21" s="94">
        <v>150</v>
      </c>
      <c r="BP21" s="161"/>
    </row>
    <row r="22" spans="2:68" x14ac:dyDescent="0.25">
      <c r="B22" s="160"/>
      <c r="C22" s="193"/>
      <c r="D22" s="45" t="s">
        <v>139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>
        <v>1</v>
      </c>
      <c r="AM22" s="102">
        <v>1</v>
      </c>
      <c r="AN22" s="102">
        <v>1</v>
      </c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47"/>
      <c r="BN22" s="41" t="s">
        <v>5</v>
      </c>
      <c r="BO22" s="95">
        <v>0</v>
      </c>
      <c r="BP22" s="161"/>
    </row>
    <row r="23" spans="2:68" x14ac:dyDescent="0.25">
      <c r="B23" s="160"/>
      <c r="C23" s="193"/>
      <c r="D23" s="45" t="s">
        <v>140</v>
      </c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>
        <v>1</v>
      </c>
      <c r="AP23" s="102">
        <v>1</v>
      </c>
      <c r="AQ23" s="102">
        <v>1</v>
      </c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47"/>
      <c r="BN23" s="41" t="s">
        <v>5</v>
      </c>
      <c r="BO23" s="95">
        <v>300</v>
      </c>
      <c r="BP23" s="161"/>
    </row>
    <row r="24" spans="2:68" x14ac:dyDescent="0.25">
      <c r="B24" s="160"/>
      <c r="C24" s="193"/>
      <c r="D24" s="45" t="s">
        <v>141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>
        <v>1</v>
      </c>
      <c r="AS24" s="102">
        <v>1</v>
      </c>
      <c r="AT24" s="102">
        <v>1</v>
      </c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47"/>
      <c r="BN24" s="41" t="s">
        <v>5</v>
      </c>
      <c r="BO24" s="95">
        <v>500</v>
      </c>
      <c r="BP24" s="161"/>
    </row>
    <row r="25" spans="2:68" x14ac:dyDescent="0.25">
      <c r="B25" s="160"/>
      <c r="C25" s="193"/>
      <c r="D25" s="45" t="s">
        <v>142</v>
      </c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>
        <v>1</v>
      </c>
      <c r="AV25" s="102">
        <v>1</v>
      </c>
      <c r="AW25" s="102">
        <v>1</v>
      </c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47"/>
      <c r="BN25" s="41" t="s">
        <v>5</v>
      </c>
      <c r="BO25" s="95">
        <v>200</v>
      </c>
      <c r="BP25" s="161"/>
    </row>
    <row r="26" spans="2:68" x14ac:dyDescent="0.25">
      <c r="B26" s="160"/>
      <c r="C26" s="193"/>
      <c r="D26" s="45" t="s">
        <v>143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>
        <v>1</v>
      </c>
      <c r="AY26" s="102">
        <v>1</v>
      </c>
      <c r="AZ26" s="102">
        <v>1</v>
      </c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47"/>
      <c r="BN26" s="41" t="s">
        <v>5</v>
      </c>
      <c r="BO26" s="95">
        <v>350</v>
      </c>
      <c r="BP26" s="161"/>
    </row>
    <row r="27" spans="2:68" x14ac:dyDescent="0.25">
      <c r="B27" s="160"/>
      <c r="C27" s="193"/>
      <c r="D27" s="45" t="s">
        <v>144</v>
      </c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>
        <v>1</v>
      </c>
      <c r="BB27" s="102">
        <v>1</v>
      </c>
      <c r="BC27" s="102">
        <v>1</v>
      </c>
      <c r="BD27" s="102"/>
      <c r="BE27" s="102"/>
      <c r="BF27" s="102"/>
      <c r="BG27" s="102"/>
      <c r="BH27" s="102"/>
      <c r="BI27" s="102"/>
      <c r="BJ27" s="102"/>
      <c r="BK27" s="102"/>
      <c r="BL27" s="102"/>
      <c r="BM27" s="47"/>
      <c r="BN27" s="41" t="s">
        <v>5</v>
      </c>
      <c r="BO27" s="95">
        <v>200</v>
      </c>
      <c r="BP27" s="161"/>
    </row>
    <row r="28" spans="2:68" x14ac:dyDescent="0.25">
      <c r="B28" s="160"/>
      <c r="C28" s="193"/>
      <c r="D28" s="45" t="s">
        <v>145</v>
      </c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>
        <v>1</v>
      </c>
      <c r="BE28" s="102">
        <v>1</v>
      </c>
      <c r="BF28" s="102">
        <v>1</v>
      </c>
      <c r="BG28" s="102"/>
      <c r="BH28" s="102"/>
      <c r="BI28" s="102"/>
      <c r="BJ28" s="102"/>
      <c r="BK28" s="102"/>
      <c r="BL28" s="102"/>
      <c r="BM28" s="47"/>
      <c r="BN28" s="41" t="s">
        <v>5</v>
      </c>
      <c r="BO28" s="95">
        <v>200</v>
      </c>
      <c r="BP28" s="161"/>
    </row>
    <row r="29" spans="2:68" x14ac:dyDescent="0.25">
      <c r="B29" s="160"/>
      <c r="C29" s="193"/>
      <c r="D29" s="45" t="s">
        <v>146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>
        <v>1</v>
      </c>
      <c r="BH29" s="102">
        <v>1</v>
      </c>
      <c r="BI29" s="102">
        <v>1</v>
      </c>
      <c r="BJ29" s="102"/>
      <c r="BK29" s="102"/>
      <c r="BL29" s="102"/>
      <c r="BM29" s="47"/>
      <c r="BN29" s="41" t="s">
        <v>5</v>
      </c>
      <c r="BO29" s="95">
        <v>250</v>
      </c>
      <c r="BP29" s="161"/>
    </row>
    <row r="30" spans="2:68" x14ac:dyDescent="0.25">
      <c r="B30" s="160"/>
      <c r="C30" s="194"/>
      <c r="D30" s="46" t="s">
        <v>147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>
        <v>1</v>
      </c>
      <c r="BK30" s="105">
        <v>1</v>
      </c>
      <c r="BL30" s="105">
        <v>1</v>
      </c>
      <c r="BM30" s="49"/>
      <c r="BN30" s="50" t="s">
        <v>5</v>
      </c>
      <c r="BO30" s="96">
        <v>100</v>
      </c>
      <c r="BP30" s="161"/>
    </row>
    <row r="31" spans="2:68" x14ac:dyDescent="0.25">
      <c r="B31" s="160"/>
      <c r="C31" s="192" t="s">
        <v>148</v>
      </c>
      <c r="D31" s="51" t="s">
        <v>149</v>
      </c>
      <c r="E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>
        <v>2000</v>
      </c>
      <c r="AJ31" s="99">
        <v>-1500</v>
      </c>
      <c r="AK31" s="99"/>
      <c r="AL31" s="99">
        <v>2000</v>
      </c>
      <c r="AM31" s="99">
        <v>-1500</v>
      </c>
      <c r="AN31" s="99"/>
      <c r="AO31" s="99">
        <v>2000</v>
      </c>
      <c r="AP31" s="99">
        <v>-1500</v>
      </c>
      <c r="AQ31" s="99"/>
      <c r="AR31" s="99">
        <v>2000</v>
      </c>
      <c r="AS31" s="99">
        <v>-1500</v>
      </c>
      <c r="AT31" s="99"/>
      <c r="AU31" s="99">
        <v>2000</v>
      </c>
      <c r="AV31" s="99">
        <v>-1500</v>
      </c>
      <c r="AW31" s="99"/>
      <c r="AX31" s="99">
        <v>2000</v>
      </c>
      <c r="AY31" s="99">
        <v>-1500</v>
      </c>
      <c r="AZ31" s="99"/>
      <c r="BA31" s="99">
        <v>2000</v>
      </c>
      <c r="BB31" s="99">
        <v>-1500</v>
      </c>
      <c r="BC31" s="99"/>
      <c r="BD31" s="99">
        <v>2000</v>
      </c>
      <c r="BE31" s="99">
        <v>-1500</v>
      </c>
      <c r="BF31" s="99"/>
      <c r="BG31" s="99">
        <v>2000</v>
      </c>
      <c r="BH31" s="99">
        <v>-1500</v>
      </c>
      <c r="BI31" s="99"/>
      <c r="BJ31" s="99">
        <v>2000</v>
      </c>
      <c r="BK31" s="99">
        <v>-1500</v>
      </c>
      <c r="BL31" s="99"/>
      <c r="BM31" s="52"/>
      <c r="BN31" s="48" t="s">
        <v>5</v>
      </c>
      <c r="BO31" s="94">
        <v>0</v>
      </c>
      <c r="BP31" s="161"/>
    </row>
    <row r="32" spans="2:68" x14ac:dyDescent="0.25">
      <c r="B32" s="160"/>
      <c r="C32" s="194"/>
      <c r="D32" s="53" t="s">
        <v>150</v>
      </c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>
        <v>1300</v>
      </c>
      <c r="AK32" s="105">
        <v>-2000</v>
      </c>
      <c r="AL32" s="105"/>
      <c r="AM32" s="105">
        <v>1300</v>
      </c>
      <c r="AN32" s="105">
        <v>-2000</v>
      </c>
      <c r="AO32" s="105"/>
      <c r="AP32" s="105">
        <v>1300</v>
      </c>
      <c r="AQ32" s="105">
        <v>-2000</v>
      </c>
      <c r="AR32" s="105"/>
      <c r="AS32" s="105">
        <v>1300</v>
      </c>
      <c r="AT32" s="105">
        <v>-2000</v>
      </c>
      <c r="AU32" s="105"/>
      <c r="AV32" s="105">
        <v>1300</v>
      </c>
      <c r="AW32" s="105">
        <v>-2000</v>
      </c>
      <c r="AX32" s="105"/>
      <c r="AY32" s="105">
        <v>1300</v>
      </c>
      <c r="AZ32" s="105">
        <v>-2000</v>
      </c>
      <c r="BA32" s="105"/>
      <c r="BB32" s="105">
        <v>1300</v>
      </c>
      <c r="BC32" s="105">
        <v>-2000</v>
      </c>
      <c r="BD32" s="105"/>
      <c r="BE32" s="105">
        <v>1300</v>
      </c>
      <c r="BF32" s="105">
        <v>-2000</v>
      </c>
      <c r="BG32" s="105"/>
      <c r="BH32" s="105">
        <v>1300</v>
      </c>
      <c r="BI32" s="105">
        <v>-2000</v>
      </c>
      <c r="BJ32" s="105"/>
      <c r="BK32" s="105">
        <v>1300</v>
      </c>
      <c r="BL32" s="105">
        <v>-2000</v>
      </c>
      <c r="BM32" s="49"/>
      <c r="BN32" s="50" t="s">
        <v>5</v>
      </c>
      <c r="BO32" s="96">
        <v>0</v>
      </c>
      <c r="BP32" s="161"/>
    </row>
    <row r="33" spans="2:68" x14ac:dyDescent="0.25">
      <c r="B33" s="160"/>
      <c r="C33" s="195" t="s">
        <v>151</v>
      </c>
      <c r="D33" s="44">
        <v>1</v>
      </c>
      <c r="E33" s="99">
        <v>1</v>
      </c>
      <c r="F33" s="99"/>
      <c r="G33" s="99"/>
      <c r="H33" s="99">
        <v>1</v>
      </c>
      <c r="I33" s="99"/>
      <c r="J33" s="99"/>
      <c r="K33" s="99">
        <v>1</v>
      </c>
      <c r="L33" s="99"/>
      <c r="M33" s="99"/>
      <c r="N33" s="99">
        <v>1</v>
      </c>
      <c r="O33" s="99"/>
      <c r="P33" s="99"/>
      <c r="Q33" s="99">
        <v>1</v>
      </c>
      <c r="R33" s="99"/>
      <c r="S33" s="99"/>
      <c r="T33" s="99">
        <v>1</v>
      </c>
      <c r="U33" s="99"/>
      <c r="V33" s="99"/>
      <c r="W33" s="99">
        <v>1</v>
      </c>
      <c r="X33" s="99"/>
      <c r="Y33" s="99"/>
      <c r="Z33" s="99">
        <v>1</v>
      </c>
      <c r="AA33" s="99"/>
      <c r="AB33" s="99"/>
      <c r="AC33" s="99">
        <v>1</v>
      </c>
      <c r="AD33" s="99"/>
      <c r="AE33" s="99"/>
      <c r="AF33" s="99">
        <v>1</v>
      </c>
      <c r="AG33" s="99"/>
      <c r="AH33" s="99"/>
      <c r="AI33" s="99">
        <v>1</v>
      </c>
      <c r="AJ33" s="99"/>
      <c r="AK33" s="99"/>
      <c r="AL33" s="99">
        <v>1</v>
      </c>
      <c r="AM33" s="99"/>
      <c r="AN33" s="99"/>
      <c r="AO33" s="99">
        <v>1</v>
      </c>
      <c r="AP33" s="99"/>
      <c r="AQ33" s="99"/>
      <c r="AR33" s="99">
        <v>1</v>
      </c>
      <c r="AS33" s="99"/>
      <c r="AT33" s="99"/>
      <c r="AU33" s="99">
        <v>1</v>
      </c>
      <c r="AV33" s="99"/>
      <c r="AW33" s="99"/>
      <c r="AX33" s="99">
        <v>1</v>
      </c>
      <c r="AY33" s="99"/>
      <c r="AZ33" s="99"/>
      <c r="BA33" s="99">
        <v>1</v>
      </c>
      <c r="BB33" s="99"/>
      <c r="BC33" s="99"/>
      <c r="BD33" s="99">
        <v>1</v>
      </c>
      <c r="BE33" s="99"/>
      <c r="BF33" s="99"/>
      <c r="BG33" s="99">
        <v>1</v>
      </c>
      <c r="BH33" s="99"/>
      <c r="BI33" s="99"/>
      <c r="BJ33" s="99">
        <v>1</v>
      </c>
      <c r="BK33" s="99"/>
      <c r="BL33" s="99"/>
      <c r="BM33" s="52"/>
      <c r="BN33" s="48" t="s">
        <v>3</v>
      </c>
      <c r="BO33" s="94">
        <v>1500</v>
      </c>
      <c r="BP33" s="161"/>
    </row>
    <row r="34" spans="2:68" x14ac:dyDescent="0.25">
      <c r="B34" s="160"/>
      <c r="C34" s="193"/>
      <c r="D34" s="45">
        <v>2</v>
      </c>
      <c r="E34" s="102"/>
      <c r="F34" s="102">
        <v>1</v>
      </c>
      <c r="G34" s="102"/>
      <c r="H34" s="102"/>
      <c r="I34" s="102">
        <v>1</v>
      </c>
      <c r="J34" s="102"/>
      <c r="K34" s="102"/>
      <c r="L34" s="102">
        <v>1</v>
      </c>
      <c r="M34" s="102"/>
      <c r="N34" s="102"/>
      <c r="O34" s="102">
        <v>1</v>
      </c>
      <c r="P34" s="102"/>
      <c r="Q34" s="102"/>
      <c r="R34" s="102">
        <v>1</v>
      </c>
      <c r="S34" s="102"/>
      <c r="T34" s="102"/>
      <c r="U34" s="102">
        <v>1</v>
      </c>
      <c r="V34" s="102"/>
      <c r="W34" s="102"/>
      <c r="X34" s="102">
        <v>1</v>
      </c>
      <c r="Y34" s="102"/>
      <c r="Z34" s="102"/>
      <c r="AA34" s="102">
        <v>1</v>
      </c>
      <c r="AB34" s="102"/>
      <c r="AC34" s="102"/>
      <c r="AD34" s="102">
        <v>1</v>
      </c>
      <c r="AE34" s="102"/>
      <c r="AF34" s="102"/>
      <c r="AG34" s="102">
        <v>1</v>
      </c>
      <c r="AH34" s="102"/>
      <c r="AI34" s="102"/>
      <c r="AJ34" s="102">
        <v>1</v>
      </c>
      <c r="AK34" s="102"/>
      <c r="AL34" s="102"/>
      <c r="AM34" s="102">
        <v>1</v>
      </c>
      <c r="AN34" s="102"/>
      <c r="AO34" s="102"/>
      <c r="AP34" s="102">
        <v>1</v>
      </c>
      <c r="AQ34" s="102"/>
      <c r="AR34" s="102"/>
      <c r="AS34" s="102">
        <v>1</v>
      </c>
      <c r="AT34" s="102"/>
      <c r="AU34" s="102"/>
      <c r="AV34" s="102">
        <v>1</v>
      </c>
      <c r="AW34" s="102"/>
      <c r="AX34" s="102"/>
      <c r="AY34" s="102">
        <v>1</v>
      </c>
      <c r="AZ34" s="102"/>
      <c r="BA34" s="102"/>
      <c r="BB34" s="102">
        <v>1</v>
      </c>
      <c r="BC34" s="102"/>
      <c r="BD34" s="102"/>
      <c r="BE34" s="102">
        <v>1</v>
      </c>
      <c r="BF34" s="102"/>
      <c r="BG34" s="102"/>
      <c r="BH34" s="102">
        <v>1</v>
      </c>
      <c r="BI34" s="102"/>
      <c r="BJ34" s="102"/>
      <c r="BK34" s="102">
        <v>1</v>
      </c>
      <c r="BL34" s="102"/>
      <c r="BM34" s="47"/>
      <c r="BN34" s="41" t="s">
        <v>3</v>
      </c>
      <c r="BO34" s="95">
        <v>2000</v>
      </c>
      <c r="BP34" s="161"/>
    </row>
    <row r="35" spans="2:68" x14ac:dyDescent="0.25">
      <c r="B35" s="160"/>
      <c r="C35" s="194"/>
      <c r="D35" s="46">
        <v>3</v>
      </c>
      <c r="E35" s="105"/>
      <c r="F35" s="105"/>
      <c r="G35" s="105">
        <v>1</v>
      </c>
      <c r="H35" s="105"/>
      <c r="I35" s="105"/>
      <c r="J35" s="105">
        <v>1</v>
      </c>
      <c r="K35" s="105"/>
      <c r="L35" s="105"/>
      <c r="M35" s="105">
        <v>1</v>
      </c>
      <c r="N35" s="105"/>
      <c r="O35" s="105"/>
      <c r="P35" s="105">
        <v>1</v>
      </c>
      <c r="Q35" s="105"/>
      <c r="R35" s="105"/>
      <c r="S35" s="105">
        <v>1</v>
      </c>
      <c r="T35" s="105"/>
      <c r="U35" s="105"/>
      <c r="V35" s="105">
        <v>1</v>
      </c>
      <c r="W35" s="105"/>
      <c r="X35" s="105"/>
      <c r="Y35" s="105">
        <v>1</v>
      </c>
      <c r="Z35" s="105"/>
      <c r="AA35" s="105"/>
      <c r="AB35" s="105">
        <v>1</v>
      </c>
      <c r="AC35" s="105"/>
      <c r="AD35" s="105"/>
      <c r="AE35" s="105">
        <v>1</v>
      </c>
      <c r="AF35" s="105"/>
      <c r="AG35" s="105"/>
      <c r="AH35" s="105">
        <v>1</v>
      </c>
      <c r="AI35" s="105"/>
      <c r="AJ35" s="105"/>
      <c r="AK35" s="105">
        <v>1</v>
      </c>
      <c r="AL35" s="105"/>
      <c r="AM35" s="105"/>
      <c r="AN35" s="105">
        <v>1</v>
      </c>
      <c r="AO35" s="105"/>
      <c r="AP35" s="105"/>
      <c r="AQ35" s="105">
        <v>1</v>
      </c>
      <c r="AR35" s="105"/>
      <c r="AS35" s="105"/>
      <c r="AT35" s="105">
        <v>1</v>
      </c>
      <c r="AU35" s="105"/>
      <c r="AV35" s="105"/>
      <c r="AW35" s="105">
        <v>1</v>
      </c>
      <c r="AX35" s="105"/>
      <c r="AY35" s="105"/>
      <c r="AZ35" s="105">
        <v>1</v>
      </c>
      <c r="BA35" s="105"/>
      <c r="BB35" s="105"/>
      <c r="BC35" s="105">
        <v>1</v>
      </c>
      <c r="BD35" s="105"/>
      <c r="BE35" s="105"/>
      <c r="BF35" s="105">
        <v>1</v>
      </c>
      <c r="BG35" s="105"/>
      <c r="BH35" s="105"/>
      <c r="BI35" s="105">
        <v>1</v>
      </c>
      <c r="BJ35" s="105"/>
      <c r="BK35" s="105"/>
      <c r="BL35" s="105">
        <v>1</v>
      </c>
      <c r="BM35" s="49"/>
      <c r="BN35" s="50" t="s">
        <v>3</v>
      </c>
      <c r="BO35" s="96">
        <v>1300</v>
      </c>
      <c r="BP35" s="161"/>
    </row>
    <row r="36" spans="2:68" x14ac:dyDescent="0.25">
      <c r="B36" s="160"/>
      <c r="C36" s="189" t="s">
        <v>152</v>
      </c>
      <c r="D36" s="190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9"/>
      <c r="AJ36" s="110">
        <v>1</v>
      </c>
      <c r="AK36" s="110"/>
      <c r="AL36" s="110"/>
      <c r="AM36" s="110">
        <v>1</v>
      </c>
      <c r="AN36" s="110"/>
      <c r="AO36" s="110"/>
      <c r="AP36" s="110">
        <v>1</v>
      </c>
      <c r="AQ36" s="110"/>
      <c r="AR36" s="110"/>
      <c r="AS36" s="110">
        <v>1</v>
      </c>
      <c r="AT36" s="110"/>
      <c r="AU36" s="110"/>
      <c r="AV36" s="110">
        <v>1</v>
      </c>
      <c r="AW36" s="110"/>
      <c r="AX36" s="110"/>
      <c r="AY36" s="110">
        <v>1</v>
      </c>
      <c r="AZ36" s="110"/>
      <c r="BA36" s="110"/>
      <c r="BB36" s="110">
        <v>1</v>
      </c>
      <c r="BC36" s="110"/>
      <c r="BD36" s="110"/>
      <c r="BE36" s="110">
        <v>1</v>
      </c>
      <c r="BF36" s="110"/>
      <c r="BG36" s="110"/>
      <c r="BH36" s="110">
        <v>1</v>
      </c>
      <c r="BI36" s="110"/>
      <c r="BJ36" s="110"/>
      <c r="BK36" s="110">
        <v>1</v>
      </c>
      <c r="BL36" s="110"/>
      <c r="BM36" s="65"/>
      <c r="BN36" s="43" t="s">
        <v>3</v>
      </c>
      <c r="BO36" s="97">
        <v>1400</v>
      </c>
      <c r="BP36" s="161"/>
    </row>
    <row r="37" spans="2:68" x14ac:dyDescent="0.25">
      <c r="B37" s="160"/>
      <c r="C37" s="191" t="s">
        <v>153</v>
      </c>
      <c r="D37" s="190"/>
      <c r="E37" s="107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10">
        <v>1</v>
      </c>
      <c r="AK37" s="110"/>
      <c r="AL37" s="110"/>
      <c r="AM37" s="110">
        <v>1</v>
      </c>
      <c r="AN37" s="110"/>
      <c r="AO37" s="110"/>
      <c r="AP37" s="110">
        <v>1</v>
      </c>
      <c r="AQ37" s="110"/>
      <c r="AR37" s="110"/>
      <c r="AS37" s="110">
        <v>1</v>
      </c>
      <c r="AT37" s="110"/>
      <c r="AU37" s="110"/>
      <c r="AV37" s="110">
        <v>1</v>
      </c>
      <c r="AW37" s="110"/>
      <c r="AX37" s="110"/>
      <c r="AY37" s="110">
        <v>1</v>
      </c>
      <c r="AZ37" s="110"/>
      <c r="BA37" s="110"/>
      <c r="BB37" s="110">
        <v>1</v>
      </c>
      <c r="BC37" s="110"/>
      <c r="BD37" s="110"/>
      <c r="BE37" s="110">
        <v>1</v>
      </c>
      <c r="BF37" s="110"/>
      <c r="BG37" s="110"/>
      <c r="BH37" s="110">
        <v>1</v>
      </c>
      <c r="BI37" s="110"/>
      <c r="BJ37" s="110"/>
      <c r="BK37" s="110">
        <v>1</v>
      </c>
      <c r="BL37" s="110"/>
      <c r="BM37" s="65"/>
      <c r="BN37" s="43" t="s">
        <v>4</v>
      </c>
      <c r="BO37" s="97">
        <v>600</v>
      </c>
      <c r="BP37" s="161"/>
    </row>
    <row r="38" spans="2:68" x14ac:dyDescent="0.25">
      <c r="B38" s="16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68" t="s">
        <v>234</v>
      </c>
      <c r="BL38" s="75">
        <f>SUM(AI5:BL5)/BO33</f>
        <v>0</v>
      </c>
      <c r="BN38" s="40"/>
      <c r="BO38" s="40"/>
      <c r="BP38" s="161"/>
    </row>
    <row r="39" spans="2:68" x14ac:dyDescent="0.25">
      <c r="B39" s="16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68" t="s">
        <v>235</v>
      </c>
      <c r="BL39" s="75">
        <f>BM36/BO34</f>
        <v>0</v>
      </c>
      <c r="BN39" s="40"/>
      <c r="BO39" s="40"/>
      <c r="BP39" s="161"/>
    </row>
    <row r="40" spans="2:68" x14ac:dyDescent="0.25">
      <c r="B40" s="16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68" t="s">
        <v>236</v>
      </c>
      <c r="BL40" s="76">
        <f>SUM(AK6:BL6)/BO35</f>
        <v>0</v>
      </c>
      <c r="BN40" s="40"/>
      <c r="BO40" s="40"/>
      <c r="BP40" s="161"/>
    </row>
    <row r="41" spans="2:68" ht="13.8" thickBot="1" x14ac:dyDescent="0.3"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  <c r="BN41" s="163"/>
      <c r="BO41" s="163"/>
      <c r="BP41" s="164"/>
    </row>
    <row r="42" spans="2:68" x14ac:dyDescent="0.25">
      <c r="BM42" s="208" t="s">
        <v>243</v>
      </c>
    </row>
    <row r="43" spans="2:68" x14ac:dyDescent="0.25">
      <c r="BM43" s="210"/>
    </row>
    <row r="44" spans="2:68" x14ac:dyDescent="0.25">
      <c r="BM44" s="210"/>
    </row>
    <row r="45" spans="2:68" x14ac:dyDescent="0.25">
      <c r="BM45" s="210"/>
    </row>
    <row r="46" spans="2:68" x14ac:dyDescent="0.25">
      <c r="BM46" s="210"/>
    </row>
    <row r="47" spans="2:68" x14ac:dyDescent="0.25">
      <c r="BM47" s="210"/>
    </row>
    <row r="48" spans="2:68" x14ac:dyDescent="0.25">
      <c r="BM48" s="210"/>
    </row>
    <row r="49" spans="65:65" x14ac:dyDescent="0.25">
      <c r="BM49" s="210"/>
    </row>
    <row r="50" spans="65:65" x14ac:dyDescent="0.25">
      <c r="BM50" s="210"/>
    </row>
    <row r="51" spans="65:65" x14ac:dyDescent="0.25">
      <c r="BM51" s="210"/>
    </row>
    <row r="52" spans="65:65" x14ac:dyDescent="0.25">
      <c r="BM52" s="210"/>
    </row>
    <row r="53" spans="65:65" x14ac:dyDescent="0.25">
      <c r="BM53" s="210"/>
    </row>
    <row r="54" spans="65:65" x14ac:dyDescent="0.25">
      <c r="BM54" s="210"/>
    </row>
    <row r="55" spans="65:65" x14ac:dyDescent="0.25">
      <c r="BM55" s="210"/>
    </row>
  </sheetData>
  <mergeCells count="7">
    <mergeCell ref="BM42:BM55"/>
    <mergeCell ref="C36:D36"/>
    <mergeCell ref="C37:D37"/>
    <mergeCell ref="C11:C30"/>
    <mergeCell ref="C31:C32"/>
    <mergeCell ref="C33:C35"/>
    <mergeCell ref="B2:BP2"/>
  </mergeCells>
  <phoneticPr fontId="2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</vt:vector>
  </TitlesOfParts>
  <Company>Montes/UPM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Luiz Carlos Estraviz Rodriguez</cp:lastModifiedBy>
  <cp:lastPrinted>2004-11-30T20:14:44Z</cp:lastPrinted>
  <dcterms:created xsi:type="dcterms:W3CDTF">2004-11-26T19:39:47Z</dcterms:created>
  <dcterms:modified xsi:type="dcterms:W3CDTF">2014-10-03T18:28:19Z</dcterms:modified>
</cp:coreProperties>
</file>