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ER\Desktop\"/>
    </mc:Choice>
  </mc:AlternateContent>
  <xr:revisionPtr revIDLastSave="0" documentId="8_{EA3DBA0C-0C2D-4D49-9B73-05924D5AF77D}" xr6:coauthVersionLast="47" xr6:coauthVersionMax="47" xr10:uidLastSave="{00000000-0000-0000-0000-000000000000}"/>
  <bookViews>
    <workbookView xWindow="1900" yWindow="1900" windowWidth="28800" windowHeight="15370" tabRatio="524" xr2:uid="{00000000-000D-0000-FFFF-FFFF00000000}"/>
  </bookViews>
  <sheets>
    <sheet name="MINVOL" sheetId="1" r:id="rId1"/>
    <sheet name="ORDENADO" sheetId="2" r:id="rId2"/>
    <sheet name="NAODECRES" sheetId="3" r:id="rId3"/>
    <sheet name="MEDIANUAL" sheetId="9" r:id="rId4"/>
    <sheet name="ESTOQUECONTROLA" sheetId="11" r:id="rId5"/>
    <sheet name="METAS" sheetId="10" r:id="rId6"/>
  </sheets>
  <definedNames>
    <definedName name="OpenSolver_ChosenSolver" localSheetId="4" hidden="1">CBC</definedName>
    <definedName name="OpenSolver_ChosenSolver" localSheetId="3" hidden="1">CBC</definedName>
    <definedName name="OpenSolver_ChosenSolver" localSheetId="5" hidden="1">CBC</definedName>
    <definedName name="OpenSolver_ChosenSolver" localSheetId="0" hidden="1">CBC</definedName>
    <definedName name="OpenSolver_ChosenSolver" localSheetId="2" hidden="1">CBC</definedName>
    <definedName name="OpenSolver_ChosenSolver" localSheetId="1" hidden="1">CBC</definedName>
    <definedName name="OpenSolver_DualsNewSheet" localSheetId="4" hidden="1">0</definedName>
    <definedName name="OpenSolver_DualsNewSheet" localSheetId="3" hidden="1">0</definedName>
    <definedName name="OpenSolver_DualsNewSheet" localSheetId="5" hidden="1">0</definedName>
    <definedName name="OpenSolver_DualsNewSheet" localSheetId="0" hidden="1">0</definedName>
    <definedName name="OpenSolver_DualsNewSheet" localSheetId="2" hidden="1">0</definedName>
    <definedName name="OpenSolver_DualsNewSheet" localSheetId="1" hidden="1">0</definedName>
    <definedName name="OpenSolver_LinearityCheck" localSheetId="3" hidden="1">1</definedName>
    <definedName name="OpenSolver_LinearityCheck" localSheetId="5" hidden="1">1</definedName>
    <definedName name="OpenSolver_UpdateSensitivity" localSheetId="4" hidden="1">1</definedName>
    <definedName name="OpenSolver_UpdateSensitivity" localSheetId="3" hidden="1">1</definedName>
    <definedName name="OpenSolver_UpdateSensitivity" localSheetId="5" hidden="1">1</definedName>
    <definedName name="OpenSolver_UpdateSensitivity" localSheetId="0" hidden="1">1</definedName>
    <definedName name="OpenSolver_UpdateSensitivity" localSheetId="2" hidden="1">1</definedName>
    <definedName name="OpenSolver_UpdateSensitivity" localSheetId="1" hidden="1">1</definedName>
    <definedName name="solver_adj" localSheetId="4" hidden="1">ESTOQUECONTROLA!$C$4:$CI$4</definedName>
    <definedName name="solver_adj" localSheetId="3" hidden="1">MEDIANUAL!$C$4:$BZ$4</definedName>
    <definedName name="solver_adj" localSheetId="5" hidden="1">METAS!$C$4:$CV$4</definedName>
    <definedName name="solver_adj" localSheetId="0" hidden="1">MINVOL!$C$4:$BY$4</definedName>
    <definedName name="solver_adj" localSheetId="2" hidden="1">NAODECRES!$C$4:$BY$4</definedName>
    <definedName name="solver_adj" localSheetId="1" hidden="1">ORDENADO!$C$4:$BY$4</definedName>
    <definedName name="solver_cvg" localSheetId="4" hidden="1">0.0001</definedName>
    <definedName name="solver_cvg" localSheetId="3" hidden="1">0.0001</definedName>
    <definedName name="solver_cvg" localSheetId="5" hidden="1">0.0001</definedName>
    <definedName name="solver_cvg" localSheetId="0" hidden="1">0.0001</definedName>
    <definedName name="solver_cvg" localSheetId="2" hidden="1">0.0001</definedName>
    <definedName name="solver_cvg" localSheetId="1" hidden="1">0.0001</definedName>
    <definedName name="solver_drv" localSheetId="4" hidden="1">1</definedName>
    <definedName name="solver_drv" localSheetId="3" hidden="1">1</definedName>
    <definedName name="solver_drv" localSheetId="5" hidden="1">1</definedName>
    <definedName name="solver_drv" localSheetId="0" hidden="1">1</definedName>
    <definedName name="solver_drv" localSheetId="2" hidden="1">1</definedName>
    <definedName name="solver_drv" localSheetId="1" hidden="1">1</definedName>
    <definedName name="solver_eng" localSheetId="4" hidden="1">2</definedName>
    <definedName name="solver_eng" localSheetId="5" hidden="1">2</definedName>
    <definedName name="solver_est" localSheetId="4" hidden="1">1</definedName>
    <definedName name="solver_est" localSheetId="3" hidden="1">1</definedName>
    <definedName name="solver_est" localSheetId="5" hidden="1">1</definedName>
    <definedName name="solver_est" localSheetId="0" hidden="1">1</definedName>
    <definedName name="solver_est" localSheetId="2" hidden="1">1</definedName>
    <definedName name="solver_est" localSheetId="1" hidden="1">1</definedName>
    <definedName name="solver_itr" localSheetId="4" hidden="1">1000</definedName>
    <definedName name="solver_itr" localSheetId="3" hidden="1">500</definedName>
    <definedName name="solver_itr" localSheetId="5" hidden="1">500</definedName>
    <definedName name="solver_itr" localSheetId="0" hidden="1">500</definedName>
    <definedName name="solver_itr" localSheetId="2" hidden="1">500</definedName>
    <definedName name="solver_itr" localSheetId="1" hidden="1">500</definedName>
    <definedName name="solver_lhs1" localSheetId="4" hidden="1">ESTOQUECONTROLA!$CJ$6:$CJ$11</definedName>
    <definedName name="solver_lhs1" localSheetId="3" hidden="1">MEDIANUAL!$CA$5:$CA$10</definedName>
    <definedName name="solver_lhs1" localSheetId="5" hidden="1">METAS!$CW$6:$CW$11</definedName>
    <definedName name="solver_lhs1" localSheetId="0" hidden="1">MINVOL!$BZ$5:$BZ$10</definedName>
    <definedName name="solver_lhs1" localSheetId="2" hidden="1">NAODECRES!$BZ$5:$BZ$10</definedName>
    <definedName name="solver_lhs1" localSheetId="1" hidden="1">ORDENADO!$BZ$5:$BZ$10</definedName>
    <definedName name="solver_lhs2" localSheetId="4" hidden="1">ESTOQUECONTROLA!$CJ$12:$CJ$41</definedName>
    <definedName name="solver_lhs2" localSheetId="3" hidden="1">MEDIANUAL!$CA$11:$CA$31</definedName>
    <definedName name="solver_lhs2" localSheetId="5" hidden="1">METAS!$CW$12:$CW$32</definedName>
    <definedName name="solver_lhs2" localSheetId="0" hidden="1">MINVOL!$BZ$11:$BZ$31</definedName>
    <definedName name="solver_lhs2" localSheetId="2" hidden="1">NAODECRES!$BZ$11:$BZ$31</definedName>
    <definedName name="solver_lhs2" localSheetId="1" hidden="1">ORDENADO!$BZ$11:$BZ$51</definedName>
    <definedName name="solver_lhs3" localSheetId="4" hidden="1">ESTOQUECONTROLA!$CJ$42:$CJ$69</definedName>
    <definedName name="solver_lhs3" localSheetId="3" hidden="1">MEDIANUAL!$CA$32:$CA$52</definedName>
    <definedName name="solver_lhs3" localSheetId="5" hidden="1">METAS!$CW$5</definedName>
    <definedName name="solver_lhs3" localSheetId="0" hidden="1">MINVOL!$BZ$32:$BZ$52</definedName>
    <definedName name="solver_lhs3" localSheetId="2" hidden="1">NAODECRES!$BZ$32:$BZ$51</definedName>
    <definedName name="solver_lhs3" localSheetId="1" hidden="1">ORDENADO!$BZ$40:$BZ$51</definedName>
    <definedName name="solver_lhs4" localSheetId="3" hidden="1">MEDIANUAL!$CA$53:$CA$73</definedName>
    <definedName name="solver_lhs5" localSheetId="3" hidden="1">MEDIANUAL!$CA$74</definedName>
    <definedName name="solver_lin" localSheetId="4" hidden="1">1</definedName>
    <definedName name="solver_lin" localSheetId="3" hidden="1">1</definedName>
    <definedName name="solver_lin" localSheetId="5" hidden="1">1</definedName>
    <definedName name="solver_lin" localSheetId="0" hidden="1">1</definedName>
    <definedName name="solver_lin" localSheetId="2" hidden="1">1</definedName>
    <definedName name="solver_lin" localSheetId="1" hidden="1">1</definedName>
    <definedName name="solver_mip" localSheetId="4" hidden="1">2147483647</definedName>
    <definedName name="solver_mip" localSheetId="5" hidden="1">2147483647</definedName>
    <definedName name="solver_mni" localSheetId="4" hidden="1">30</definedName>
    <definedName name="solver_mni" localSheetId="5" hidden="1">30</definedName>
    <definedName name="solver_mrt" localSheetId="4" hidden="1">0.075</definedName>
    <definedName name="solver_mrt" localSheetId="5" hidden="1">0.075</definedName>
    <definedName name="solver_msl" localSheetId="4" hidden="1">2</definedName>
    <definedName name="solver_msl" localSheetId="5" hidden="1">2</definedName>
    <definedName name="solver_neg" localSheetId="4" hidden="1">1</definedName>
    <definedName name="solver_neg" localSheetId="3" hidden="1">1</definedName>
    <definedName name="solver_neg" localSheetId="5" hidden="1">1</definedName>
    <definedName name="solver_neg" localSheetId="0" hidden="1">1</definedName>
    <definedName name="solver_neg" localSheetId="2" hidden="1">1</definedName>
    <definedName name="solver_neg" localSheetId="1" hidden="1">1</definedName>
    <definedName name="solver_nod" localSheetId="4" hidden="1">2147483647</definedName>
    <definedName name="solver_nod" localSheetId="5" hidden="1">2147483647</definedName>
    <definedName name="solver_num" localSheetId="4" hidden="1">3</definedName>
    <definedName name="solver_num" localSheetId="3" hidden="1">5</definedName>
    <definedName name="solver_num" localSheetId="5" hidden="1">3</definedName>
    <definedName name="solver_num" localSheetId="0" hidden="1">3</definedName>
    <definedName name="solver_num" localSheetId="2" hidden="1">3</definedName>
    <definedName name="solver_num" localSheetId="1" hidden="1">2</definedName>
    <definedName name="solver_nwt" localSheetId="4" hidden="1">1</definedName>
    <definedName name="solver_nwt" localSheetId="3" hidden="1">1</definedName>
    <definedName name="solver_nwt" localSheetId="5" hidden="1">1</definedName>
    <definedName name="solver_nwt" localSheetId="0" hidden="1">1</definedName>
    <definedName name="solver_nwt" localSheetId="2" hidden="1">1</definedName>
    <definedName name="solver_nwt" localSheetId="1" hidden="1">1</definedName>
    <definedName name="solver_opt" localSheetId="4" hidden="1">ESTOQUECONTROLA!$CJ$3</definedName>
    <definedName name="solver_opt" localSheetId="3" hidden="1">MEDIANUAL!$CA$3</definedName>
    <definedName name="solver_opt" localSheetId="5" hidden="1">METAS!$CW$3</definedName>
    <definedName name="solver_opt" localSheetId="0" hidden="1">MINVOL!$BZ$3</definedName>
    <definedName name="solver_opt" localSheetId="2" hidden="1">NAODECRES!$BZ$3</definedName>
    <definedName name="solver_opt" localSheetId="1" hidden="1">ORDENADO!$BZ$3</definedName>
    <definedName name="solver_pre" localSheetId="4" hidden="1">0.000001</definedName>
    <definedName name="solver_pre" localSheetId="3" hidden="1">0.000001</definedName>
    <definedName name="solver_pre" localSheetId="5" hidden="1">0.000001</definedName>
    <definedName name="solver_pre" localSheetId="0" hidden="1">0.000001</definedName>
    <definedName name="solver_pre" localSheetId="2" hidden="1">0.000001</definedName>
    <definedName name="solver_pre" localSheetId="1" hidden="1">0.000001</definedName>
    <definedName name="solver_rbv" localSheetId="4" hidden="1">1</definedName>
    <definedName name="solver_rbv" localSheetId="5" hidden="1">1</definedName>
    <definedName name="solver_rel1" localSheetId="4" hidden="1">1</definedName>
    <definedName name="solver_rel1" localSheetId="3" hidden="1">1</definedName>
    <definedName name="solver_rel1" localSheetId="5" hidden="1">1</definedName>
    <definedName name="solver_rel1" localSheetId="0" hidden="1">1</definedName>
    <definedName name="solver_rel1" localSheetId="2" hidden="1">1</definedName>
    <definedName name="solver_rel1" localSheetId="1" hidden="1">1</definedName>
    <definedName name="solver_rel2" localSheetId="4" hidden="1">2</definedName>
    <definedName name="solver_rel2" localSheetId="3" hidden="1">2</definedName>
    <definedName name="solver_rel2" localSheetId="5" hidden="1">2</definedName>
    <definedName name="solver_rel2" localSheetId="0" hidden="1">2</definedName>
    <definedName name="solver_rel2" localSheetId="2" hidden="1">2</definedName>
    <definedName name="solver_rel2" localSheetId="1" hidden="1">2</definedName>
    <definedName name="solver_rel3" localSheetId="4" hidden="1">3</definedName>
    <definedName name="solver_rel3" localSheetId="3" hidden="1">1</definedName>
    <definedName name="solver_rel3" localSheetId="5" hidden="1">2</definedName>
    <definedName name="solver_rel3" localSheetId="0" hidden="1">3</definedName>
    <definedName name="solver_rel3" localSheetId="2" hidden="1">3</definedName>
    <definedName name="solver_rel3" localSheetId="1" hidden="1">3</definedName>
    <definedName name="solver_rel4" localSheetId="3" hidden="1">3</definedName>
    <definedName name="solver_rel5" localSheetId="3" hidden="1">2</definedName>
    <definedName name="solver_rhs1" localSheetId="4" hidden="1">ESTOQUECONTROLA!$CL$6:$CL$11</definedName>
    <definedName name="solver_rhs1" localSheetId="3" hidden="1">MEDIANUAL!$CC$5:$CC$10</definedName>
    <definedName name="solver_rhs1" localSheetId="5" hidden="1">METAS!$CY$6:$CY$11</definedName>
    <definedName name="solver_rhs1" localSheetId="0" hidden="1">MINVOL!$CB$5:$CB$10</definedName>
    <definedName name="solver_rhs1" localSheetId="2" hidden="1">NAODECRES!$CB$5:$CB$10</definedName>
    <definedName name="solver_rhs1" localSheetId="1" hidden="1">ORDENADO!$CB$5:$CB$10</definedName>
    <definedName name="solver_rhs2" localSheetId="4" hidden="1">ESTOQUECONTROLA!$CL$12:$CL$41</definedName>
    <definedName name="solver_rhs2" localSheetId="3" hidden="1">MEDIANUAL!$CC$11:$CC$31</definedName>
    <definedName name="solver_rhs2" localSheetId="5" hidden="1">METAS!$CY$12:$CY$32</definedName>
    <definedName name="solver_rhs2" localSheetId="0" hidden="1">MINVOL!$CB$11:$CB$31</definedName>
    <definedName name="solver_rhs2" localSheetId="2" hidden="1">NAODECRES!$CB$11:$CB$31</definedName>
    <definedName name="solver_rhs2" localSheetId="1" hidden="1">ORDENADO!$CB$11:$CB$51</definedName>
    <definedName name="solver_rhs3" localSheetId="4" hidden="1">ESTOQUECONTROLA!$CL$42:$CL$69</definedName>
    <definedName name="solver_rhs3" localSheetId="3" hidden="1">MEDIANUAL!$CC$32:$CC$52</definedName>
    <definedName name="solver_rhs3" localSheetId="5" hidden="1">METAS!$CY$5</definedName>
    <definedName name="solver_rhs3" localSheetId="0" hidden="1">MINVOL!$CB$32:$CB$52</definedName>
    <definedName name="solver_rhs3" localSheetId="2" hidden="1">NAODECRES!$CB$32:$CB$51</definedName>
    <definedName name="solver_rhs3" localSheetId="1" hidden="1">ORDENADO!$CB$40:$CB$51</definedName>
    <definedName name="solver_rhs4" localSheetId="3" hidden="1">MEDIANUAL!$CC$53:$CC$73</definedName>
    <definedName name="solver_rhs5" localSheetId="3" hidden="1">MEDIANUAL!$CC$74</definedName>
    <definedName name="solver_rlx" localSheetId="4" hidden="1">1</definedName>
    <definedName name="solver_rlx" localSheetId="3" hidden="1">2</definedName>
    <definedName name="solver_rlx" localSheetId="5" hidden="1">0</definedName>
    <definedName name="solver_rlx" localSheetId="0" hidden="1">2</definedName>
    <definedName name="solver_rlx" localSheetId="2" hidden="1">2</definedName>
    <definedName name="solver_rlx" localSheetId="1" hidden="1">2</definedName>
    <definedName name="solver_rsd" localSheetId="4" hidden="1">0</definedName>
    <definedName name="solver_rsd" localSheetId="5" hidden="1">0</definedName>
    <definedName name="solver_scl" localSheetId="4" hidden="1">2</definedName>
    <definedName name="solver_scl" localSheetId="3" hidden="1">2</definedName>
    <definedName name="solver_scl" localSheetId="5" hidden="1">2</definedName>
    <definedName name="solver_scl" localSheetId="0" hidden="1">2</definedName>
    <definedName name="solver_scl" localSheetId="2" hidden="1">2</definedName>
    <definedName name="solver_scl" localSheetId="1" hidden="1">2</definedName>
    <definedName name="solver_sho" localSheetId="4" hidden="1">2</definedName>
    <definedName name="solver_sho" localSheetId="3" hidden="1">2</definedName>
    <definedName name="solver_sho" localSheetId="5" hidden="1">2</definedName>
    <definedName name="solver_sho" localSheetId="0" hidden="1">2</definedName>
    <definedName name="solver_sho" localSheetId="2" hidden="1">2</definedName>
    <definedName name="solver_sho" localSheetId="1" hidden="1">2</definedName>
    <definedName name="solver_ssz" localSheetId="4" hidden="1">100</definedName>
    <definedName name="solver_ssz" localSheetId="5" hidden="1">100</definedName>
    <definedName name="solver_tim" localSheetId="4" hidden="1">100</definedName>
    <definedName name="solver_tim" localSheetId="3" hidden="1">100</definedName>
    <definedName name="solver_tim" localSheetId="5" hidden="1">100</definedName>
    <definedName name="solver_tim" localSheetId="0" hidden="1">100</definedName>
    <definedName name="solver_tim" localSheetId="2" hidden="1">100</definedName>
    <definedName name="solver_tim" localSheetId="1" hidden="1">100</definedName>
    <definedName name="solver_tol" localSheetId="4" hidden="1">0.05</definedName>
    <definedName name="solver_tol" localSheetId="3" hidden="1">0.05</definedName>
    <definedName name="solver_tol" localSheetId="5" hidden="1">0.05</definedName>
    <definedName name="solver_tol" localSheetId="0" hidden="1">0.05</definedName>
    <definedName name="solver_tol" localSheetId="2" hidden="1">0.05</definedName>
    <definedName name="solver_tol" localSheetId="1" hidden="1">0.05</definedName>
    <definedName name="solver_typ" localSheetId="4" hidden="1">1</definedName>
    <definedName name="solver_typ" localSheetId="3" hidden="1">1</definedName>
    <definedName name="solver_typ" localSheetId="5" hidden="1">2</definedName>
    <definedName name="solver_typ" localSheetId="0" hidden="1">1</definedName>
    <definedName name="solver_typ" localSheetId="2" hidden="1">1</definedName>
    <definedName name="solver_typ" localSheetId="1" hidden="1">1</definedName>
    <definedName name="solver_val" localSheetId="4" hidden="1">0</definedName>
    <definedName name="solver_val" localSheetId="3" hidden="1">0</definedName>
    <definedName name="solver_val" localSheetId="5" hidden="1">0</definedName>
    <definedName name="solver_val" localSheetId="0" hidden="1">0</definedName>
    <definedName name="solver_val" localSheetId="2" hidden="1">0</definedName>
    <definedName name="solver_val" localSheetId="1" hidden="1">0</definedName>
    <definedName name="solver_ver" localSheetId="4" hidden="1">3</definedName>
    <definedName name="solver_ver" localSheetId="5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5" i="11" l="1"/>
  <c r="BZ2" i="10"/>
  <c r="BE2" i="10"/>
  <c r="CA2" i="10" s="1"/>
  <c r="BG2" i="1"/>
  <c r="BH2" i="1" s="1"/>
  <c r="BI2" i="1" s="1"/>
  <c r="BJ2" i="1" s="1"/>
  <c r="BK2" i="1" s="1"/>
  <c r="BL2" i="1" s="1"/>
  <c r="BM2" i="1" s="1"/>
  <c r="BN2" i="1" s="1"/>
  <c r="BO2" i="1" s="1"/>
  <c r="BP2" i="1" s="1"/>
  <c r="BQ2" i="1" s="1"/>
  <c r="BR2" i="1" s="1"/>
  <c r="BS2" i="1" s="1"/>
  <c r="BT2" i="1" s="1"/>
  <c r="BU2" i="1" s="1"/>
  <c r="BV2" i="1" s="1"/>
  <c r="BW2" i="1" s="1"/>
  <c r="BX2" i="1" s="1"/>
  <c r="BY2" i="1" s="1"/>
  <c r="BF2" i="1"/>
  <c r="BE2" i="1"/>
  <c r="DC32" i="10"/>
  <c r="DC31" i="10"/>
  <c r="DC30" i="10"/>
  <c r="DC29" i="10"/>
  <c r="DC28" i="10"/>
  <c r="DC27" i="10"/>
  <c r="DC26" i="10"/>
  <c r="DC25" i="10"/>
  <c r="DC24" i="10"/>
  <c r="DC23" i="10"/>
  <c r="DC22" i="10"/>
  <c r="DC21" i="10"/>
  <c r="DC20" i="10"/>
  <c r="DC19" i="10"/>
  <c r="DC18" i="10"/>
  <c r="DC17" i="10"/>
  <c r="DC16" i="10"/>
  <c r="DC15" i="10"/>
  <c r="DC14" i="10"/>
  <c r="DC13" i="10"/>
  <c r="DC12" i="10"/>
  <c r="BF2" i="10" l="1"/>
  <c r="BZ53" i="9"/>
  <c r="BZ32" i="9"/>
  <c r="CB2" i="10" l="1"/>
  <c r="BG2" i="10"/>
  <c r="B12" i="10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Y2" i="2"/>
  <c r="B11" i="1"/>
  <c r="B11" i="2" s="1"/>
  <c r="CJ69" i="11"/>
  <c r="CJ68" i="11"/>
  <c r="CJ67" i="11"/>
  <c r="CJ66" i="11"/>
  <c r="CJ65" i="11"/>
  <c r="CJ64" i="11"/>
  <c r="CJ63" i="11"/>
  <c r="CJ62" i="11"/>
  <c r="CJ61" i="11"/>
  <c r="CJ60" i="11"/>
  <c r="CJ59" i="11"/>
  <c r="CJ58" i="11"/>
  <c r="CJ57" i="11"/>
  <c r="CJ56" i="11"/>
  <c r="CJ55" i="11"/>
  <c r="CJ54" i="11"/>
  <c r="CJ53" i="11"/>
  <c r="CJ52" i="11"/>
  <c r="CJ51" i="11"/>
  <c r="CJ50" i="11"/>
  <c r="CJ49" i="11"/>
  <c r="CJ48" i="11"/>
  <c r="CJ47" i="11"/>
  <c r="CJ46" i="11"/>
  <c r="CJ45" i="11"/>
  <c r="CJ44" i="11"/>
  <c r="CJ43" i="11"/>
  <c r="CJ42" i="11"/>
  <c r="CJ41" i="11"/>
  <c r="CJ40" i="11"/>
  <c r="CJ39" i="11"/>
  <c r="CJ38" i="11"/>
  <c r="CJ37" i="11"/>
  <c r="CJ36" i="11"/>
  <c r="CJ35" i="11"/>
  <c r="CJ34" i="11"/>
  <c r="CJ33" i="11"/>
  <c r="CJ32" i="11"/>
  <c r="CJ31" i="11"/>
  <c r="CJ30" i="11"/>
  <c r="CJ29" i="11"/>
  <c r="CJ28" i="11"/>
  <c r="CJ27" i="11"/>
  <c r="CJ26" i="11"/>
  <c r="CJ25" i="11"/>
  <c r="CJ24" i="11"/>
  <c r="CJ23" i="11"/>
  <c r="CJ22" i="11"/>
  <c r="CJ21" i="11"/>
  <c r="CJ20" i="11"/>
  <c r="CJ19" i="11"/>
  <c r="CJ18" i="11"/>
  <c r="CJ17" i="11"/>
  <c r="CJ16" i="11"/>
  <c r="CJ15" i="11"/>
  <c r="CJ14" i="11"/>
  <c r="CJ13" i="11"/>
  <c r="CJ12" i="11"/>
  <c r="CJ11" i="11"/>
  <c r="CJ10" i="11"/>
  <c r="CJ9" i="11"/>
  <c r="CJ8" i="11"/>
  <c r="CJ7" i="11"/>
  <c r="CJ6" i="11"/>
  <c r="CJ3" i="11"/>
  <c r="CW5" i="10"/>
  <c r="CW32" i="10"/>
  <c r="CW31" i="10"/>
  <c r="CW30" i="10"/>
  <c r="CW29" i="10"/>
  <c r="CW28" i="10"/>
  <c r="CW26" i="10"/>
  <c r="CW27" i="10"/>
  <c r="CW25" i="10"/>
  <c r="CW24" i="10"/>
  <c r="CW23" i="10"/>
  <c r="CW22" i="10"/>
  <c r="CW21" i="10"/>
  <c r="CW20" i="10"/>
  <c r="CW19" i="10"/>
  <c r="CW18" i="10"/>
  <c r="CW17" i="10"/>
  <c r="CW16" i="10"/>
  <c r="CW15" i="10"/>
  <c r="CW14" i="10"/>
  <c r="CW13" i="10"/>
  <c r="CW12" i="10"/>
  <c r="CW11" i="10"/>
  <c r="CW10" i="10"/>
  <c r="CW9" i="10"/>
  <c r="CW8" i="10"/>
  <c r="CW7" i="10"/>
  <c r="CW6" i="10"/>
  <c r="CW3" i="10"/>
  <c r="CA3" i="9"/>
  <c r="CA74" i="9"/>
  <c r="CA73" i="9"/>
  <c r="CA72" i="9"/>
  <c r="CA71" i="9"/>
  <c r="CA70" i="9"/>
  <c r="CA69" i="9"/>
  <c r="CA68" i="9"/>
  <c r="CA67" i="9"/>
  <c r="CA66" i="9"/>
  <c r="CA65" i="9"/>
  <c r="CA64" i="9"/>
  <c r="CA63" i="9"/>
  <c r="CA62" i="9"/>
  <c r="CA61" i="9"/>
  <c r="CA60" i="9"/>
  <c r="CA59" i="9"/>
  <c r="CA58" i="9"/>
  <c r="CA57" i="9"/>
  <c r="CA56" i="9"/>
  <c r="CA55" i="9"/>
  <c r="CA54" i="9"/>
  <c r="CA53" i="9"/>
  <c r="CA52" i="9"/>
  <c r="CA51" i="9"/>
  <c r="CA50" i="9"/>
  <c r="CA49" i="9"/>
  <c r="CA48" i="9"/>
  <c r="CA47" i="9"/>
  <c r="CA46" i="9"/>
  <c r="CA45" i="9"/>
  <c r="CA44" i="9"/>
  <c r="CA43" i="9"/>
  <c r="CA42" i="9"/>
  <c r="CA41" i="9"/>
  <c r="CA40" i="9"/>
  <c r="CA39" i="9"/>
  <c r="CA38" i="9"/>
  <c r="CA37" i="9"/>
  <c r="CA36" i="9"/>
  <c r="CA35" i="9"/>
  <c r="CA34" i="9"/>
  <c r="CA33" i="9"/>
  <c r="CA32" i="9"/>
  <c r="CA31" i="9"/>
  <c r="CA30" i="9"/>
  <c r="CA29" i="9"/>
  <c r="CA28" i="9"/>
  <c r="CA27" i="9"/>
  <c r="CA26" i="9"/>
  <c r="CA25" i="9"/>
  <c r="CA24" i="9"/>
  <c r="CA23" i="9"/>
  <c r="CA22" i="9"/>
  <c r="CA21" i="9"/>
  <c r="CA20" i="9"/>
  <c r="CA19" i="9"/>
  <c r="CA18" i="9"/>
  <c r="CA17" i="9"/>
  <c r="CA16" i="9"/>
  <c r="CA15" i="9"/>
  <c r="CA14" i="9"/>
  <c r="CA13" i="9"/>
  <c r="CA12" i="9"/>
  <c r="CA11" i="9"/>
  <c r="CA10" i="9"/>
  <c r="CA9" i="9"/>
  <c r="CA8" i="9"/>
  <c r="CA7" i="9"/>
  <c r="CA6" i="9"/>
  <c r="CA5" i="9"/>
  <c r="BZ51" i="3"/>
  <c r="BZ50" i="3"/>
  <c r="BZ49" i="3"/>
  <c r="BZ48" i="3"/>
  <c r="BZ47" i="3"/>
  <c r="BZ46" i="3"/>
  <c r="BZ45" i="3"/>
  <c r="BZ44" i="3"/>
  <c r="BZ43" i="3"/>
  <c r="BZ42" i="3"/>
  <c r="BZ41" i="3"/>
  <c r="BZ40" i="3"/>
  <c r="BZ39" i="3"/>
  <c r="BZ38" i="3"/>
  <c r="BZ37" i="3"/>
  <c r="BZ36" i="3"/>
  <c r="BZ35" i="3"/>
  <c r="BZ34" i="3"/>
  <c r="BZ33" i="3"/>
  <c r="BZ32" i="3"/>
  <c r="BZ31" i="3"/>
  <c r="BZ30" i="3"/>
  <c r="BZ29" i="3"/>
  <c r="BZ28" i="3"/>
  <c r="BZ27" i="3"/>
  <c r="BZ26" i="3"/>
  <c r="BZ25" i="3"/>
  <c r="BZ24" i="3"/>
  <c r="BZ23" i="3"/>
  <c r="BZ22" i="3"/>
  <c r="BZ21" i="3"/>
  <c r="BZ20" i="3"/>
  <c r="BZ19" i="3"/>
  <c r="BZ18" i="3"/>
  <c r="BZ17" i="3"/>
  <c r="BZ16" i="3"/>
  <c r="BZ15" i="3"/>
  <c r="BZ14" i="3"/>
  <c r="BZ13" i="3"/>
  <c r="BZ12" i="3"/>
  <c r="BZ11" i="3"/>
  <c r="BZ10" i="3"/>
  <c r="BZ9" i="3"/>
  <c r="BZ8" i="3"/>
  <c r="BZ7" i="3"/>
  <c r="BZ6" i="3"/>
  <c r="BZ5" i="3"/>
  <c r="BZ3" i="3"/>
  <c r="BZ6" i="2"/>
  <c r="BZ7" i="2"/>
  <c r="BZ8" i="2"/>
  <c r="BZ9" i="2"/>
  <c r="BZ10" i="2"/>
  <c r="BZ11" i="2"/>
  <c r="BZ12" i="2"/>
  <c r="BZ13" i="2"/>
  <c r="BZ14" i="2"/>
  <c r="BZ15" i="2"/>
  <c r="BZ16" i="2"/>
  <c r="BZ17" i="2"/>
  <c r="BZ18" i="2"/>
  <c r="BZ19" i="2"/>
  <c r="BZ20" i="2"/>
  <c r="BZ21" i="2"/>
  <c r="BZ22" i="2"/>
  <c r="BZ23" i="2"/>
  <c r="BZ24" i="2"/>
  <c r="BZ25" i="2"/>
  <c r="BZ26" i="2"/>
  <c r="BZ27" i="2"/>
  <c r="BZ28" i="2"/>
  <c r="BZ29" i="2"/>
  <c r="BZ30" i="2"/>
  <c r="BZ31" i="2"/>
  <c r="BZ32" i="2"/>
  <c r="BZ33" i="2"/>
  <c r="BZ34" i="2"/>
  <c r="BZ35" i="2"/>
  <c r="BZ36" i="2"/>
  <c r="BZ37" i="2"/>
  <c r="BZ38" i="2"/>
  <c r="BZ39" i="2"/>
  <c r="BZ40" i="2"/>
  <c r="BZ41" i="2"/>
  <c r="BZ42" i="2"/>
  <c r="BZ43" i="2"/>
  <c r="BZ44" i="2"/>
  <c r="BZ45" i="2"/>
  <c r="BZ46" i="2"/>
  <c r="BZ47" i="2"/>
  <c r="BZ48" i="2"/>
  <c r="BZ49" i="2"/>
  <c r="BZ50" i="2"/>
  <c r="BZ51" i="2"/>
  <c r="BZ5" i="2"/>
  <c r="BZ3" i="2"/>
  <c r="BZ5" i="1"/>
  <c r="BZ6" i="1"/>
  <c r="BZ7" i="1"/>
  <c r="BZ8" i="1"/>
  <c r="BZ9" i="1"/>
  <c r="BZ10" i="1"/>
  <c r="BZ3" i="1"/>
  <c r="BZ32" i="1"/>
  <c r="BZ33" i="1"/>
  <c r="BZ34" i="1"/>
  <c r="BZ35" i="1"/>
  <c r="BZ36" i="1"/>
  <c r="BZ37" i="1"/>
  <c r="BZ38" i="1"/>
  <c r="BZ39" i="1"/>
  <c r="BZ40" i="1"/>
  <c r="BZ41" i="1"/>
  <c r="BZ42" i="1"/>
  <c r="BZ43" i="1"/>
  <c r="BZ44" i="1"/>
  <c r="BZ45" i="1"/>
  <c r="BZ46" i="1"/>
  <c r="BZ47" i="1"/>
  <c r="BZ48" i="1"/>
  <c r="BZ49" i="1"/>
  <c r="BZ50" i="1"/>
  <c r="BZ51" i="1"/>
  <c r="BZ52" i="1"/>
  <c r="BZ12" i="1"/>
  <c r="BZ13" i="1"/>
  <c r="BZ14" i="1"/>
  <c r="BZ15" i="1"/>
  <c r="BZ16" i="1"/>
  <c r="BZ17" i="1"/>
  <c r="BZ18" i="1"/>
  <c r="BZ19" i="1"/>
  <c r="BZ20" i="1"/>
  <c r="BZ21" i="1"/>
  <c r="BZ22" i="1"/>
  <c r="BZ23" i="1"/>
  <c r="BZ24" i="1"/>
  <c r="BZ25" i="1"/>
  <c r="BZ26" i="1"/>
  <c r="BZ27" i="1"/>
  <c r="BZ28" i="1"/>
  <c r="BZ29" i="1"/>
  <c r="BZ30" i="1"/>
  <c r="BZ31" i="1"/>
  <c r="BZ11" i="1"/>
  <c r="BH2" i="10" l="1"/>
  <c r="CC2" i="10"/>
  <c r="B32" i="2"/>
  <c r="B32" i="3" s="1"/>
  <c r="B11" i="3"/>
  <c r="B11" i="9" s="1"/>
  <c r="B12" i="1"/>
  <c r="B12" i="2" s="1"/>
  <c r="B32" i="1"/>
  <c r="BE2" i="9"/>
  <c r="BE2" i="2"/>
  <c r="BI2" i="3"/>
  <c r="BF2" i="3"/>
  <c r="BF2" i="11"/>
  <c r="BJ2" i="11"/>
  <c r="BG2" i="11"/>
  <c r="BI2" i="9"/>
  <c r="BH2" i="9"/>
  <c r="BF2" i="2"/>
  <c r="BJ2" i="9"/>
  <c r="BG2" i="2"/>
  <c r="BE2" i="3"/>
  <c r="BH2" i="11"/>
  <c r="BV2" i="2"/>
  <c r="BW2" i="2"/>
  <c r="BQ2" i="3"/>
  <c r="BV2" i="3"/>
  <c r="BU2" i="9"/>
  <c r="BR2" i="9"/>
  <c r="BR2" i="11"/>
  <c r="BT2" i="3"/>
  <c r="BN2" i="3"/>
  <c r="BT2" i="2"/>
  <c r="BL2" i="3"/>
  <c r="BP2" i="9"/>
  <c r="BN2" i="9"/>
  <c r="BU2" i="11"/>
  <c r="BS2" i="2"/>
  <c r="BS2" i="3"/>
  <c r="BM2" i="9"/>
  <c r="BZ2" i="11"/>
  <c r="BO2" i="11"/>
  <c r="BQ2" i="2"/>
  <c r="BX2" i="2"/>
  <c r="BJ2" i="2"/>
  <c r="BR2" i="3"/>
  <c r="BW2" i="3"/>
  <c r="BG2" i="9"/>
  <c r="BI2" i="2"/>
  <c r="BU2" i="2"/>
  <c r="BJ2" i="3"/>
  <c r="BO2" i="3"/>
  <c r="BY2" i="9"/>
  <c r="BV2" i="9"/>
  <c r="BS2" i="9"/>
  <c r="BI2" i="11"/>
  <c r="BS2" i="11"/>
  <c r="BN2" i="11"/>
  <c r="BP2" i="11"/>
  <c r="BX2" i="9"/>
  <c r="BW2" i="9"/>
  <c r="BN2" i="2"/>
  <c r="BX2" i="3"/>
  <c r="BW2" i="11"/>
  <c r="BL2" i="2"/>
  <c r="BP2" i="3"/>
  <c r="BU2" i="3"/>
  <c r="BM2" i="11"/>
  <c r="BR2" i="2"/>
  <c r="BK2" i="2"/>
  <c r="BK2" i="3"/>
  <c r="BH2" i="3"/>
  <c r="BM2" i="3"/>
  <c r="BO2" i="9"/>
  <c r="BT2" i="9"/>
  <c r="BY2" i="11"/>
  <c r="BT2" i="11"/>
  <c r="BL2" i="9"/>
  <c r="BQ2" i="11"/>
  <c r="BL2" i="11"/>
  <c r="BV2" i="11"/>
  <c r="BP2" i="2"/>
  <c r="BO2" i="2"/>
  <c r="BH2" i="2"/>
  <c r="BM2" i="2"/>
  <c r="BY2" i="3"/>
  <c r="BG2" i="3"/>
  <c r="BQ2" i="9"/>
  <c r="BF2" i="9"/>
  <c r="BK2" i="9"/>
  <c r="BX2" i="11"/>
  <c r="BK2" i="11"/>
  <c r="BI2" i="10" l="1"/>
  <c r="CD2" i="10"/>
  <c r="B32" i="9"/>
  <c r="B53" i="9" s="1"/>
  <c r="B12" i="11"/>
  <c r="B42" i="11" s="1"/>
  <c r="B33" i="2"/>
  <c r="B33" i="3" s="1"/>
  <c r="B12" i="3"/>
  <c r="B12" i="9" s="1"/>
  <c r="B13" i="1"/>
  <c r="B13" i="2" s="1"/>
  <c r="B33" i="1"/>
  <c r="BJ2" i="10" l="1"/>
  <c r="CE2" i="10"/>
  <c r="B33" i="9"/>
  <c r="B54" i="9" s="1"/>
  <c r="B13" i="11"/>
  <c r="B43" i="11" s="1"/>
  <c r="B34" i="2"/>
  <c r="B34" i="3" s="1"/>
  <c r="B13" i="3"/>
  <c r="B13" i="9" s="1"/>
  <c r="B14" i="1"/>
  <c r="B14" i="2" s="1"/>
  <c r="B34" i="1"/>
  <c r="BK2" i="10" l="1"/>
  <c r="CF2" i="10"/>
  <c r="B34" i="9"/>
  <c r="B55" i="9" s="1"/>
  <c r="B14" i="11"/>
  <c r="B44" i="11" s="1"/>
  <c r="B35" i="2"/>
  <c r="B35" i="3" s="1"/>
  <c r="B14" i="3"/>
  <c r="B14" i="9" s="1"/>
  <c r="B15" i="1"/>
  <c r="B15" i="2" s="1"/>
  <c r="B35" i="1"/>
  <c r="BL2" i="10" l="1"/>
  <c r="CG2" i="10"/>
  <c r="B35" i="9"/>
  <c r="B56" i="9" s="1"/>
  <c r="B15" i="11"/>
  <c r="B45" i="11" s="1"/>
  <c r="B36" i="2"/>
  <c r="B36" i="3" s="1"/>
  <c r="B15" i="3"/>
  <c r="B15" i="9" s="1"/>
  <c r="B16" i="1"/>
  <c r="B16" i="2" s="1"/>
  <c r="B36" i="1"/>
  <c r="BM2" i="10" l="1"/>
  <c r="CH2" i="10"/>
  <c r="B36" i="9"/>
  <c r="B57" i="9" s="1"/>
  <c r="B16" i="11"/>
  <c r="B46" i="11" s="1"/>
  <c r="B37" i="2"/>
  <c r="B37" i="3" s="1"/>
  <c r="B16" i="3"/>
  <c r="B16" i="9" s="1"/>
  <c r="B17" i="1"/>
  <c r="B17" i="2" s="1"/>
  <c r="B37" i="1"/>
  <c r="BN2" i="10" l="1"/>
  <c r="CI2" i="10"/>
  <c r="B37" i="9"/>
  <c r="B58" i="9" s="1"/>
  <c r="B17" i="11"/>
  <c r="B47" i="11" s="1"/>
  <c r="B38" i="2"/>
  <c r="B38" i="3" s="1"/>
  <c r="B17" i="3"/>
  <c r="B17" i="9" s="1"/>
  <c r="B18" i="1"/>
  <c r="B18" i="2" s="1"/>
  <c r="B38" i="1"/>
  <c r="BO2" i="10" l="1"/>
  <c r="CJ2" i="10"/>
  <c r="B38" i="9"/>
  <c r="B59" i="9" s="1"/>
  <c r="B18" i="11"/>
  <c r="B48" i="11" s="1"/>
  <c r="B39" i="2"/>
  <c r="B39" i="3" s="1"/>
  <c r="B18" i="3"/>
  <c r="B18" i="9" s="1"/>
  <c r="B19" i="1"/>
  <c r="B19" i="2" s="1"/>
  <c r="B39" i="1"/>
  <c r="BP2" i="10" l="1"/>
  <c r="CK2" i="10"/>
  <c r="B39" i="9"/>
  <c r="B60" i="9" s="1"/>
  <c r="B19" i="11"/>
  <c r="B49" i="11" s="1"/>
  <c r="B40" i="2"/>
  <c r="B40" i="3" s="1"/>
  <c r="B19" i="3"/>
  <c r="B19" i="9" s="1"/>
  <c r="B20" i="1"/>
  <c r="B20" i="2" s="1"/>
  <c r="B40" i="1"/>
  <c r="BQ2" i="10" l="1"/>
  <c r="CL2" i="10"/>
  <c r="B40" i="9"/>
  <c r="B61" i="9" s="1"/>
  <c r="B20" i="11"/>
  <c r="B50" i="11" s="1"/>
  <c r="B41" i="2"/>
  <c r="B41" i="3" s="1"/>
  <c r="B20" i="3"/>
  <c r="B20" i="9" s="1"/>
  <c r="B21" i="1"/>
  <c r="B21" i="2" s="1"/>
  <c r="B41" i="1"/>
  <c r="BR2" i="10" l="1"/>
  <c r="CM2" i="10"/>
  <c r="B41" i="9"/>
  <c r="B62" i="9" s="1"/>
  <c r="B21" i="11"/>
  <c r="B51" i="11" s="1"/>
  <c r="B42" i="2"/>
  <c r="B42" i="3" s="1"/>
  <c r="B21" i="3"/>
  <c r="B21" i="9" s="1"/>
  <c r="B22" i="1"/>
  <c r="B22" i="2" s="1"/>
  <c r="B42" i="1"/>
  <c r="BS2" i="10" l="1"/>
  <c r="CN2" i="10"/>
  <c r="B42" i="9"/>
  <c r="B63" i="9" s="1"/>
  <c r="B22" i="11"/>
  <c r="B52" i="11" s="1"/>
  <c r="B43" i="2"/>
  <c r="B43" i="3" s="1"/>
  <c r="B22" i="3"/>
  <c r="B22" i="9" s="1"/>
  <c r="B23" i="1"/>
  <c r="B23" i="2" s="1"/>
  <c r="B43" i="1"/>
  <c r="BT2" i="10" l="1"/>
  <c r="CO2" i="10"/>
  <c r="B43" i="9"/>
  <c r="B64" i="9" s="1"/>
  <c r="B23" i="11"/>
  <c r="B53" i="11" s="1"/>
  <c r="B44" i="2"/>
  <c r="B44" i="3" s="1"/>
  <c r="B23" i="3"/>
  <c r="B23" i="9" s="1"/>
  <c r="B24" i="1"/>
  <c r="B24" i="2" s="1"/>
  <c r="B44" i="1"/>
  <c r="BU2" i="10" l="1"/>
  <c r="CP2" i="10"/>
  <c r="B44" i="9"/>
  <c r="B65" i="9" s="1"/>
  <c r="B24" i="11"/>
  <c r="B54" i="11" s="1"/>
  <c r="B45" i="2"/>
  <c r="B45" i="3" s="1"/>
  <c r="B24" i="3"/>
  <c r="B24" i="9" s="1"/>
  <c r="B25" i="1"/>
  <c r="B25" i="2" s="1"/>
  <c r="B45" i="1"/>
  <c r="BV2" i="10" l="1"/>
  <c r="CQ2" i="10"/>
  <c r="B45" i="9"/>
  <c r="B66" i="9" s="1"/>
  <c r="B25" i="11"/>
  <c r="B55" i="11" s="1"/>
  <c r="B46" i="2"/>
  <c r="B46" i="3" s="1"/>
  <c r="B25" i="3"/>
  <c r="B25" i="9" s="1"/>
  <c r="B26" i="1"/>
  <c r="B26" i="2" s="1"/>
  <c r="B46" i="1"/>
  <c r="BW2" i="10" l="1"/>
  <c r="CR2" i="10"/>
  <c r="B46" i="9"/>
  <c r="B67" i="9" s="1"/>
  <c r="B26" i="11"/>
  <c r="B56" i="11" s="1"/>
  <c r="B47" i="2"/>
  <c r="B47" i="3" s="1"/>
  <c r="B26" i="3"/>
  <c r="B26" i="9" s="1"/>
  <c r="B27" i="1"/>
  <c r="B27" i="2" s="1"/>
  <c r="B47" i="1"/>
  <c r="BX2" i="10" l="1"/>
  <c r="CS2" i="10"/>
  <c r="B47" i="9"/>
  <c r="B68" i="9" s="1"/>
  <c r="B27" i="11"/>
  <c r="B57" i="11" s="1"/>
  <c r="B48" i="2"/>
  <c r="B48" i="3" s="1"/>
  <c r="B27" i="3"/>
  <c r="B27" i="9" s="1"/>
  <c r="B28" i="1"/>
  <c r="B28" i="2" s="1"/>
  <c r="B48" i="1"/>
  <c r="BY2" i="10" l="1"/>
  <c r="CT2" i="10"/>
  <c r="B48" i="9"/>
  <c r="B69" i="9" s="1"/>
  <c r="B28" i="11"/>
  <c r="B58" i="11" s="1"/>
  <c r="B49" i="2"/>
  <c r="B49" i="3" s="1"/>
  <c r="B28" i="3"/>
  <c r="B28" i="9" s="1"/>
  <c r="B29" i="1"/>
  <c r="B29" i="2" s="1"/>
  <c r="B49" i="1"/>
  <c r="B49" i="9" l="1"/>
  <c r="B70" i="9" s="1"/>
  <c r="B29" i="11"/>
  <c r="B59" i="11" s="1"/>
  <c r="B50" i="2"/>
  <c r="B50" i="3" s="1"/>
  <c r="B29" i="3"/>
  <c r="B29" i="9" s="1"/>
  <c r="B30" i="1"/>
  <c r="B30" i="2" s="1"/>
  <c r="B50" i="1"/>
  <c r="B50" i="9" l="1"/>
  <c r="B71" i="9" s="1"/>
  <c r="B30" i="11"/>
  <c r="B60" i="11" s="1"/>
  <c r="B51" i="2"/>
  <c r="B51" i="3" s="1"/>
  <c r="B30" i="3"/>
  <c r="B30" i="9" s="1"/>
  <c r="B31" i="1"/>
  <c r="B51" i="1"/>
  <c r="B51" i="9" l="1"/>
  <c r="B72" i="9" s="1"/>
  <c r="B31" i="11"/>
  <c r="B61" i="11" s="1"/>
  <c r="B52" i="1"/>
  <c r="B31" i="2"/>
  <c r="B31" i="3" s="1"/>
  <c r="B31" i="9" s="1"/>
  <c r="B52" i="9" l="1"/>
  <c r="B73" i="9" s="1"/>
  <c r="B32" i="11"/>
  <c r="B62" i="11" s="1"/>
</calcChain>
</file>

<file path=xl/sharedStrings.xml><?xml version="1.0" encoding="utf-8"?>
<sst xmlns="http://schemas.openxmlformats.org/spreadsheetml/2006/main" count="5691" uniqueCount="109">
  <si>
    <t>&gt;=</t>
  </si>
  <si>
    <t>&lt;=</t>
  </si>
  <si>
    <t>=</t>
  </si>
  <si>
    <t/>
  </si>
  <si>
    <t>Classe4</t>
  </si>
  <si>
    <t>0-1</t>
  </si>
  <si>
    <t>1-2</t>
  </si>
  <si>
    <t>2-3</t>
  </si>
  <si>
    <t>3-4</t>
  </si>
  <si>
    <t>4-5</t>
  </si>
  <si>
    <t>5-6</t>
  </si>
  <si>
    <t>6-7</t>
  </si>
  <si>
    <t>Teto:</t>
  </si>
  <si>
    <t>Piso:</t>
  </si>
  <si>
    <t>VTP</t>
  </si>
  <si>
    <t>X1P66</t>
  </si>
  <si>
    <t>X1P67</t>
  </si>
  <si>
    <t>X1P68</t>
  </si>
  <si>
    <t>X1P76</t>
  </si>
  <si>
    <t>X1P77</t>
  </si>
  <si>
    <t>X1P78</t>
  </si>
  <si>
    <t>X1P86</t>
  </si>
  <si>
    <t>X1P87</t>
  </si>
  <si>
    <t>X1P88</t>
  </si>
  <si>
    <t>X2P66</t>
  </si>
  <si>
    <t>X2P67</t>
  </si>
  <si>
    <t>X2P68</t>
  </si>
  <si>
    <t>X2P76</t>
  </si>
  <si>
    <t>X2P77</t>
  </si>
  <si>
    <t>X2P78</t>
  </si>
  <si>
    <t>X2P86</t>
  </si>
  <si>
    <t>X2P87</t>
  </si>
  <si>
    <t>X2P88</t>
  </si>
  <si>
    <t>X3P66</t>
  </si>
  <si>
    <t>X3P67</t>
  </si>
  <si>
    <t>X3P68</t>
  </si>
  <si>
    <t>X3P76</t>
  </si>
  <si>
    <t>X3P77</t>
  </si>
  <si>
    <t>X3P78</t>
  </si>
  <si>
    <t>X3P86</t>
  </si>
  <si>
    <t>X3P87</t>
  </si>
  <si>
    <t>X3P88</t>
  </si>
  <si>
    <t>X4P66</t>
  </si>
  <si>
    <t>X4P67</t>
  </si>
  <si>
    <t>X4P68</t>
  </si>
  <si>
    <t>X4P76</t>
  </si>
  <si>
    <t>X4P77</t>
  </si>
  <si>
    <t>X4P78</t>
  </si>
  <si>
    <t>X4P86</t>
  </si>
  <si>
    <t>X4P87</t>
  </si>
  <si>
    <t>X4P88</t>
  </si>
  <si>
    <t>X5P66</t>
  </si>
  <si>
    <t>X5P67</t>
  </si>
  <si>
    <t>X5P68</t>
  </si>
  <si>
    <t>X5P76</t>
  </si>
  <si>
    <t>X5P77</t>
  </si>
  <si>
    <t>X5P78</t>
  </si>
  <si>
    <t>X5P86</t>
  </si>
  <si>
    <t>X5P87</t>
  </si>
  <si>
    <t>X5P88</t>
  </si>
  <si>
    <t>X6P66</t>
  </si>
  <si>
    <t>X6P67</t>
  </si>
  <si>
    <t>X6P68</t>
  </si>
  <si>
    <t>X6P76</t>
  </si>
  <si>
    <t>X6P77</t>
  </si>
  <si>
    <t>X6P78</t>
  </si>
  <si>
    <t>X6P86</t>
  </si>
  <si>
    <t>X6P87</t>
  </si>
  <si>
    <t>X6P88</t>
  </si>
  <si>
    <t>Obj F.</t>
  </si>
  <si>
    <t>Year</t>
  </si>
  <si>
    <t>Production Flow</t>
  </si>
  <si>
    <t>Goals</t>
  </si>
  <si>
    <t>Solução</t>
  </si>
  <si>
    <t>Cria desvios</t>
  </si>
  <si>
    <t>VTPb</t>
  </si>
  <si>
    <t>VTPa</t>
  </si>
  <si>
    <t>Baixo</t>
  </si>
  <si>
    <t>Acima</t>
  </si>
  <si>
    <t>Área</t>
  </si>
  <si>
    <t>Ano inicial:</t>
  </si>
  <si>
    <t>Variáveis
Contábeis para
Produção Anual</t>
  </si>
  <si>
    <t>Volume Anual
Mínimo</t>
  </si>
  <si>
    <t>Ordenamento
Perfeito da
Produção</t>
  </si>
  <si>
    <t>Produção não-
decrescente</t>
  </si>
  <si>
    <t>Produção média</t>
  </si>
  <si>
    <t xml:space="preserve">Estabelece
10% de
variação
acima da
produção
média
</t>
  </si>
  <si>
    <t xml:space="preserve">Estabelece
10% de
variação
abaixo da
produção
média
</t>
  </si>
  <si>
    <t>Impõe
balanço
de área
entre
classes</t>
  </si>
  <si>
    <t>CLASSE0</t>
  </si>
  <si>
    <t>CLASSE1</t>
  </si>
  <si>
    <t>CLASSE2</t>
  </si>
  <si>
    <t>CLASSE3</t>
  </si>
  <si>
    <t>CLASSE4</t>
  </si>
  <si>
    <t>CLASSE5</t>
  </si>
  <si>
    <t>CLASSE6</t>
  </si>
  <si>
    <t>CLASSE7</t>
  </si>
  <si>
    <t>Classe0</t>
  </si>
  <si>
    <t>Classe1</t>
  </si>
  <si>
    <t>Classe2</t>
  </si>
  <si>
    <t>Classe3</t>
  </si>
  <si>
    <t>Classe5</t>
  </si>
  <si>
    <t>Classe6</t>
  </si>
  <si>
    <t>Classe7</t>
  </si>
  <si>
    <t>Calcula Stock</t>
  </si>
  <si>
    <t>Pmedia</t>
  </si>
  <si>
    <t>Estoque21</t>
  </si>
  <si>
    <t>Maximiza Estoque</t>
  </si>
  <si>
    <t>Valor Total do Projeto (VTP)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</si>
</sst>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17" x14ac:knownFonts="1">
    <font>
      <sz val="10"/>
      <name val="Arial"/>
    </font>
    <font>
      <b/>
      <sz val="10"/>
      <color indexed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theme="9" tint="-0.499984740745262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331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2" borderId="4" xfId="0" applyFill="1" applyBorder="1"/>
    <xf numFmtId="0" fontId="0" fillId="3" borderId="4" xfId="0" applyFill="1" applyBorder="1"/>
    <xf numFmtId="4" fontId="0" fillId="4" borderId="5" xfId="0" applyNumberFormat="1" applyFill="1" applyBorder="1"/>
    <xf numFmtId="4" fontId="0" fillId="4" borderId="3" xfId="0" applyNumberFormat="1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8" xfId="0" applyFill="1" applyBorder="1"/>
    <xf numFmtId="0" fontId="0" fillId="3" borderId="10" xfId="0" applyFill="1" applyBorder="1"/>
    <xf numFmtId="0" fontId="0" fillId="3" borderId="11" xfId="0" applyFill="1" applyBorder="1"/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2" fontId="1" fillId="5" borderId="0" xfId="0" applyNumberFormat="1" applyFont="1" applyFill="1"/>
    <xf numFmtId="0" fontId="0" fillId="0" borderId="0" xfId="0" quotePrefix="1" applyAlignment="1">
      <alignment horizontal="center"/>
    </xf>
    <xf numFmtId="0" fontId="0" fillId="0" borderId="0" xfId="0" applyAlignment="1">
      <alignment horizontal="right"/>
    </xf>
    <xf numFmtId="2" fontId="1" fillId="0" borderId="0" xfId="0" applyNumberFormat="1" applyFont="1"/>
    <xf numFmtId="4" fontId="0" fillId="0" borderId="0" xfId="0" applyNumberFormat="1"/>
    <xf numFmtId="4" fontId="0" fillId="4" borderId="16" xfId="0" applyNumberFormat="1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3" borderId="18" xfId="0" applyFill="1" applyBorder="1"/>
    <xf numFmtId="4" fontId="0" fillId="2" borderId="20" xfId="0" applyNumberFormat="1" applyFill="1" applyBorder="1"/>
    <xf numFmtId="4" fontId="0" fillId="4" borderId="1" xfId="0" applyNumberFormat="1" applyFill="1" applyBorder="1"/>
    <xf numFmtId="2" fontId="1" fillId="5" borderId="1" xfId="0" applyNumberFormat="1" applyFont="1" applyFill="1" applyBorder="1"/>
    <xf numFmtId="4" fontId="0" fillId="4" borderId="23" xfId="0" applyNumberFormat="1" applyFill="1" applyBorder="1"/>
    <xf numFmtId="4" fontId="0" fillId="4" borderId="8" xfId="0" applyNumberFormat="1" applyFill="1" applyBorder="1"/>
    <xf numFmtId="2" fontId="1" fillId="5" borderId="23" xfId="0" applyNumberFormat="1" applyFont="1" applyFill="1" applyBorder="1"/>
    <xf numFmtId="2" fontId="1" fillId="5" borderId="8" xfId="0" applyNumberFormat="1" applyFont="1" applyFill="1" applyBorder="1"/>
    <xf numFmtId="0" fontId="0" fillId="2" borderId="23" xfId="0" applyFill="1" applyBorder="1"/>
    <xf numFmtId="0" fontId="0" fillId="3" borderId="23" xfId="0" applyFill="1" applyBorder="1"/>
    <xf numFmtId="0" fontId="0" fillId="3" borderId="25" xfId="0" applyFill="1" applyBorder="1"/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0" fontId="0" fillId="3" borderId="29" xfId="0" applyFill="1" applyBorder="1"/>
    <xf numFmtId="0" fontId="0" fillId="3" borderId="7" xfId="0" applyFill="1" applyBorder="1"/>
    <xf numFmtId="0" fontId="0" fillId="3" borderId="22" xfId="0" applyFill="1" applyBorder="1"/>
    <xf numFmtId="1" fontId="0" fillId="0" borderId="0" xfId="0" applyNumberFormat="1"/>
    <xf numFmtId="2" fontId="0" fillId="0" borderId="0" xfId="0" applyNumberFormat="1"/>
    <xf numFmtId="0" fontId="0" fillId="3" borderId="21" xfId="0" applyFill="1" applyBorder="1"/>
    <xf numFmtId="4" fontId="0" fillId="4" borderId="18" xfId="0" applyNumberFormat="1" applyFill="1" applyBorder="1"/>
    <xf numFmtId="2" fontId="1" fillId="5" borderId="18" xfId="0" applyNumberFormat="1" applyFont="1" applyFill="1" applyBorder="1"/>
    <xf numFmtId="0" fontId="0" fillId="3" borderId="17" xfId="0" applyFill="1" applyBorder="1"/>
    <xf numFmtId="4" fontId="0" fillId="4" borderId="13" xfId="0" applyNumberFormat="1" applyFill="1" applyBorder="1"/>
    <xf numFmtId="0" fontId="0" fillId="2" borderId="13" xfId="0" applyFill="1" applyBorder="1"/>
    <xf numFmtId="0" fontId="0" fillId="3" borderId="13" xfId="0" applyFill="1" applyBorder="1"/>
    <xf numFmtId="0" fontId="2" fillId="0" borderId="0" xfId="0" applyFont="1"/>
    <xf numFmtId="0" fontId="2" fillId="4" borderId="3" xfId="0" applyFont="1" applyFill="1" applyBorder="1"/>
    <xf numFmtId="0" fontId="4" fillId="4" borderId="3" xfId="0" applyFont="1" applyFill="1" applyBorder="1"/>
    <xf numFmtId="0" fontId="2" fillId="4" borderId="34" xfId="0" applyFont="1" applyFill="1" applyBorder="1"/>
    <xf numFmtId="165" fontId="6" fillId="5" borderId="36" xfId="0" applyNumberFormat="1" applyFont="1" applyFill="1" applyBorder="1"/>
    <xf numFmtId="0" fontId="7" fillId="0" borderId="0" xfId="0" applyFont="1" applyAlignment="1">
      <alignment horizontal="right"/>
    </xf>
    <xf numFmtId="0" fontId="0" fillId="3" borderId="12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2" fontId="0" fillId="0" borderId="0" xfId="0" applyNumberFormat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0" fillId="3" borderId="12" xfId="0" quotePrefix="1" applyFont="1" applyFill="1" applyBorder="1" applyAlignment="1">
      <alignment horizontal="center" vertical="center"/>
    </xf>
    <xf numFmtId="0" fontId="10" fillId="3" borderId="13" xfId="0" quotePrefix="1" applyFont="1" applyFill="1" applyBorder="1" applyAlignment="1">
      <alignment horizontal="center" vertical="center"/>
    </xf>
    <xf numFmtId="0" fontId="10" fillId="3" borderId="15" xfId="0" quotePrefix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3" borderId="30" xfId="0" applyFill="1" applyBorder="1"/>
    <xf numFmtId="0" fontId="0" fillId="3" borderId="5" xfId="0" applyFill="1" applyBorder="1"/>
    <xf numFmtId="0" fontId="0" fillId="3" borderId="3" xfId="0" applyFill="1" applyBorder="1"/>
    <xf numFmtId="13" fontId="0" fillId="3" borderId="3" xfId="0" applyNumberFormat="1" applyFill="1" applyBorder="1"/>
    <xf numFmtId="13" fontId="0" fillId="3" borderId="34" xfId="0" applyNumberFormat="1" applyFill="1" applyBorder="1"/>
    <xf numFmtId="0" fontId="0" fillId="3" borderId="14" xfId="0" applyFill="1" applyBorder="1"/>
    <xf numFmtId="2" fontId="1" fillId="5" borderId="24" xfId="0" applyNumberFormat="1" applyFont="1" applyFill="1" applyBorder="1"/>
    <xf numFmtId="0" fontId="0" fillId="2" borderId="12" xfId="0" applyFill="1" applyBorder="1"/>
    <xf numFmtId="0" fontId="0" fillId="2" borderId="14" xfId="0" applyFill="1" applyBorder="1"/>
    <xf numFmtId="0" fontId="0" fillId="3" borderId="12" xfId="0" applyFill="1" applyBorder="1"/>
    <xf numFmtId="0" fontId="0" fillId="3" borderId="35" xfId="0" applyFill="1" applyBorder="1"/>
    <xf numFmtId="0" fontId="0" fillId="3" borderId="6" xfId="0" applyFill="1" applyBorder="1"/>
    <xf numFmtId="0" fontId="0" fillId="3" borderId="14" xfId="0" applyFill="1" applyBorder="1" applyAlignment="1">
      <alignment horizontal="center" vertical="center"/>
    </xf>
    <xf numFmtId="0" fontId="0" fillId="3" borderId="9" xfId="0" applyFill="1" applyBorder="1"/>
    <xf numFmtId="0" fontId="0" fillId="2" borderId="11" xfId="0" applyFill="1" applyBorder="1"/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/>
    <xf numFmtId="0" fontId="0" fillId="3" borderId="19" xfId="0" applyFill="1" applyBorder="1"/>
    <xf numFmtId="2" fontId="1" fillId="5" borderId="27" xfId="0" applyNumberFormat="1" applyFont="1" applyFill="1" applyBorder="1"/>
    <xf numFmtId="0" fontId="0" fillId="3" borderId="48" xfId="0" applyFill="1" applyBorder="1"/>
    <xf numFmtId="0" fontId="0" fillId="3" borderId="49" xfId="0" applyFill="1" applyBorder="1"/>
    <xf numFmtId="0" fontId="0" fillId="2" borderId="30" xfId="0" applyFill="1" applyBorder="1"/>
    <xf numFmtId="2" fontId="1" fillId="5" borderId="26" xfId="0" applyNumberFormat="1" applyFont="1" applyFill="1" applyBorder="1"/>
    <xf numFmtId="2" fontId="1" fillId="5" borderId="25" xfId="0" applyNumberFormat="1" applyFont="1" applyFill="1" applyBorder="1"/>
    <xf numFmtId="0" fontId="0" fillId="2" borderId="47" xfId="0" applyFill="1" applyBorder="1"/>
    <xf numFmtId="0" fontId="0" fillId="2" borderId="45" xfId="0" applyFill="1" applyBorder="1"/>
    <xf numFmtId="0" fontId="0" fillId="2" borderId="49" xfId="0" applyFill="1" applyBorder="1"/>
    <xf numFmtId="0" fontId="0" fillId="2" borderId="46" xfId="0" applyFill="1" applyBorder="1"/>
    <xf numFmtId="0" fontId="0" fillId="2" borderId="48" xfId="0" applyFill="1" applyBorder="1"/>
    <xf numFmtId="2" fontId="3" fillId="4" borderId="2" xfId="0" applyNumberFormat="1" applyFont="1" applyFill="1" applyBorder="1"/>
    <xf numFmtId="2" fontId="3" fillId="4" borderId="34" xfId="0" applyNumberFormat="1" applyFont="1" applyFill="1" applyBorder="1"/>
    <xf numFmtId="4" fontId="0" fillId="4" borderId="45" xfId="0" applyNumberFormat="1" applyFill="1" applyBorder="1"/>
    <xf numFmtId="0" fontId="3" fillId="0" borderId="4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2" fontId="10" fillId="0" borderId="0" xfId="0" applyNumberFormat="1" applyFont="1"/>
    <xf numFmtId="0" fontId="10" fillId="0" borderId="13" xfId="0" quotePrefix="1" applyFont="1" applyBorder="1" applyAlignment="1">
      <alignment horizontal="center"/>
    </xf>
    <xf numFmtId="0" fontId="10" fillId="0" borderId="14" xfId="0" quotePrefix="1" applyFont="1" applyBorder="1" applyAlignment="1">
      <alignment horizontal="center"/>
    </xf>
    <xf numFmtId="0" fontId="2" fillId="4" borderId="16" xfId="0" applyFont="1" applyFill="1" applyBorder="1"/>
    <xf numFmtId="165" fontId="6" fillId="5" borderId="51" xfId="0" applyNumberFormat="1" applyFont="1" applyFill="1" applyBorder="1"/>
    <xf numFmtId="0" fontId="3" fillId="0" borderId="43" xfId="0" applyFont="1" applyBorder="1" applyAlignment="1">
      <alignment horizontal="center" vertical="center"/>
    </xf>
    <xf numFmtId="0" fontId="2" fillId="4" borderId="5" xfId="0" applyFont="1" applyFill="1" applyBorder="1"/>
    <xf numFmtId="165" fontId="6" fillId="5" borderId="52" xfId="0" applyNumberFormat="1" applyFont="1" applyFill="1" applyBorder="1"/>
    <xf numFmtId="0" fontId="3" fillId="0" borderId="37" xfId="0" applyFont="1" applyBorder="1" applyAlignment="1">
      <alignment horizontal="center" vertical="center"/>
    </xf>
    <xf numFmtId="165" fontId="6" fillId="5" borderId="38" xfId="0" applyNumberFormat="1" applyFont="1" applyFill="1" applyBorder="1"/>
    <xf numFmtId="4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 vertical="center"/>
    </xf>
    <xf numFmtId="1" fontId="3" fillId="0" borderId="21" xfId="0" applyNumberFormat="1" applyFont="1" applyBorder="1" applyAlignment="1">
      <alignment horizontal="center" vertical="center"/>
    </xf>
    <xf numFmtId="164" fontId="5" fillId="2" borderId="35" xfId="1" applyFont="1" applyFill="1" applyBorder="1"/>
    <xf numFmtId="0" fontId="3" fillId="10" borderId="2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/>
    </xf>
    <xf numFmtId="1" fontId="0" fillId="3" borderId="12" xfId="0" applyNumberFormat="1" applyFill="1" applyBorder="1" applyAlignment="1">
      <alignment horizontal="center" vertical="center"/>
    </xf>
    <xf numFmtId="1" fontId="0" fillId="3" borderId="13" xfId="0" applyNumberFormat="1" applyFill="1" applyBorder="1" applyAlignment="1">
      <alignment horizontal="center" vertical="center"/>
    </xf>
    <xf numFmtId="1" fontId="10" fillId="3" borderId="12" xfId="0" quotePrefix="1" applyNumberFormat="1" applyFont="1" applyFill="1" applyBorder="1" applyAlignment="1">
      <alignment horizontal="center" vertical="center"/>
    </xf>
    <xf numFmtId="0" fontId="10" fillId="0" borderId="15" xfId="0" quotePrefix="1" applyFont="1" applyBorder="1" applyAlignment="1">
      <alignment horizontal="center"/>
    </xf>
    <xf numFmtId="0" fontId="10" fillId="12" borderId="35" xfId="0" applyFont="1" applyFill="1" applyBorder="1" applyAlignment="1">
      <alignment horizontal="center"/>
    </xf>
    <xf numFmtId="4" fontId="0" fillId="4" borderId="46" xfId="0" applyNumberFormat="1" applyFill="1" applyBorder="1"/>
    <xf numFmtId="4" fontId="0" fillId="12" borderId="35" xfId="0" applyNumberFormat="1" applyFill="1" applyBorder="1"/>
    <xf numFmtId="164" fontId="0" fillId="0" borderId="0" xfId="1" applyFont="1" applyFill="1" applyBorder="1"/>
    <xf numFmtId="164" fontId="0" fillId="11" borderId="35" xfId="1" applyFont="1" applyFill="1" applyBorder="1"/>
    <xf numFmtId="164" fontId="0" fillId="11" borderId="12" xfId="1" applyFont="1" applyFill="1" applyBorder="1" applyAlignment="1">
      <alignment horizontal="right"/>
    </xf>
    <xf numFmtId="164" fontId="0" fillId="11" borderId="13" xfId="1" applyFont="1" applyFill="1" applyBorder="1" applyAlignment="1">
      <alignment horizontal="right"/>
    </xf>
    <xf numFmtId="164" fontId="0" fillId="11" borderId="14" xfId="1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1" fontId="0" fillId="0" borderId="0" xfId="0" applyNumberFormat="1" applyAlignment="1">
      <alignment horizontal="right"/>
    </xf>
    <xf numFmtId="164" fontId="0" fillId="0" borderId="0" xfId="1" applyFont="1" applyBorder="1"/>
    <xf numFmtId="164" fontId="0" fillId="0" borderId="53" xfId="1" applyFont="1" applyBorder="1"/>
    <xf numFmtId="0" fontId="0" fillId="0" borderId="0" xfId="0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0" fillId="8" borderId="54" xfId="0" applyFont="1" applyFill="1" applyBorder="1"/>
    <xf numFmtId="0" fontId="10" fillId="8" borderId="54" xfId="0" applyFont="1" applyFill="1" applyBorder="1" applyAlignment="1">
      <alignment horizontal="right"/>
    </xf>
    <xf numFmtId="0" fontId="14" fillId="0" borderId="0" xfId="0" applyFont="1"/>
    <xf numFmtId="1" fontId="14" fillId="0" borderId="0" xfId="0" applyNumberFormat="1" applyFont="1"/>
    <xf numFmtId="165" fontId="16" fillId="0" borderId="52" xfId="0" applyNumberFormat="1" applyFont="1" applyBorder="1"/>
    <xf numFmtId="165" fontId="16" fillId="0" borderId="36" xfId="0" applyNumberFormat="1" applyFont="1" applyBorder="1"/>
    <xf numFmtId="165" fontId="16" fillId="0" borderId="51" xfId="0" applyNumberFormat="1" applyFont="1" applyBorder="1"/>
    <xf numFmtId="165" fontId="16" fillId="0" borderId="38" xfId="0" applyNumberFormat="1" applyFont="1" applyBorder="1"/>
    <xf numFmtId="2" fontId="15" fillId="0" borderId="52" xfId="0" applyNumberFormat="1" applyFont="1" applyBorder="1"/>
    <xf numFmtId="2" fontId="15" fillId="0" borderId="36" xfId="0" applyNumberFormat="1" applyFont="1" applyBorder="1"/>
    <xf numFmtId="2" fontId="15" fillId="0" borderId="51" xfId="0" applyNumberFormat="1" applyFont="1" applyBorder="1"/>
    <xf numFmtId="1" fontId="15" fillId="0" borderId="0" xfId="0" applyNumberFormat="1" applyFont="1"/>
    <xf numFmtId="0" fontId="10" fillId="0" borderId="0" xfId="0" applyFont="1" applyAlignment="1">
      <alignment horizontal="center" vertical="center"/>
    </xf>
    <xf numFmtId="1" fontId="10" fillId="0" borderId="0" xfId="0" applyNumberFormat="1" applyFont="1"/>
    <xf numFmtId="0" fontId="11" fillId="2" borderId="2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5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57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56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54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58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2" fillId="7" borderId="31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 vertical="center"/>
    </xf>
    <xf numFmtId="0" fontId="2" fillId="7" borderId="33" xfId="0" applyFont="1" applyFill="1" applyBorder="1" applyAlignment="1">
      <alignment horizontal="center" vertical="center"/>
    </xf>
    <xf numFmtId="0" fontId="2" fillId="7" borderId="55" xfId="0" applyFont="1" applyFill="1" applyBorder="1" applyAlignment="1">
      <alignment horizontal="center" vertical="center"/>
    </xf>
    <xf numFmtId="0" fontId="2" fillId="7" borderId="43" xfId="0" applyFont="1" applyFill="1" applyBorder="1" applyAlignment="1">
      <alignment horizontal="center" vertical="center"/>
    </xf>
    <xf numFmtId="0" fontId="2" fillId="7" borderId="50" xfId="0" applyFont="1" applyFill="1" applyBorder="1" applyAlignment="1">
      <alignment horizontal="center" vertical="center"/>
    </xf>
    <xf numFmtId="0" fontId="5" fillId="7" borderId="37" xfId="0" applyFont="1" applyFill="1" applyBorder="1" applyAlignment="1">
      <alignment horizontal="center" vertical="center"/>
    </xf>
    <xf numFmtId="0" fontId="2" fillId="8" borderId="21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8" borderId="22" xfId="0" applyFont="1" applyFill="1" applyBorder="1" applyAlignment="1">
      <alignment horizontal="center" vertical="center"/>
    </xf>
    <xf numFmtId="0" fontId="2" fillId="8" borderId="56" xfId="0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2" fillId="8" borderId="23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8" borderId="54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2" fillId="8" borderId="28" xfId="0" applyFont="1" applyFill="1" applyBorder="1" applyAlignment="1">
      <alignment horizontal="center" vertical="center"/>
    </xf>
    <xf numFmtId="0" fontId="2" fillId="8" borderId="26" xfId="0" applyFont="1" applyFill="1" applyBorder="1" applyAlignment="1">
      <alignment horizontal="center" vertical="center"/>
    </xf>
    <xf numFmtId="0" fontId="2" fillId="8" borderId="29" xfId="0" applyFont="1" applyFill="1" applyBorder="1" applyAlignment="1">
      <alignment horizontal="center" vertical="center"/>
    </xf>
    <xf numFmtId="0" fontId="2" fillId="8" borderId="57" xfId="0" applyFont="1" applyFill="1" applyBorder="1" applyAlignment="1">
      <alignment horizontal="center" vertical="center"/>
    </xf>
    <xf numFmtId="0" fontId="2" fillId="8" borderId="27" xfId="0" applyFont="1" applyFill="1" applyBorder="1" applyAlignment="1">
      <alignment horizontal="center" vertical="center"/>
    </xf>
    <xf numFmtId="0" fontId="2" fillId="8" borderId="24" xfId="0" applyFont="1" applyFill="1" applyBorder="1" applyAlignment="1">
      <alignment horizontal="center" vertical="center"/>
    </xf>
    <xf numFmtId="0" fontId="2" fillId="8" borderId="25" xfId="0" applyFont="1" applyFill="1" applyBorder="1" applyAlignment="1">
      <alignment horizontal="center" vertical="center"/>
    </xf>
    <xf numFmtId="0" fontId="7" fillId="8" borderId="29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8" fillId="9" borderId="22" xfId="0" applyFont="1" applyFill="1" applyBorder="1" applyAlignment="1">
      <alignment horizontal="center" vertical="center"/>
    </xf>
    <xf numFmtId="0" fontId="8" fillId="9" borderId="56" xfId="0" applyFont="1" applyFill="1" applyBorder="1" applyAlignment="1">
      <alignment horizontal="center" vertical="center"/>
    </xf>
    <xf numFmtId="0" fontId="5" fillId="9" borderId="21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2" fillId="9" borderId="17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" fillId="9" borderId="54" xfId="0" applyFont="1" applyFill="1" applyBorder="1" applyAlignment="1">
      <alignment horizontal="center" vertical="center"/>
    </xf>
    <xf numFmtId="0" fontId="2" fillId="9" borderId="23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2" fillId="9" borderId="18" xfId="0" applyFont="1" applyFill="1" applyBorder="1" applyAlignment="1">
      <alignment horizontal="center" vertical="center"/>
    </xf>
    <xf numFmtId="0" fontId="9" fillId="9" borderId="18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2" fillId="9" borderId="26" xfId="0" applyFont="1" applyFill="1" applyBorder="1" applyAlignment="1">
      <alignment horizontal="center" vertical="center"/>
    </xf>
    <xf numFmtId="0" fontId="2" fillId="9" borderId="29" xfId="0" applyFont="1" applyFill="1" applyBorder="1" applyAlignment="1">
      <alignment horizontal="center" vertical="center"/>
    </xf>
    <xf numFmtId="0" fontId="2" fillId="9" borderId="57" xfId="0" applyFont="1" applyFill="1" applyBorder="1" applyAlignment="1">
      <alignment horizontal="center" vertical="center"/>
    </xf>
    <xf numFmtId="0" fontId="2" fillId="9" borderId="28" xfId="0" applyFont="1" applyFill="1" applyBorder="1" applyAlignment="1">
      <alignment horizontal="center" vertical="center"/>
    </xf>
    <xf numFmtId="0" fontId="9" fillId="9" borderId="26" xfId="0" applyFont="1" applyFill="1" applyBorder="1" applyAlignment="1">
      <alignment horizontal="center" vertical="center"/>
    </xf>
    <xf numFmtId="0" fontId="5" fillId="9" borderId="27" xfId="0" applyFont="1" applyFill="1" applyBorder="1" applyAlignment="1">
      <alignment horizontal="center" vertical="center"/>
    </xf>
    <xf numFmtId="0" fontId="2" fillId="9" borderId="24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/>
    </xf>
    <xf numFmtId="0" fontId="3" fillId="0" borderId="40" xfId="0" applyFont="1" applyBorder="1" applyAlignment="1">
      <alignment horizontal="left"/>
    </xf>
    <xf numFmtId="0" fontId="3" fillId="3" borderId="31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/>
    </xf>
    <xf numFmtId="0" fontId="7" fillId="8" borderId="2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right"/>
    </xf>
    <xf numFmtId="0" fontId="3" fillId="4" borderId="3" xfId="0" applyFont="1" applyFill="1" applyBorder="1" applyAlignment="1">
      <alignment horizontal="right"/>
    </xf>
    <xf numFmtId="0" fontId="3" fillId="0" borderId="40" xfId="0" applyFont="1" applyBorder="1" applyAlignment="1">
      <alignment horizontal="right"/>
    </xf>
    <xf numFmtId="0" fontId="3" fillId="7" borderId="31" xfId="0" applyFont="1" applyFill="1" applyBorder="1" applyAlignment="1">
      <alignment horizontal="center"/>
    </xf>
    <xf numFmtId="0" fontId="3" fillId="7" borderId="51" xfId="0" applyFont="1" applyFill="1" applyBorder="1" applyAlignment="1">
      <alignment horizontal="center"/>
    </xf>
    <xf numFmtId="0" fontId="7" fillId="8" borderId="28" xfId="0" applyFont="1" applyFill="1" applyBorder="1" applyAlignment="1">
      <alignment horizontal="center"/>
    </xf>
    <xf numFmtId="0" fontId="7" fillId="8" borderId="29" xfId="0" applyFont="1" applyFill="1" applyBorder="1" applyAlignment="1">
      <alignment horizontal="center"/>
    </xf>
    <xf numFmtId="0" fontId="3" fillId="9" borderId="37" xfId="0" applyFont="1" applyFill="1" applyBorder="1" applyAlignment="1">
      <alignment horizontal="center" vertical="center" wrapText="1"/>
    </xf>
    <xf numFmtId="0" fontId="3" fillId="9" borderId="38" xfId="0" applyFont="1" applyFill="1" applyBorder="1" applyAlignment="1">
      <alignment horizontal="center" vertical="center" wrapText="1"/>
    </xf>
    <xf numFmtId="0" fontId="3" fillId="9" borderId="39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7" fillId="8" borderId="23" xfId="0" applyFont="1" applyFill="1" applyBorder="1" applyAlignment="1">
      <alignment horizontal="center"/>
    </xf>
    <xf numFmtId="0" fontId="7" fillId="8" borderId="8" xfId="0" applyFont="1" applyFill="1" applyBorder="1" applyAlignment="1">
      <alignment horizontal="center"/>
    </xf>
    <xf numFmtId="0" fontId="3" fillId="4" borderId="34" xfId="0" applyFont="1" applyFill="1" applyBorder="1" applyAlignment="1">
      <alignment horizontal="left"/>
    </xf>
    <xf numFmtId="0" fontId="3" fillId="3" borderId="39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4" xfId="0" applyFont="1" applyFill="1" applyBorder="1" applyAlignment="1">
      <alignment horizontal="center"/>
    </xf>
    <xf numFmtId="0" fontId="3" fillId="0" borderId="44" xfId="0" applyFont="1" applyBorder="1" applyAlignment="1">
      <alignment horizontal="left"/>
    </xf>
    <xf numFmtId="0" fontId="3" fillId="0" borderId="20" xfId="0" applyFont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52"/>
  <sheetViews>
    <sheetView tabSelected="1" zoomScaleNormal="100" workbookViewId="0"/>
  </sheetViews>
  <sheetFormatPr defaultColWidth="8.81640625" defaultRowHeight="12.5" x14ac:dyDescent="0.25"/>
  <cols>
    <col min="1" max="1" width="13.81640625" customWidth="1"/>
    <col min="2" max="2" width="9.1796875" bestFit="1" customWidth="1"/>
    <col min="3" max="3" width="10" customWidth="1"/>
    <col min="4" max="5" width="11.36328125" bestFit="1" customWidth="1"/>
    <col min="6" max="6" width="10.453125" bestFit="1" customWidth="1"/>
    <col min="7" max="7" width="11" bestFit="1" customWidth="1"/>
    <col min="8" max="8" width="10.81640625" bestFit="1" customWidth="1"/>
    <col min="9" max="9" width="10.453125" bestFit="1" customWidth="1"/>
    <col min="10" max="10" width="11" bestFit="1" customWidth="1"/>
    <col min="11" max="11" width="11.1796875" bestFit="1" customWidth="1"/>
    <col min="12" max="12" width="11.36328125" bestFit="1" customWidth="1"/>
    <col min="13" max="14" width="11.453125" bestFit="1" customWidth="1"/>
    <col min="15" max="15" width="11" bestFit="1" customWidth="1"/>
    <col min="16" max="16" width="11.36328125" bestFit="1" customWidth="1"/>
    <col min="17" max="19" width="11.453125" bestFit="1" customWidth="1"/>
    <col min="20" max="20" width="11.6328125" bestFit="1" customWidth="1"/>
    <col min="21" max="21" width="10.81640625" bestFit="1" customWidth="1"/>
    <col min="22" max="22" width="11.1796875" bestFit="1" customWidth="1"/>
    <col min="23" max="23" width="11.36328125" bestFit="1" customWidth="1"/>
    <col min="24" max="25" width="10.81640625" bestFit="1" customWidth="1"/>
    <col min="26" max="26" width="11.1796875" bestFit="1" customWidth="1"/>
    <col min="27" max="27" width="11.453125" bestFit="1" customWidth="1"/>
    <col min="28" max="28" width="11.36328125" bestFit="1" customWidth="1"/>
    <col min="29" max="29" width="11" bestFit="1" customWidth="1"/>
    <col min="30" max="30" width="11.6328125" bestFit="1" customWidth="1"/>
    <col min="31" max="34" width="11.36328125" bestFit="1" customWidth="1"/>
    <col min="35" max="36" width="11.453125" bestFit="1" customWidth="1"/>
    <col min="37" max="37" width="11.1796875" bestFit="1" customWidth="1"/>
    <col min="38" max="38" width="11.453125" bestFit="1" customWidth="1"/>
    <col min="39" max="39" width="11.36328125" bestFit="1" customWidth="1"/>
    <col min="40" max="41" width="10.81640625" bestFit="1" customWidth="1"/>
    <col min="42" max="42" width="9.453125" bestFit="1" customWidth="1"/>
    <col min="43" max="43" width="11" bestFit="1" customWidth="1"/>
    <col min="44" max="44" width="10.81640625" bestFit="1" customWidth="1"/>
    <col min="45" max="45" width="11.453125" bestFit="1" customWidth="1"/>
    <col min="46" max="47" width="10.81640625" bestFit="1" customWidth="1"/>
    <col min="48" max="48" width="11.453125" bestFit="1" customWidth="1"/>
    <col min="49" max="50" width="10.81640625" bestFit="1" customWidth="1"/>
    <col min="51" max="51" width="10.6328125" bestFit="1" customWidth="1"/>
    <col min="52" max="52" width="11" bestFit="1" customWidth="1"/>
    <col min="53" max="53" width="10.453125" bestFit="1" customWidth="1"/>
    <col min="54" max="55" width="11.1796875" bestFit="1" customWidth="1"/>
    <col min="56" max="56" width="11.453125" bestFit="1" customWidth="1"/>
    <col min="57" max="77" width="8.453125" bestFit="1" customWidth="1"/>
    <col min="78" max="78" width="11.6328125" bestFit="1" customWidth="1"/>
    <col min="79" max="79" width="3.36328125" bestFit="1" customWidth="1"/>
    <col min="80" max="80" width="6.6328125" bestFit="1" customWidth="1"/>
  </cols>
  <sheetData>
    <row r="1" spans="1:80" ht="13.5" thickBot="1" x14ac:dyDescent="0.35">
      <c r="A1" s="148" t="s">
        <v>80</v>
      </c>
      <c r="B1" s="149">
        <v>1</v>
      </c>
      <c r="BZ1" s="24"/>
    </row>
    <row r="2" spans="1:80" ht="13.5" thickBot="1" x14ac:dyDescent="0.3">
      <c r="C2" s="64" t="s">
        <v>15</v>
      </c>
      <c r="D2" s="65" t="s">
        <v>16</v>
      </c>
      <c r="E2" s="65" t="s">
        <v>17</v>
      </c>
      <c r="F2" s="65" t="s">
        <v>18</v>
      </c>
      <c r="G2" s="65" t="s">
        <v>19</v>
      </c>
      <c r="H2" s="65" t="s">
        <v>20</v>
      </c>
      <c r="I2" s="65" t="s">
        <v>21</v>
      </c>
      <c r="J2" s="65" t="s">
        <v>22</v>
      </c>
      <c r="K2" s="65" t="s">
        <v>23</v>
      </c>
      <c r="L2" s="65" t="s">
        <v>24</v>
      </c>
      <c r="M2" s="65" t="s">
        <v>25</v>
      </c>
      <c r="N2" s="65" t="s">
        <v>26</v>
      </c>
      <c r="O2" s="65" t="s">
        <v>27</v>
      </c>
      <c r="P2" s="65" t="s">
        <v>28</v>
      </c>
      <c r="Q2" s="65" t="s">
        <v>29</v>
      </c>
      <c r="R2" s="65" t="s">
        <v>30</v>
      </c>
      <c r="S2" s="65" t="s">
        <v>31</v>
      </c>
      <c r="T2" s="65" t="s">
        <v>32</v>
      </c>
      <c r="U2" s="65" t="s">
        <v>33</v>
      </c>
      <c r="V2" s="65" t="s">
        <v>34</v>
      </c>
      <c r="W2" s="65" t="s">
        <v>35</v>
      </c>
      <c r="X2" s="65" t="s">
        <v>36</v>
      </c>
      <c r="Y2" s="65" t="s">
        <v>37</v>
      </c>
      <c r="Z2" s="65" t="s">
        <v>38</v>
      </c>
      <c r="AA2" s="65" t="s">
        <v>39</v>
      </c>
      <c r="AB2" s="65" t="s">
        <v>40</v>
      </c>
      <c r="AC2" s="65" t="s">
        <v>41</v>
      </c>
      <c r="AD2" s="65" t="s">
        <v>42</v>
      </c>
      <c r="AE2" s="65" t="s">
        <v>43</v>
      </c>
      <c r="AF2" s="65" t="s">
        <v>44</v>
      </c>
      <c r="AG2" s="65" t="s">
        <v>45</v>
      </c>
      <c r="AH2" s="65" t="s">
        <v>46</v>
      </c>
      <c r="AI2" s="65" t="s">
        <v>47</v>
      </c>
      <c r="AJ2" s="65" t="s">
        <v>48</v>
      </c>
      <c r="AK2" s="65" t="s">
        <v>49</v>
      </c>
      <c r="AL2" s="65" t="s">
        <v>50</v>
      </c>
      <c r="AM2" s="65" t="s">
        <v>51</v>
      </c>
      <c r="AN2" s="65" t="s">
        <v>52</v>
      </c>
      <c r="AO2" s="65" t="s">
        <v>53</v>
      </c>
      <c r="AP2" s="65" t="s">
        <v>54</v>
      </c>
      <c r="AQ2" s="65" t="s">
        <v>55</v>
      </c>
      <c r="AR2" s="65" t="s">
        <v>56</v>
      </c>
      <c r="AS2" s="65" t="s">
        <v>57</v>
      </c>
      <c r="AT2" s="65" t="s">
        <v>58</v>
      </c>
      <c r="AU2" s="65" t="s">
        <v>59</v>
      </c>
      <c r="AV2" s="65" t="s">
        <v>60</v>
      </c>
      <c r="AW2" s="65" t="s">
        <v>61</v>
      </c>
      <c r="AX2" s="65" t="s">
        <v>62</v>
      </c>
      <c r="AY2" s="65" t="s">
        <v>63</v>
      </c>
      <c r="AZ2" s="65" t="s">
        <v>64</v>
      </c>
      <c r="BA2" s="65" t="s">
        <v>65</v>
      </c>
      <c r="BB2" s="65" t="s">
        <v>66</v>
      </c>
      <c r="BC2" s="65" t="s">
        <v>67</v>
      </c>
      <c r="BD2" s="66" t="s">
        <v>68</v>
      </c>
      <c r="BE2" s="67" t="str">
        <f>"P"&amp;TEXT($B$1,"00")</f>
        <v>P01</v>
      </c>
      <c r="BF2" s="68" t="str">
        <f>"P"&amp;TEXT(VALUE(RIGHT(BE2,2))+1,"00")</f>
        <v>P02</v>
      </c>
      <c r="BG2" s="68" t="str">
        <f t="shared" ref="BG2:BY2" si="0">"P"&amp;TEXT(VALUE(RIGHT(BF2,2))+1,"00")</f>
        <v>P03</v>
      </c>
      <c r="BH2" s="68" t="str">
        <f t="shared" si="0"/>
        <v>P04</v>
      </c>
      <c r="BI2" s="68" t="str">
        <f t="shared" si="0"/>
        <v>P05</v>
      </c>
      <c r="BJ2" s="68" t="str">
        <f t="shared" si="0"/>
        <v>P06</v>
      </c>
      <c r="BK2" s="68" t="str">
        <f t="shared" si="0"/>
        <v>P07</v>
      </c>
      <c r="BL2" s="68" t="str">
        <f t="shared" si="0"/>
        <v>P08</v>
      </c>
      <c r="BM2" s="68" t="str">
        <f t="shared" si="0"/>
        <v>P09</v>
      </c>
      <c r="BN2" s="68" t="str">
        <f t="shared" si="0"/>
        <v>P10</v>
      </c>
      <c r="BO2" s="68" t="str">
        <f t="shared" si="0"/>
        <v>P11</v>
      </c>
      <c r="BP2" s="68" t="str">
        <f t="shared" si="0"/>
        <v>P12</v>
      </c>
      <c r="BQ2" s="68" t="str">
        <f t="shared" si="0"/>
        <v>P13</v>
      </c>
      <c r="BR2" s="68" t="str">
        <f t="shared" si="0"/>
        <v>P14</v>
      </c>
      <c r="BS2" s="68" t="str">
        <f t="shared" si="0"/>
        <v>P15</v>
      </c>
      <c r="BT2" s="68" t="str">
        <f t="shared" si="0"/>
        <v>P16</v>
      </c>
      <c r="BU2" s="68" t="str">
        <f t="shared" si="0"/>
        <v>P17</v>
      </c>
      <c r="BV2" s="68" t="str">
        <f t="shared" si="0"/>
        <v>P18</v>
      </c>
      <c r="BW2" s="68" t="str">
        <f t="shared" si="0"/>
        <v>P19</v>
      </c>
      <c r="BX2" s="68" t="str">
        <f t="shared" si="0"/>
        <v>P20</v>
      </c>
      <c r="BY2" s="68" t="str">
        <f t="shared" si="0"/>
        <v>P21</v>
      </c>
    </row>
    <row r="3" spans="1:80" ht="13.5" thickBot="1" x14ac:dyDescent="0.35">
      <c r="A3" s="292" t="s">
        <v>69</v>
      </c>
      <c r="B3" s="293"/>
      <c r="C3" s="5">
        <v>9296.61</v>
      </c>
      <c r="D3" s="6">
        <v>9229.09</v>
      </c>
      <c r="E3" s="6">
        <v>9042.7800000000007</v>
      </c>
      <c r="F3" s="6">
        <v>9322.9</v>
      </c>
      <c r="G3" s="6">
        <v>9267.23</v>
      </c>
      <c r="H3" s="6">
        <v>9068.17</v>
      </c>
      <c r="I3" s="6">
        <v>9254.7000000000007</v>
      </c>
      <c r="J3" s="6">
        <v>9199.2900000000009</v>
      </c>
      <c r="K3" s="6">
        <v>9008.16</v>
      </c>
      <c r="L3" s="6">
        <v>9798.41</v>
      </c>
      <c r="M3" s="6">
        <v>9692.5300000000007</v>
      </c>
      <c r="N3" s="6">
        <v>9420.77</v>
      </c>
      <c r="O3" s="6">
        <v>9841.57</v>
      </c>
      <c r="P3" s="6">
        <v>9722.94</v>
      </c>
      <c r="Q3" s="6">
        <v>9454.24</v>
      </c>
      <c r="R3" s="6">
        <v>9776.64</v>
      </c>
      <c r="S3" s="6">
        <v>9664.42</v>
      </c>
      <c r="T3" s="6">
        <v>9404.26</v>
      </c>
      <c r="U3" s="6">
        <v>6121.57</v>
      </c>
      <c r="V3" s="6">
        <v>6102.85</v>
      </c>
      <c r="W3" s="6">
        <v>6013.65</v>
      </c>
      <c r="X3" s="6">
        <v>6151.44</v>
      </c>
      <c r="Y3" s="6">
        <v>6133.31</v>
      </c>
      <c r="Z3" s="6">
        <v>5929.91</v>
      </c>
      <c r="AA3" s="6">
        <v>5932.28</v>
      </c>
      <c r="AB3" s="6">
        <v>5927.24</v>
      </c>
      <c r="AC3" s="6">
        <v>5877.21</v>
      </c>
      <c r="AD3" s="6">
        <v>4202.3900000000003</v>
      </c>
      <c r="AE3" s="6">
        <v>4253.6499999999996</v>
      </c>
      <c r="AF3" s="6">
        <v>4248.71</v>
      </c>
      <c r="AG3" s="6">
        <v>4297.25</v>
      </c>
      <c r="AH3" s="6">
        <v>4342.53</v>
      </c>
      <c r="AI3" s="6">
        <v>4336.4399999999996</v>
      </c>
      <c r="AJ3" s="6">
        <v>4313.26</v>
      </c>
      <c r="AK3" s="6">
        <v>4354.55</v>
      </c>
      <c r="AL3" s="6">
        <v>4348.75</v>
      </c>
      <c r="AM3" s="6">
        <v>5899.25</v>
      </c>
      <c r="AN3" s="6">
        <v>5853.77</v>
      </c>
      <c r="AO3" s="6">
        <v>5714.45</v>
      </c>
      <c r="AP3" s="6">
        <v>5890</v>
      </c>
      <c r="AQ3" s="6">
        <v>5846.37</v>
      </c>
      <c r="AR3" s="6">
        <v>5710.43</v>
      </c>
      <c r="AS3" s="6">
        <v>5820.09</v>
      </c>
      <c r="AT3" s="6">
        <v>5782.18</v>
      </c>
      <c r="AU3" s="6">
        <v>5653.15</v>
      </c>
      <c r="AV3" s="6">
        <v>5482.86</v>
      </c>
      <c r="AW3" s="6">
        <v>5510.78</v>
      </c>
      <c r="AX3" s="6">
        <v>5388.4</v>
      </c>
      <c r="AY3" s="6">
        <v>5591.81</v>
      </c>
      <c r="AZ3" s="6">
        <v>5579.43</v>
      </c>
      <c r="BA3" s="6">
        <v>5454.9</v>
      </c>
      <c r="BB3" s="6">
        <v>5597.56</v>
      </c>
      <c r="BC3" s="6">
        <v>5585.04</v>
      </c>
      <c r="BD3" s="25">
        <v>5462.32</v>
      </c>
      <c r="BE3" s="33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4"/>
      <c r="BZ3" s="30">
        <f>SUMPRODUCT(C3:BY3,C4:BY4)</f>
        <v>0</v>
      </c>
    </row>
    <row r="4" spans="1:80" ht="13.5" thickBot="1" x14ac:dyDescent="0.35">
      <c r="A4" s="299" t="s">
        <v>73</v>
      </c>
      <c r="B4" s="299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35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6"/>
      <c r="BZ4" s="23"/>
    </row>
    <row r="5" spans="1:80" ht="12.5" customHeight="1" x14ac:dyDescent="0.25">
      <c r="A5" s="294" t="s">
        <v>79</v>
      </c>
      <c r="B5" s="15">
        <v>1</v>
      </c>
      <c r="C5" s="7">
        <v>1</v>
      </c>
      <c r="D5" s="8">
        <v>1</v>
      </c>
      <c r="E5" s="8">
        <v>1</v>
      </c>
      <c r="F5" s="8">
        <v>1</v>
      </c>
      <c r="G5" s="8">
        <v>1</v>
      </c>
      <c r="H5" s="8">
        <v>1</v>
      </c>
      <c r="I5" s="8">
        <v>1</v>
      </c>
      <c r="J5" s="8">
        <v>1</v>
      </c>
      <c r="K5" s="8">
        <v>1</v>
      </c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26"/>
      <c r="BE5" s="37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9"/>
      <c r="BZ5">
        <f t="shared" ref="BZ5:BZ10" si="1">SUMPRODUCT($C$4:$BY$4,C5:BY5)</f>
        <v>0</v>
      </c>
      <c r="CA5" s="21" t="s">
        <v>1</v>
      </c>
      <c r="CB5" s="63">
        <v>147.9</v>
      </c>
    </row>
    <row r="6" spans="1:80" ht="12.5" customHeight="1" x14ac:dyDescent="0.25">
      <c r="A6" s="295"/>
      <c r="B6" s="16">
        <v>2</v>
      </c>
      <c r="C6" s="3"/>
      <c r="D6" s="1"/>
      <c r="E6" s="1"/>
      <c r="F6" s="1"/>
      <c r="G6" s="1"/>
      <c r="H6" s="1"/>
      <c r="I6" s="1"/>
      <c r="J6" s="1"/>
      <c r="K6" s="1"/>
      <c r="L6" s="1">
        <v>1</v>
      </c>
      <c r="M6" s="1">
        <v>1</v>
      </c>
      <c r="N6" s="1">
        <v>1</v>
      </c>
      <c r="O6" s="1">
        <v>1</v>
      </c>
      <c r="P6" s="1">
        <v>1</v>
      </c>
      <c r="Q6" s="1">
        <v>1</v>
      </c>
      <c r="R6" s="1">
        <v>1</v>
      </c>
      <c r="S6" s="1">
        <v>1</v>
      </c>
      <c r="T6" s="1">
        <v>1</v>
      </c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27"/>
      <c r="BE6" s="37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9"/>
      <c r="BZ6">
        <f t="shared" si="1"/>
        <v>0</v>
      </c>
      <c r="CA6" s="21" t="s">
        <v>1</v>
      </c>
      <c r="CB6" s="63">
        <v>72.23</v>
      </c>
    </row>
    <row r="7" spans="1:80" ht="12.5" customHeight="1" x14ac:dyDescent="0.25">
      <c r="A7" s="295"/>
      <c r="B7" s="16">
        <v>3</v>
      </c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>
        <v>1</v>
      </c>
      <c r="V7" s="1">
        <v>1</v>
      </c>
      <c r="W7" s="1">
        <v>1</v>
      </c>
      <c r="X7" s="1">
        <v>1</v>
      </c>
      <c r="Y7" s="1">
        <v>1</v>
      </c>
      <c r="Z7" s="1">
        <v>1</v>
      </c>
      <c r="AA7" s="1">
        <v>1</v>
      </c>
      <c r="AB7" s="1">
        <v>1</v>
      </c>
      <c r="AC7" s="1">
        <v>1</v>
      </c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27"/>
      <c r="BE7" s="37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9"/>
      <c r="BZ7">
        <f t="shared" si="1"/>
        <v>0</v>
      </c>
      <c r="CA7" s="21" t="s">
        <v>1</v>
      </c>
      <c r="CB7" s="63">
        <v>54.11</v>
      </c>
    </row>
    <row r="8" spans="1:80" ht="12.5" customHeight="1" x14ac:dyDescent="0.25">
      <c r="A8" s="295"/>
      <c r="B8" s="16">
        <v>4</v>
      </c>
      <c r="C8" s="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>
        <v>1</v>
      </c>
      <c r="AE8" s="1">
        <v>1</v>
      </c>
      <c r="AF8" s="1">
        <v>1</v>
      </c>
      <c r="AG8" s="1">
        <v>1</v>
      </c>
      <c r="AH8" s="1">
        <v>1</v>
      </c>
      <c r="AI8" s="1">
        <v>1</v>
      </c>
      <c r="AJ8" s="1">
        <v>1</v>
      </c>
      <c r="AK8" s="1">
        <v>1</v>
      </c>
      <c r="AL8" s="1">
        <v>1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27"/>
      <c r="BE8" s="37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9"/>
      <c r="BZ8">
        <f t="shared" si="1"/>
        <v>0</v>
      </c>
      <c r="CA8" s="21" t="s">
        <v>1</v>
      </c>
      <c r="CB8" s="63">
        <v>77.7</v>
      </c>
    </row>
    <row r="9" spans="1:80" ht="12.5" customHeight="1" x14ac:dyDescent="0.25">
      <c r="A9" s="295"/>
      <c r="B9" s="16">
        <v>5</v>
      </c>
      <c r="C9" s="3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>
        <v>1</v>
      </c>
      <c r="AN9" s="1">
        <v>1</v>
      </c>
      <c r="AO9" s="1">
        <v>1</v>
      </c>
      <c r="AP9" s="1">
        <v>1</v>
      </c>
      <c r="AQ9" s="1">
        <v>1</v>
      </c>
      <c r="AR9" s="1">
        <v>1</v>
      </c>
      <c r="AS9" s="1">
        <v>1</v>
      </c>
      <c r="AT9" s="1">
        <v>1</v>
      </c>
      <c r="AU9" s="1">
        <v>1</v>
      </c>
      <c r="AV9" s="1"/>
      <c r="AW9" s="1"/>
      <c r="AX9" s="1"/>
      <c r="AY9" s="1"/>
      <c r="AZ9" s="1"/>
      <c r="BA9" s="1"/>
      <c r="BB9" s="1"/>
      <c r="BC9" s="1"/>
      <c r="BD9" s="27"/>
      <c r="BE9" s="37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9"/>
      <c r="BZ9">
        <f t="shared" si="1"/>
        <v>0</v>
      </c>
      <c r="CA9" s="21" t="s">
        <v>1</v>
      </c>
      <c r="CB9" s="63">
        <v>71.959999999999994</v>
      </c>
    </row>
    <row r="10" spans="1:80" ht="13" customHeight="1" thickBot="1" x14ac:dyDescent="0.3">
      <c r="A10" s="296"/>
      <c r="B10" s="17">
        <v>6</v>
      </c>
      <c r="C10" s="10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>
        <v>1</v>
      </c>
      <c r="AW10" s="11">
        <v>1</v>
      </c>
      <c r="AX10" s="11">
        <v>1</v>
      </c>
      <c r="AY10" s="11">
        <v>1</v>
      </c>
      <c r="AZ10" s="11">
        <v>1</v>
      </c>
      <c r="BA10" s="11">
        <v>1</v>
      </c>
      <c r="BB10" s="11">
        <v>1</v>
      </c>
      <c r="BC10" s="11">
        <v>1</v>
      </c>
      <c r="BD10" s="28">
        <v>1</v>
      </c>
      <c r="BE10" s="37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9"/>
      <c r="BZ10">
        <f t="shared" si="1"/>
        <v>0</v>
      </c>
      <c r="CA10" s="21" t="s">
        <v>1</v>
      </c>
      <c r="CB10" s="63">
        <v>71.97</v>
      </c>
    </row>
    <row r="11" spans="1:80" x14ac:dyDescent="0.25">
      <c r="A11" s="297" t="s">
        <v>81</v>
      </c>
      <c r="B11" s="128">
        <f>B1</f>
        <v>1</v>
      </c>
      <c r="C11" s="4">
        <v>324</v>
      </c>
      <c r="D11" s="2"/>
      <c r="E11" s="2"/>
      <c r="F11" s="2">
        <v>324</v>
      </c>
      <c r="G11" s="2"/>
      <c r="H11" s="2"/>
      <c r="I11" s="2">
        <v>324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9"/>
      <c r="BE11" s="38">
        <v>-1</v>
      </c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12"/>
      <c r="BZ11" s="46">
        <f>SUMPRODUCT($C$4:$BY$4,C11:BY11)</f>
        <v>0</v>
      </c>
      <c r="CA11" s="21" t="s">
        <v>2</v>
      </c>
      <c r="CB11" s="22">
        <v>0</v>
      </c>
    </row>
    <row r="12" spans="1:80" x14ac:dyDescent="0.25">
      <c r="A12" s="298"/>
      <c r="B12" s="129">
        <f>B11+1</f>
        <v>2</v>
      </c>
      <c r="C12" s="4"/>
      <c r="D12" s="2">
        <v>378</v>
      </c>
      <c r="E12" s="2"/>
      <c r="F12" s="2"/>
      <c r="G12" s="2">
        <v>378</v>
      </c>
      <c r="H12" s="2"/>
      <c r="I12" s="2"/>
      <c r="J12" s="2">
        <v>378</v>
      </c>
      <c r="K12" s="2"/>
      <c r="L12" s="2">
        <v>366</v>
      </c>
      <c r="M12" s="2"/>
      <c r="N12" s="2"/>
      <c r="O12" s="2">
        <v>366</v>
      </c>
      <c r="P12" s="2"/>
      <c r="Q12" s="2"/>
      <c r="R12" s="2">
        <v>366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>
        <v>179</v>
      </c>
      <c r="AE12" s="2">
        <v>179</v>
      </c>
      <c r="AF12" s="2">
        <v>179</v>
      </c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9"/>
      <c r="BE12" s="38"/>
      <c r="BF12" s="2">
        <v>-1</v>
      </c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12"/>
      <c r="BZ12" s="46">
        <f t="shared" ref="BZ12:BZ52" si="2">SUMPRODUCT($C$4:$BY$4,C12:BY12)</f>
        <v>0</v>
      </c>
      <c r="CA12" s="21" t="s">
        <v>2</v>
      </c>
      <c r="CB12" s="22">
        <v>0</v>
      </c>
    </row>
    <row r="13" spans="1:80" x14ac:dyDescent="0.25">
      <c r="A13" s="298"/>
      <c r="B13" s="18">
        <f t="shared" ref="B13:B31" si="3">B12+1</f>
        <v>3</v>
      </c>
      <c r="C13" s="4"/>
      <c r="D13" s="2"/>
      <c r="E13" s="2">
        <v>425</v>
      </c>
      <c r="F13" s="2"/>
      <c r="G13" s="2"/>
      <c r="H13" s="2">
        <v>425</v>
      </c>
      <c r="I13" s="2"/>
      <c r="J13" s="2"/>
      <c r="K13" s="2">
        <v>425</v>
      </c>
      <c r="L13" s="2"/>
      <c r="M13" s="2">
        <v>423</v>
      </c>
      <c r="N13" s="2"/>
      <c r="O13" s="2"/>
      <c r="P13" s="2">
        <v>423</v>
      </c>
      <c r="Q13" s="2"/>
      <c r="R13" s="2"/>
      <c r="S13" s="2">
        <v>423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>
        <v>214</v>
      </c>
      <c r="AH13" s="2">
        <v>214</v>
      </c>
      <c r="AI13" s="2">
        <v>214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>
        <v>235</v>
      </c>
      <c r="AW13" s="2"/>
      <c r="AX13" s="2"/>
      <c r="AY13" s="2">
        <v>235</v>
      </c>
      <c r="AZ13" s="2"/>
      <c r="BA13" s="2"/>
      <c r="BB13" s="2">
        <v>235</v>
      </c>
      <c r="BC13" s="2"/>
      <c r="BD13" s="29"/>
      <c r="BE13" s="38"/>
      <c r="BF13" s="2"/>
      <c r="BG13" s="2">
        <v>-1</v>
      </c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12"/>
      <c r="BZ13" s="46">
        <f t="shared" si="2"/>
        <v>0</v>
      </c>
      <c r="CA13" s="21" t="s">
        <v>2</v>
      </c>
      <c r="CB13" s="22">
        <v>0</v>
      </c>
    </row>
    <row r="14" spans="1:80" x14ac:dyDescent="0.25">
      <c r="A14" s="298"/>
      <c r="B14" s="19">
        <f t="shared" si="3"/>
        <v>4</v>
      </c>
      <c r="C14" s="4"/>
      <c r="D14" s="2"/>
      <c r="E14" s="2"/>
      <c r="F14" s="2"/>
      <c r="G14" s="2"/>
      <c r="H14" s="2"/>
      <c r="I14" s="2"/>
      <c r="J14" s="2"/>
      <c r="K14" s="2"/>
      <c r="L14" s="2"/>
      <c r="M14" s="2"/>
      <c r="N14" s="2">
        <v>471</v>
      </c>
      <c r="O14" s="2"/>
      <c r="P14" s="2"/>
      <c r="Q14" s="2">
        <v>471</v>
      </c>
      <c r="R14" s="2"/>
      <c r="S14" s="2"/>
      <c r="T14" s="2">
        <v>471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>
        <v>246</v>
      </c>
      <c r="AK14" s="2">
        <v>246</v>
      </c>
      <c r="AL14" s="2">
        <v>246</v>
      </c>
      <c r="AM14" s="2">
        <v>253</v>
      </c>
      <c r="AN14" s="2"/>
      <c r="AO14" s="2"/>
      <c r="AP14" s="2">
        <v>253</v>
      </c>
      <c r="AQ14" s="2"/>
      <c r="AR14" s="2"/>
      <c r="AS14" s="2">
        <v>253</v>
      </c>
      <c r="AT14" s="2"/>
      <c r="AU14" s="2"/>
      <c r="AV14" s="2"/>
      <c r="AW14" s="2">
        <v>274</v>
      </c>
      <c r="AX14" s="2"/>
      <c r="AY14" s="2"/>
      <c r="AZ14" s="2">
        <v>274</v>
      </c>
      <c r="BA14" s="2"/>
      <c r="BB14" s="2"/>
      <c r="BC14" s="2">
        <v>274</v>
      </c>
      <c r="BD14" s="29"/>
      <c r="BE14" s="38"/>
      <c r="BF14" s="2"/>
      <c r="BG14" s="2"/>
      <c r="BH14" s="2">
        <v>-1</v>
      </c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12"/>
      <c r="BZ14" s="46">
        <f t="shared" si="2"/>
        <v>0</v>
      </c>
      <c r="CA14" s="21" t="s">
        <v>2</v>
      </c>
      <c r="CB14" s="22">
        <v>0</v>
      </c>
    </row>
    <row r="15" spans="1:80" x14ac:dyDescent="0.25">
      <c r="A15" s="298"/>
      <c r="B15" s="18">
        <f t="shared" si="3"/>
        <v>5</v>
      </c>
      <c r="C15" s="4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>
        <v>295</v>
      </c>
      <c r="AO15" s="2"/>
      <c r="AP15" s="2"/>
      <c r="AQ15" s="2">
        <v>295</v>
      </c>
      <c r="AR15" s="2"/>
      <c r="AS15" s="2"/>
      <c r="AT15" s="2">
        <v>295</v>
      </c>
      <c r="AU15" s="2"/>
      <c r="AV15" s="2"/>
      <c r="AW15" s="2"/>
      <c r="AX15" s="2">
        <v>306</v>
      </c>
      <c r="AY15" s="2"/>
      <c r="AZ15" s="2"/>
      <c r="BA15" s="2">
        <v>306</v>
      </c>
      <c r="BB15" s="2"/>
      <c r="BC15" s="2"/>
      <c r="BD15" s="29">
        <v>306</v>
      </c>
      <c r="BE15" s="38"/>
      <c r="BF15" s="2"/>
      <c r="BG15" s="2"/>
      <c r="BH15" s="2"/>
      <c r="BI15" s="2">
        <v>-1</v>
      </c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12"/>
      <c r="BZ15" s="46">
        <f t="shared" si="2"/>
        <v>0</v>
      </c>
      <c r="CA15" s="21" t="s">
        <v>2</v>
      </c>
      <c r="CB15" s="22">
        <v>0</v>
      </c>
    </row>
    <row r="16" spans="1:80" x14ac:dyDescent="0.25">
      <c r="A16" s="298"/>
      <c r="B16" s="19">
        <f t="shared" si="3"/>
        <v>6</v>
      </c>
      <c r="C16" s="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>
        <v>306</v>
      </c>
      <c r="V16" s="2">
        <v>306</v>
      </c>
      <c r="W16" s="2">
        <v>306</v>
      </c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>
        <v>331</v>
      </c>
      <c r="AP16" s="2"/>
      <c r="AQ16" s="2"/>
      <c r="AR16" s="2">
        <v>331</v>
      </c>
      <c r="AS16" s="2"/>
      <c r="AT16" s="2"/>
      <c r="AU16" s="2">
        <v>331</v>
      </c>
      <c r="AV16" s="2"/>
      <c r="AW16" s="2"/>
      <c r="AX16" s="2"/>
      <c r="AY16" s="2"/>
      <c r="AZ16" s="2"/>
      <c r="BA16" s="2"/>
      <c r="BB16" s="2"/>
      <c r="BC16" s="2"/>
      <c r="BD16" s="29"/>
      <c r="BE16" s="38"/>
      <c r="BF16" s="2"/>
      <c r="BG16" s="2"/>
      <c r="BH16" s="2"/>
      <c r="BI16" s="2"/>
      <c r="BJ16" s="2">
        <v>-1</v>
      </c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12"/>
      <c r="BZ16" s="46">
        <f t="shared" si="2"/>
        <v>0</v>
      </c>
      <c r="CA16" s="21" t="s">
        <v>2</v>
      </c>
      <c r="CB16" s="22">
        <v>0</v>
      </c>
    </row>
    <row r="17" spans="1:80" x14ac:dyDescent="0.25">
      <c r="A17" s="298"/>
      <c r="B17" s="18">
        <f t="shared" si="3"/>
        <v>7</v>
      </c>
      <c r="C17" s="4">
        <v>355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>
        <v>362</v>
      </c>
      <c r="Y17" s="2">
        <v>362</v>
      </c>
      <c r="Z17" s="2">
        <v>362</v>
      </c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9"/>
      <c r="BE17" s="38"/>
      <c r="BF17" s="2"/>
      <c r="BG17" s="2"/>
      <c r="BH17" s="2"/>
      <c r="BI17" s="2"/>
      <c r="BJ17" s="2"/>
      <c r="BK17" s="2">
        <v>-1</v>
      </c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12"/>
      <c r="BZ17" s="46">
        <f t="shared" si="2"/>
        <v>0</v>
      </c>
      <c r="CA17" s="21" t="s">
        <v>2</v>
      </c>
      <c r="CB17" s="22">
        <v>0</v>
      </c>
    </row>
    <row r="18" spans="1:80" x14ac:dyDescent="0.25">
      <c r="A18" s="298"/>
      <c r="B18" s="19">
        <f t="shared" si="3"/>
        <v>8</v>
      </c>
      <c r="C18" s="4"/>
      <c r="D18" s="2">
        <v>355</v>
      </c>
      <c r="E18" s="2"/>
      <c r="F18" s="2">
        <v>422</v>
      </c>
      <c r="G18" s="2"/>
      <c r="H18" s="2"/>
      <c r="I18" s="2"/>
      <c r="J18" s="2"/>
      <c r="K18" s="2"/>
      <c r="L18" s="2">
        <v>380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>
        <v>410</v>
      </c>
      <c r="AB18" s="2">
        <v>410</v>
      </c>
      <c r="AC18" s="2">
        <v>410</v>
      </c>
      <c r="AD18" s="2">
        <v>163</v>
      </c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9"/>
      <c r="BE18" s="38"/>
      <c r="BF18" s="2"/>
      <c r="BG18" s="2"/>
      <c r="BH18" s="2"/>
      <c r="BI18" s="2"/>
      <c r="BJ18" s="2"/>
      <c r="BK18" s="2"/>
      <c r="BL18" s="2">
        <v>-1</v>
      </c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12"/>
      <c r="BZ18" s="46">
        <f t="shared" si="2"/>
        <v>0</v>
      </c>
      <c r="CA18" s="21" t="s">
        <v>2</v>
      </c>
      <c r="CB18" s="22">
        <v>0</v>
      </c>
    </row>
    <row r="19" spans="1:80" x14ac:dyDescent="0.25">
      <c r="A19" s="298"/>
      <c r="B19" s="18">
        <f t="shared" si="3"/>
        <v>9</v>
      </c>
      <c r="C19" s="4"/>
      <c r="D19" s="2"/>
      <c r="E19" s="2">
        <v>355</v>
      </c>
      <c r="F19" s="2"/>
      <c r="G19" s="2">
        <v>422</v>
      </c>
      <c r="H19" s="2"/>
      <c r="I19" s="2">
        <v>479</v>
      </c>
      <c r="J19" s="2"/>
      <c r="K19" s="2"/>
      <c r="L19" s="2"/>
      <c r="M19" s="2">
        <v>380</v>
      </c>
      <c r="N19" s="2"/>
      <c r="O19" s="2">
        <v>455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>
        <v>192</v>
      </c>
      <c r="AF19" s="2"/>
      <c r="AG19" s="2">
        <v>163</v>
      </c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>
        <v>262</v>
      </c>
      <c r="AW19" s="2"/>
      <c r="AX19" s="2"/>
      <c r="AY19" s="2"/>
      <c r="AZ19" s="2"/>
      <c r="BA19" s="2"/>
      <c r="BB19" s="2"/>
      <c r="BC19" s="2"/>
      <c r="BD19" s="29"/>
      <c r="BE19" s="38"/>
      <c r="BF19" s="2"/>
      <c r="BG19" s="2"/>
      <c r="BH19" s="2"/>
      <c r="BI19" s="2"/>
      <c r="BJ19" s="2"/>
      <c r="BK19" s="2"/>
      <c r="BL19" s="2"/>
      <c r="BM19" s="2">
        <v>-1</v>
      </c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12"/>
      <c r="BZ19" s="46">
        <f t="shared" si="2"/>
        <v>0</v>
      </c>
      <c r="CA19" s="21" t="s">
        <v>2</v>
      </c>
      <c r="CB19" s="22">
        <v>0</v>
      </c>
    </row>
    <row r="20" spans="1:80" x14ac:dyDescent="0.25">
      <c r="A20" s="298"/>
      <c r="B20" s="19">
        <f t="shared" si="3"/>
        <v>10</v>
      </c>
      <c r="C20" s="4"/>
      <c r="D20" s="2"/>
      <c r="E20" s="2"/>
      <c r="F20" s="2"/>
      <c r="G20" s="2"/>
      <c r="H20" s="2">
        <v>422</v>
      </c>
      <c r="I20" s="2"/>
      <c r="J20" s="2">
        <v>479</v>
      </c>
      <c r="K20" s="2"/>
      <c r="L20" s="2"/>
      <c r="M20" s="2"/>
      <c r="N20" s="2">
        <v>380</v>
      </c>
      <c r="O20" s="2"/>
      <c r="P20" s="2">
        <v>455</v>
      </c>
      <c r="Q20" s="2"/>
      <c r="R20" s="2">
        <v>520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>
        <v>217</v>
      </c>
      <c r="AG20" s="2"/>
      <c r="AH20" s="2">
        <v>192</v>
      </c>
      <c r="AI20" s="2"/>
      <c r="AJ20" s="2">
        <v>163</v>
      </c>
      <c r="AK20" s="2"/>
      <c r="AL20" s="2"/>
      <c r="AM20" s="2">
        <v>287</v>
      </c>
      <c r="AN20" s="2"/>
      <c r="AO20" s="2"/>
      <c r="AP20" s="2"/>
      <c r="AQ20" s="2"/>
      <c r="AR20" s="2"/>
      <c r="AS20" s="2"/>
      <c r="AT20" s="2"/>
      <c r="AU20" s="2"/>
      <c r="AV20" s="2"/>
      <c r="AW20" s="2">
        <v>262</v>
      </c>
      <c r="AX20" s="2"/>
      <c r="AY20" s="2">
        <v>319</v>
      </c>
      <c r="AZ20" s="2"/>
      <c r="BA20" s="2"/>
      <c r="BB20" s="2"/>
      <c r="BC20" s="2"/>
      <c r="BD20" s="29"/>
      <c r="BE20" s="38"/>
      <c r="BF20" s="2"/>
      <c r="BG20" s="2"/>
      <c r="BH20" s="2"/>
      <c r="BI20" s="2"/>
      <c r="BJ20" s="2"/>
      <c r="BK20" s="2"/>
      <c r="BL20" s="2"/>
      <c r="BM20" s="2"/>
      <c r="BN20" s="2">
        <v>-1</v>
      </c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12"/>
      <c r="BZ20" s="46">
        <f t="shared" si="2"/>
        <v>0</v>
      </c>
      <c r="CA20" s="21" t="s">
        <v>2</v>
      </c>
      <c r="CB20" s="22">
        <v>0</v>
      </c>
    </row>
    <row r="21" spans="1:80" x14ac:dyDescent="0.25">
      <c r="A21" s="298"/>
      <c r="B21" s="18">
        <f t="shared" si="3"/>
        <v>11</v>
      </c>
      <c r="C21" s="4"/>
      <c r="D21" s="2"/>
      <c r="E21" s="2"/>
      <c r="F21" s="2"/>
      <c r="G21" s="2"/>
      <c r="H21" s="2"/>
      <c r="I21" s="2"/>
      <c r="J21" s="2"/>
      <c r="K21" s="2">
        <v>479</v>
      </c>
      <c r="L21" s="2"/>
      <c r="M21" s="2"/>
      <c r="N21" s="2"/>
      <c r="O21" s="2"/>
      <c r="P21" s="2"/>
      <c r="Q21" s="2">
        <v>455</v>
      </c>
      <c r="R21" s="2"/>
      <c r="S21" s="2">
        <v>520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>
        <v>217</v>
      </c>
      <c r="AJ21" s="2"/>
      <c r="AK21" s="2">
        <v>192</v>
      </c>
      <c r="AL21" s="2"/>
      <c r="AM21" s="2"/>
      <c r="AN21" s="2">
        <v>287</v>
      </c>
      <c r="AO21" s="2"/>
      <c r="AP21" s="2">
        <v>337</v>
      </c>
      <c r="AQ21" s="2"/>
      <c r="AR21" s="2"/>
      <c r="AS21" s="2"/>
      <c r="AT21" s="2"/>
      <c r="AU21" s="2"/>
      <c r="AV21" s="2"/>
      <c r="AW21" s="2"/>
      <c r="AX21" s="2">
        <v>262</v>
      </c>
      <c r="AY21" s="2"/>
      <c r="AZ21" s="2">
        <v>319</v>
      </c>
      <c r="BA21" s="2"/>
      <c r="BB21" s="2">
        <v>369</v>
      </c>
      <c r="BC21" s="2"/>
      <c r="BD21" s="29"/>
      <c r="BE21" s="38"/>
      <c r="BF21" s="2"/>
      <c r="BG21" s="2"/>
      <c r="BH21" s="2"/>
      <c r="BI21" s="2"/>
      <c r="BJ21" s="2"/>
      <c r="BK21" s="2"/>
      <c r="BL21" s="2"/>
      <c r="BM21" s="2"/>
      <c r="BN21" s="2"/>
      <c r="BO21" s="2">
        <v>-1</v>
      </c>
      <c r="BP21" s="2"/>
      <c r="BQ21" s="2"/>
      <c r="BR21" s="2"/>
      <c r="BS21" s="2"/>
      <c r="BT21" s="2"/>
      <c r="BU21" s="2"/>
      <c r="BV21" s="2"/>
      <c r="BW21" s="2"/>
      <c r="BX21" s="2"/>
      <c r="BY21" s="12"/>
      <c r="BZ21" s="46">
        <f t="shared" si="2"/>
        <v>0</v>
      </c>
      <c r="CA21" s="21" t="s">
        <v>2</v>
      </c>
      <c r="CB21" s="22">
        <v>0</v>
      </c>
    </row>
    <row r="22" spans="1:80" x14ac:dyDescent="0.25">
      <c r="A22" s="298"/>
      <c r="B22" s="19">
        <f t="shared" si="3"/>
        <v>12</v>
      </c>
      <c r="C22" s="4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520</v>
      </c>
      <c r="U22" s="2">
        <v>293</v>
      </c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>
        <v>217</v>
      </c>
      <c r="AM22" s="2"/>
      <c r="AN22" s="2"/>
      <c r="AO22" s="2">
        <v>287</v>
      </c>
      <c r="AP22" s="2"/>
      <c r="AQ22" s="2">
        <v>337</v>
      </c>
      <c r="AR22" s="2"/>
      <c r="AS22" s="2">
        <v>379</v>
      </c>
      <c r="AT22" s="2"/>
      <c r="AU22" s="2"/>
      <c r="AV22" s="2"/>
      <c r="AW22" s="2"/>
      <c r="AX22" s="2"/>
      <c r="AY22" s="2"/>
      <c r="AZ22" s="2"/>
      <c r="BA22" s="2">
        <v>319</v>
      </c>
      <c r="BB22" s="2"/>
      <c r="BC22" s="2">
        <v>369</v>
      </c>
      <c r="BD22" s="29"/>
      <c r="BE22" s="38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>
        <v>-1</v>
      </c>
      <c r="BQ22" s="2"/>
      <c r="BR22" s="2"/>
      <c r="BS22" s="2"/>
      <c r="BT22" s="2"/>
      <c r="BU22" s="2"/>
      <c r="BV22" s="2"/>
      <c r="BW22" s="2"/>
      <c r="BX22" s="2"/>
      <c r="BY22" s="12"/>
      <c r="BZ22" s="46">
        <f t="shared" si="2"/>
        <v>0</v>
      </c>
      <c r="CA22" s="21" t="s">
        <v>2</v>
      </c>
      <c r="CB22" s="22">
        <v>0</v>
      </c>
    </row>
    <row r="23" spans="1:80" x14ac:dyDescent="0.25">
      <c r="A23" s="298"/>
      <c r="B23" s="18">
        <f t="shared" si="3"/>
        <v>13</v>
      </c>
      <c r="C23" s="4">
        <v>324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>
        <v>338</v>
      </c>
      <c r="W23" s="2"/>
      <c r="X23" s="2">
        <v>293</v>
      </c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>
        <v>337</v>
      </c>
      <c r="AS23" s="2"/>
      <c r="AT23" s="2">
        <v>379</v>
      </c>
      <c r="AU23" s="2"/>
      <c r="AV23" s="2"/>
      <c r="AW23" s="2"/>
      <c r="AX23" s="2"/>
      <c r="AY23" s="2"/>
      <c r="AZ23" s="2"/>
      <c r="BA23" s="2"/>
      <c r="BB23" s="2"/>
      <c r="BC23" s="2"/>
      <c r="BD23" s="29">
        <v>369</v>
      </c>
      <c r="BE23" s="38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>
        <v>-1</v>
      </c>
      <c r="BR23" s="2"/>
      <c r="BS23" s="2"/>
      <c r="BT23" s="2"/>
      <c r="BU23" s="2"/>
      <c r="BV23" s="2"/>
      <c r="BW23" s="2"/>
      <c r="BX23" s="2"/>
      <c r="BY23" s="12"/>
      <c r="BZ23" s="46">
        <f t="shared" si="2"/>
        <v>0</v>
      </c>
      <c r="CA23" s="21" t="s">
        <v>2</v>
      </c>
      <c r="CB23" s="22">
        <v>0</v>
      </c>
    </row>
    <row r="24" spans="1:80" x14ac:dyDescent="0.25">
      <c r="A24" s="298"/>
      <c r="B24" s="19">
        <f t="shared" si="3"/>
        <v>14</v>
      </c>
      <c r="C24" s="4"/>
      <c r="D24" s="2"/>
      <c r="E24" s="2"/>
      <c r="F24" s="2">
        <v>324</v>
      </c>
      <c r="G24" s="2"/>
      <c r="H24" s="2"/>
      <c r="I24" s="2"/>
      <c r="J24" s="2"/>
      <c r="K24" s="2"/>
      <c r="L24" s="2">
        <v>366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>
        <v>375</v>
      </c>
      <c r="X24" s="2"/>
      <c r="Y24" s="2">
        <v>338</v>
      </c>
      <c r="Z24" s="2"/>
      <c r="AA24" s="2">
        <v>293</v>
      </c>
      <c r="AB24" s="2"/>
      <c r="AC24" s="2"/>
      <c r="AD24" s="2">
        <v>179</v>
      </c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>
        <v>379</v>
      </c>
      <c r="AV24" s="2"/>
      <c r="AW24" s="2"/>
      <c r="AX24" s="2"/>
      <c r="AY24" s="2"/>
      <c r="AZ24" s="2"/>
      <c r="BA24" s="2"/>
      <c r="BB24" s="2"/>
      <c r="BC24" s="2"/>
      <c r="BD24" s="29"/>
      <c r="BE24" s="38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>
        <v>-1</v>
      </c>
      <c r="BS24" s="2"/>
      <c r="BT24" s="2"/>
      <c r="BU24" s="2"/>
      <c r="BV24" s="2"/>
      <c r="BW24" s="2"/>
      <c r="BX24" s="2"/>
      <c r="BY24" s="12"/>
      <c r="BZ24" s="46">
        <f t="shared" si="2"/>
        <v>0</v>
      </c>
      <c r="CA24" s="21" t="s">
        <v>2</v>
      </c>
      <c r="CB24" s="22">
        <v>0</v>
      </c>
    </row>
    <row r="25" spans="1:80" x14ac:dyDescent="0.25">
      <c r="A25" s="298"/>
      <c r="B25" s="18">
        <f t="shared" si="3"/>
        <v>15</v>
      </c>
      <c r="C25" s="4"/>
      <c r="D25" s="2">
        <v>378</v>
      </c>
      <c r="E25" s="2"/>
      <c r="F25" s="2"/>
      <c r="G25" s="2"/>
      <c r="H25" s="2"/>
      <c r="I25" s="2">
        <v>324</v>
      </c>
      <c r="J25" s="2"/>
      <c r="K25" s="2"/>
      <c r="L25" s="2"/>
      <c r="M25" s="2"/>
      <c r="N25" s="2"/>
      <c r="O25" s="2">
        <v>366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>
        <v>375</v>
      </c>
      <c r="AA25" s="2"/>
      <c r="AB25" s="2">
        <v>338</v>
      </c>
      <c r="AC25" s="2"/>
      <c r="AD25" s="2"/>
      <c r="AE25" s="2">
        <v>179</v>
      </c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>
        <v>235</v>
      </c>
      <c r="AW25" s="2"/>
      <c r="AX25" s="2"/>
      <c r="AY25" s="2"/>
      <c r="AZ25" s="2"/>
      <c r="BA25" s="2"/>
      <c r="BB25" s="2"/>
      <c r="BC25" s="2"/>
      <c r="BD25" s="29"/>
      <c r="BE25" s="38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>
        <v>-1</v>
      </c>
      <c r="BT25" s="2"/>
      <c r="BU25" s="2"/>
      <c r="BV25" s="2"/>
      <c r="BW25" s="2"/>
      <c r="BX25" s="2"/>
      <c r="BY25" s="12"/>
      <c r="BZ25" s="46">
        <f t="shared" si="2"/>
        <v>0</v>
      </c>
      <c r="CA25" s="21" t="s">
        <v>2</v>
      </c>
      <c r="CB25" s="22">
        <v>0</v>
      </c>
    </row>
    <row r="26" spans="1:80" x14ac:dyDescent="0.25">
      <c r="A26" s="298"/>
      <c r="B26" s="19">
        <f t="shared" si="3"/>
        <v>16</v>
      </c>
      <c r="C26" s="4"/>
      <c r="D26" s="2"/>
      <c r="E26" s="2"/>
      <c r="F26" s="2"/>
      <c r="G26" s="2">
        <v>378</v>
      </c>
      <c r="H26" s="2"/>
      <c r="I26" s="2"/>
      <c r="J26" s="2"/>
      <c r="K26" s="2"/>
      <c r="L26" s="2"/>
      <c r="M26" s="2">
        <v>423</v>
      </c>
      <c r="N26" s="2"/>
      <c r="O26" s="2"/>
      <c r="P26" s="2"/>
      <c r="Q26" s="2"/>
      <c r="R26" s="2">
        <v>366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>
        <v>375</v>
      </c>
      <c r="AD26" s="2"/>
      <c r="AE26" s="2"/>
      <c r="AF26" s="2">
        <v>179</v>
      </c>
      <c r="AG26" s="2">
        <v>214</v>
      </c>
      <c r="AH26" s="2"/>
      <c r="AI26" s="2"/>
      <c r="AJ26" s="2"/>
      <c r="AK26" s="2"/>
      <c r="AL26" s="2"/>
      <c r="AM26" s="2">
        <v>253</v>
      </c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>
        <v>235</v>
      </c>
      <c r="AZ26" s="2"/>
      <c r="BA26" s="2"/>
      <c r="BB26" s="2"/>
      <c r="BC26" s="2"/>
      <c r="BD26" s="29"/>
      <c r="BE26" s="38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>
        <v>-1</v>
      </c>
      <c r="BU26" s="2"/>
      <c r="BV26" s="2"/>
      <c r="BW26" s="2"/>
      <c r="BX26" s="2"/>
      <c r="BY26" s="12"/>
      <c r="BZ26" s="46">
        <f t="shared" si="2"/>
        <v>0</v>
      </c>
      <c r="CA26" s="21" t="s">
        <v>2</v>
      </c>
      <c r="CB26" s="22">
        <v>0</v>
      </c>
    </row>
    <row r="27" spans="1:80" x14ac:dyDescent="0.25">
      <c r="A27" s="298"/>
      <c r="B27" s="18">
        <f t="shared" si="3"/>
        <v>17</v>
      </c>
      <c r="C27" s="4"/>
      <c r="D27" s="2"/>
      <c r="E27" s="2">
        <v>425</v>
      </c>
      <c r="F27" s="2"/>
      <c r="G27" s="2"/>
      <c r="H27" s="2"/>
      <c r="I27" s="2"/>
      <c r="J27" s="2">
        <v>378</v>
      </c>
      <c r="K27" s="2"/>
      <c r="L27" s="2"/>
      <c r="M27" s="2"/>
      <c r="N27" s="2"/>
      <c r="O27" s="2"/>
      <c r="P27" s="2">
        <v>423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>
        <v>214</v>
      </c>
      <c r="AI27" s="2"/>
      <c r="AJ27" s="2"/>
      <c r="AK27" s="2"/>
      <c r="AL27" s="2"/>
      <c r="AM27" s="2"/>
      <c r="AN27" s="2"/>
      <c r="AO27" s="2"/>
      <c r="AP27" s="2">
        <v>253</v>
      </c>
      <c r="AQ27" s="2"/>
      <c r="AR27" s="2"/>
      <c r="AS27" s="2"/>
      <c r="AT27" s="2"/>
      <c r="AU27" s="2"/>
      <c r="AV27" s="2"/>
      <c r="AW27" s="2">
        <v>274</v>
      </c>
      <c r="AX27" s="2"/>
      <c r="AY27" s="2"/>
      <c r="AZ27" s="2"/>
      <c r="BA27" s="2"/>
      <c r="BB27" s="2">
        <v>235</v>
      </c>
      <c r="BC27" s="2"/>
      <c r="BD27" s="29"/>
      <c r="BE27" s="38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>
        <v>-1</v>
      </c>
      <c r="BV27" s="2"/>
      <c r="BW27" s="2"/>
      <c r="BX27" s="2"/>
      <c r="BY27" s="12"/>
      <c r="BZ27" s="46">
        <f t="shared" si="2"/>
        <v>0</v>
      </c>
      <c r="CA27" s="21" t="s">
        <v>2</v>
      </c>
      <c r="CB27" s="22">
        <v>0</v>
      </c>
    </row>
    <row r="28" spans="1:80" x14ac:dyDescent="0.25">
      <c r="A28" s="298"/>
      <c r="B28" s="19">
        <f t="shared" si="3"/>
        <v>18</v>
      </c>
      <c r="C28" s="4"/>
      <c r="D28" s="2"/>
      <c r="E28" s="2"/>
      <c r="F28" s="2"/>
      <c r="G28" s="2"/>
      <c r="H28" s="2">
        <v>425</v>
      </c>
      <c r="I28" s="2"/>
      <c r="J28" s="2"/>
      <c r="K28" s="2"/>
      <c r="L28" s="2"/>
      <c r="M28" s="2"/>
      <c r="N28" s="2">
        <v>471</v>
      </c>
      <c r="O28" s="2"/>
      <c r="P28" s="2"/>
      <c r="Q28" s="2"/>
      <c r="R28" s="2"/>
      <c r="S28" s="2">
        <v>423</v>
      </c>
      <c r="T28" s="2"/>
      <c r="U28" s="2">
        <v>306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>
        <v>214</v>
      </c>
      <c r="AJ28" s="2">
        <v>246</v>
      </c>
      <c r="AK28" s="2"/>
      <c r="AL28" s="2"/>
      <c r="AM28" s="2"/>
      <c r="AN28" s="2">
        <v>295</v>
      </c>
      <c r="AO28" s="2"/>
      <c r="AP28" s="2"/>
      <c r="AQ28" s="2"/>
      <c r="AR28" s="2"/>
      <c r="AS28" s="2">
        <v>253</v>
      </c>
      <c r="AT28" s="2"/>
      <c r="AU28" s="2"/>
      <c r="AV28" s="2"/>
      <c r="AW28" s="2"/>
      <c r="AX28" s="2"/>
      <c r="AY28" s="2"/>
      <c r="AZ28" s="2">
        <v>274</v>
      </c>
      <c r="BA28" s="2"/>
      <c r="BB28" s="2"/>
      <c r="BC28" s="2"/>
      <c r="BD28" s="29"/>
      <c r="BE28" s="38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>
        <v>-1</v>
      </c>
      <c r="BW28" s="2"/>
      <c r="BX28" s="2"/>
      <c r="BY28" s="12"/>
      <c r="BZ28" s="46">
        <f t="shared" si="2"/>
        <v>0</v>
      </c>
      <c r="CA28" s="21" t="s">
        <v>2</v>
      </c>
      <c r="CB28" s="22">
        <v>0</v>
      </c>
    </row>
    <row r="29" spans="1:80" x14ac:dyDescent="0.25">
      <c r="A29" s="298"/>
      <c r="B29" s="18">
        <f t="shared" si="3"/>
        <v>19</v>
      </c>
      <c r="C29" s="4">
        <v>355</v>
      </c>
      <c r="D29" s="2"/>
      <c r="E29" s="2"/>
      <c r="F29" s="2"/>
      <c r="G29" s="2"/>
      <c r="H29" s="2"/>
      <c r="I29" s="2"/>
      <c r="J29" s="2"/>
      <c r="K29" s="2">
        <v>425</v>
      </c>
      <c r="L29" s="2"/>
      <c r="M29" s="2"/>
      <c r="N29" s="2"/>
      <c r="O29" s="2"/>
      <c r="P29" s="2"/>
      <c r="Q29" s="2">
        <v>471</v>
      </c>
      <c r="R29" s="2"/>
      <c r="S29" s="2"/>
      <c r="T29" s="2"/>
      <c r="U29" s="2"/>
      <c r="V29" s="2">
        <v>306</v>
      </c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>
        <v>246</v>
      </c>
      <c r="AL29" s="2"/>
      <c r="AM29" s="2"/>
      <c r="AN29" s="2"/>
      <c r="AO29" s="2"/>
      <c r="AP29" s="2"/>
      <c r="AQ29" s="2">
        <v>295</v>
      </c>
      <c r="AR29" s="2"/>
      <c r="AS29" s="2"/>
      <c r="AT29" s="2"/>
      <c r="AU29" s="2"/>
      <c r="AV29" s="2"/>
      <c r="AW29" s="2"/>
      <c r="AX29" s="2">
        <v>306</v>
      </c>
      <c r="AY29" s="2"/>
      <c r="AZ29" s="2"/>
      <c r="BA29" s="2"/>
      <c r="BB29" s="2"/>
      <c r="BC29" s="2">
        <v>274</v>
      </c>
      <c r="BD29" s="29"/>
      <c r="BE29" s="38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>
        <v>-1</v>
      </c>
      <c r="BX29" s="2"/>
      <c r="BY29" s="12"/>
      <c r="BZ29" s="46">
        <f t="shared" si="2"/>
        <v>0</v>
      </c>
      <c r="CA29" s="21" t="s">
        <v>2</v>
      </c>
      <c r="CB29" s="22">
        <v>0</v>
      </c>
    </row>
    <row r="30" spans="1:80" x14ac:dyDescent="0.25">
      <c r="A30" s="298"/>
      <c r="B30" s="19">
        <f t="shared" si="3"/>
        <v>20</v>
      </c>
      <c r="C30" s="4"/>
      <c r="D30" s="2"/>
      <c r="E30" s="2"/>
      <c r="F30" s="2"/>
      <c r="G30" s="2"/>
      <c r="H30" s="2"/>
      <c r="I30" s="2"/>
      <c r="J30" s="2"/>
      <c r="K30" s="2"/>
      <c r="L30" s="2">
        <v>380</v>
      </c>
      <c r="M30" s="2"/>
      <c r="N30" s="2"/>
      <c r="O30" s="2"/>
      <c r="P30" s="2"/>
      <c r="Q30" s="2"/>
      <c r="R30" s="2"/>
      <c r="S30" s="2"/>
      <c r="T30" s="2">
        <v>471</v>
      </c>
      <c r="U30" s="2"/>
      <c r="V30" s="2"/>
      <c r="W30" s="2">
        <v>306</v>
      </c>
      <c r="X30" s="2">
        <v>362</v>
      </c>
      <c r="Y30" s="2"/>
      <c r="Z30" s="2"/>
      <c r="AA30" s="2"/>
      <c r="AB30" s="2"/>
      <c r="AC30" s="2"/>
      <c r="AD30" s="2">
        <v>163</v>
      </c>
      <c r="AE30" s="2"/>
      <c r="AF30" s="2"/>
      <c r="AG30" s="2"/>
      <c r="AH30" s="2"/>
      <c r="AI30" s="2"/>
      <c r="AJ30" s="2"/>
      <c r="AK30" s="2"/>
      <c r="AL30" s="2">
        <v>246</v>
      </c>
      <c r="AM30" s="2"/>
      <c r="AN30" s="2"/>
      <c r="AO30" s="2">
        <v>331</v>
      </c>
      <c r="AP30" s="2"/>
      <c r="AQ30" s="2"/>
      <c r="AR30" s="2"/>
      <c r="AS30" s="2"/>
      <c r="AT30" s="2">
        <v>295</v>
      </c>
      <c r="AU30" s="2"/>
      <c r="AV30" s="2"/>
      <c r="AW30" s="2"/>
      <c r="AX30" s="2"/>
      <c r="AY30" s="2"/>
      <c r="AZ30" s="2"/>
      <c r="BA30" s="2">
        <v>306</v>
      </c>
      <c r="BB30" s="2"/>
      <c r="BC30" s="2"/>
      <c r="BD30" s="29"/>
      <c r="BE30" s="38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>
        <v>-1</v>
      </c>
      <c r="BY30" s="12"/>
      <c r="BZ30" s="46">
        <f t="shared" si="2"/>
        <v>0</v>
      </c>
      <c r="CA30" s="21" t="s">
        <v>2</v>
      </c>
      <c r="CB30" s="22">
        <v>0</v>
      </c>
    </row>
    <row r="31" spans="1:80" ht="13" thickBot="1" x14ac:dyDescent="0.3">
      <c r="A31" s="298"/>
      <c r="B31" s="62">
        <f t="shared" si="3"/>
        <v>21</v>
      </c>
      <c r="C31" s="39"/>
      <c r="D31" s="40">
        <v>355</v>
      </c>
      <c r="E31" s="40"/>
      <c r="F31" s="40">
        <v>422</v>
      </c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>
        <v>362</v>
      </c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>
        <v>331</v>
      </c>
      <c r="AS31" s="40"/>
      <c r="AT31" s="40"/>
      <c r="AU31" s="40"/>
      <c r="AV31" s="40">
        <v>262</v>
      </c>
      <c r="AW31" s="40"/>
      <c r="AX31" s="40"/>
      <c r="AY31" s="40"/>
      <c r="AZ31" s="40"/>
      <c r="BA31" s="40"/>
      <c r="BB31" s="40"/>
      <c r="BC31" s="40"/>
      <c r="BD31" s="41">
        <v>306</v>
      </c>
      <c r="BE31" s="42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3">
        <v>-1</v>
      </c>
      <c r="BZ31" s="46">
        <f t="shared" si="2"/>
        <v>0</v>
      </c>
      <c r="CA31" s="21" t="s">
        <v>2</v>
      </c>
      <c r="CB31" s="22">
        <v>0</v>
      </c>
    </row>
    <row r="32" spans="1:80" x14ac:dyDescent="0.25">
      <c r="A32" s="300" t="s">
        <v>82</v>
      </c>
      <c r="B32" s="128">
        <f>B11</f>
        <v>1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>
        <v>1</v>
      </c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5"/>
      <c r="BZ32" s="46">
        <f t="shared" si="2"/>
        <v>0</v>
      </c>
      <c r="CA32" s="21" t="s">
        <v>0</v>
      </c>
      <c r="CB32" s="22">
        <v>20000</v>
      </c>
    </row>
    <row r="33" spans="1:80" x14ac:dyDescent="0.25">
      <c r="A33" s="301"/>
      <c r="B33" s="19">
        <f t="shared" ref="B33:B52" si="4">B12</f>
        <v>2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>
        <v>1</v>
      </c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12"/>
      <c r="BZ33" s="46">
        <f t="shared" si="2"/>
        <v>0</v>
      </c>
      <c r="CA33" s="21" t="s">
        <v>0</v>
      </c>
      <c r="CB33" s="22">
        <v>20000</v>
      </c>
    </row>
    <row r="34" spans="1:80" x14ac:dyDescent="0.25">
      <c r="A34" s="301"/>
      <c r="B34" s="18">
        <f t="shared" si="4"/>
        <v>3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>
        <v>1</v>
      </c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12"/>
      <c r="BZ34" s="46">
        <f t="shared" si="2"/>
        <v>0</v>
      </c>
      <c r="CA34" s="21" t="s">
        <v>0</v>
      </c>
      <c r="CB34" s="22">
        <v>20000</v>
      </c>
    </row>
    <row r="35" spans="1:80" x14ac:dyDescent="0.25">
      <c r="A35" s="301"/>
      <c r="B35" s="19">
        <f t="shared" si="4"/>
        <v>4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>
        <v>1</v>
      </c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12"/>
      <c r="BZ35" s="46">
        <f t="shared" si="2"/>
        <v>0</v>
      </c>
      <c r="CA35" s="21" t="s">
        <v>0</v>
      </c>
      <c r="CB35" s="22">
        <v>20000</v>
      </c>
    </row>
    <row r="36" spans="1:80" x14ac:dyDescent="0.25">
      <c r="A36" s="301"/>
      <c r="B36" s="18">
        <f t="shared" si="4"/>
        <v>5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>
        <v>1</v>
      </c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12"/>
      <c r="BZ36" s="46">
        <f t="shared" si="2"/>
        <v>0</v>
      </c>
      <c r="CA36" s="21" t="s">
        <v>0</v>
      </c>
      <c r="CB36" s="22">
        <v>20000</v>
      </c>
    </row>
    <row r="37" spans="1:80" x14ac:dyDescent="0.25">
      <c r="A37" s="301"/>
      <c r="B37" s="19">
        <f t="shared" si="4"/>
        <v>6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>
        <v>1</v>
      </c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12"/>
      <c r="BZ37" s="46">
        <f t="shared" si="2"/>
        <v>0</v>
      </c>
      <c r="CA37" s="21" t="s">
        <v>0</v>
      </c>
      <c r="CB37" s="22">
        <v>20000</v>
      </c>
    </row>
    <row r="38" spans="1:80" x14ac:dyDescent="0.25">
      <c r="A38" s="301"/>
      <c r="B38" s="18">
        <f t="shared" si="4"/>
        <v>7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>
        <v>1</v>
      </c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12"/>
      <c r="BZ38" s="46">
        <f t="shared" si="2"/>
        <v>0</v>
      </c>
      <c r="CA38" s="21" t="s">
        <v>0</v>
      </c>
      <c r="CB38" s="22">
        <v>20000</v>
      </c>
    </row>
    <row r="39" spans="1:80" x14ac:dyDescent="0.25">
      <c r="A39" s="301"/>
      <c r="B39" s="19">
        <f t="shared" si="4"/>
        <v>8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>
        <v>1</v>
      </c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12"/>
      <c r="BZ39" s="46">
        <f t="shared" si="2"/>
        <v>0</v>
      </c>
      <c r="CA39" s="21" t="s">
        <v>0</v>
      </c>
      <c r="CB39" s="22">
        <v>20000</v>
      </c>
    </row>
    <row r="40" spans="1:80" x14ac:dyDescent="0.25">
      <c r="A40" s="301"/>
      <c r="B40" s="18">
        <f t="shared" si="4"/>
        <v>9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>
        <v>1</v>
      </c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12"/>
      <c r="BZ40" s="46">
        <f t="shared" si="2"/>
        <v>0</v>
      </c>
      <c r="CA40" s="21" t="s">
        <v>0</v>
      </c>
      <c r="CB40" s="22">
        <v>20000</v>
      </c>
    </row>
    <row r="41" spans="1:80" x14ac:dyDescent="0.25">
      <c r="A41" s="301"/>
      <c r="B41" s="19">
        <f t="shared" si="4"/>
        <v>10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>
        <v>1</v>
      </c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12"/>
      <c r="BZ41" s="46">
        <f t="shared" si="2"/>
        <v>0</v>
      </c>
      <c r="CA41" s="21" t="s">
        <v>0</v>
      </c>
      <c r="CB41" s="22">
        <v>20000</v>
      </c>
    </row>
    <row r="42" spans="1:80" x14ac:dyDescent="0.25">
      <c r="A42" s="301"/>
      <c r="B42" s="18">
        <f t="shared" si="4"/>
        <v>11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>
        <v>1</v>
      </c>
      <c r="BP42" s="2"/>
      <c r="BQ42" s="2"/>
      <c r="BR42" s="2"/>
      <c r="BS42" s="2"/>
      <c r="BT42" s="2"/>
      <c r="BU42" s="2"/>
      <c r="BV42" s="2"/>
      <c r="BW42" s="2"/>
      <c r="BX42" s="2"/>
      <c r="BY42" s="12"/>
      <c r="BZ42" s="46">
        <f t="shared" si="2"/>
        <v>0</v>
      </c>
      <c r="CA42" s="21" t="s">
        <v>0</v>
      </c>
      <c r="CB42" s="22">
        <v>20000</v>
      </c>
    </row>
    <row r="43" spans="1:80" x14ac:dyDescent="0.25">
      <c r="A43" s="301"/>
      <c r="B43" s="19">
        <f t="shared" si="4"/>
        <v>12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>
        <v>1</v>
      </c>
      <c r="BQ43" s="2"/>
      <c r="BR43" s="2"/>
      <c r="BS43" s="2"/>
      <c r="BT43" s="2"/>
      <c r="BU43" s="2"/>
      <c r="BV43" s="2"/>
      <c r="BW43" s="2"/>
      <c r="BX43" s="2"/>
      <c r="BY43" s="12"/>
      <c r="BZ43" s="46">
        <f t="shared" si="2"/>
        <v>0</v>
      </c>
      <c r="CA43" s="21" t="s">
        <v>0</v>
      </c>
      <c r="CB43" s="22">
        <v>20000</v>
      </c>
    </row>
    <row r="44" spans="1:80" x14ac:dyDescent="0.25">
      <c r="A44" s="301"/>
      <c r="B44" s="18">
        <f t="shared" si="4"/>
        <v>13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>
        <v>1</v>
      </c>
      <c r="BR44" s="2"/>
      <c r="BS44" s="2"/>
      <c r="BT44" s="2"/>
      <c r="BU44" s="2"/>
      <c r="BV44" s="2"/>
      <c r="BW44" s="2"/>
      <c r="BX44" s="2"/>
      <c r="BY44" s="12"/>
      <c r="BZ44" s="46">
        <f t="shared" si="2"/>
        <v>0</v>
      </c>
      <c r="CA44" s="21" t="s">
        <v>0</v>
      </c>
      <c r="CB44" s="22">
        <v>20000</v>
      </c>
    </row>
    <row r="45" spans="1:80" x14ac:dyDescent="0.25">
      <c r="A45" s="301"/>
      <c r="B45" s="19">
        <f t="shared" si="4"/>
        <v>14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>
        <v>1</v>
      </c>
      <c r="BS45" s="2"/>
      <c r="BT45" s="2"/>
      <c r="BU45" s="2"/>
      <c r="BV45" s="2"/>
      <c r="BW45" s="2"/>
      <c r="BX45" s="2"/>
      <c r="BY45" s="12"/>
      <c r="BZ45" s="46">
        <f t="shared" si="2"/>
        <v>0</v>
      </c>
      <c r="CA45" s="21" t="s">
        <v>0</v>
      </c>
      <c r="CB45" s="22">
        <v>20000</v>
      </c>
    </row>
    <row r="46" spans="1:80" x14ac:dyDescent="0.25">
      <c r="A46" s="301"/>
      <c r="B46" s="18">
        <f t="shared" si="4"/>
        <v>15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>
        <v>1</v>
      </c>
      <c r="BT46" s="2"/>
      <c r="BU46" s="2"/>
      <c r="BV46" s="2"/>
      <c r="BW46" s="2"/>
      <c r="BX46" s="2"/>
      <c r="BY46" s="12"/>
      <c r="BZ46" s="46">
        <f t="shared" si="2"/>
        <v>0</v>
      </c>
      <c r="CA46" s="21" t="s">
        <v>0</v>
      </c>
      <c r="CB46" s="22">
        <v>20000</v>
      </c>
    </row>
    <row r="47" spans="1:80" x14ac:dyDescent="0.25">
      <c r="A47" s="301"/>
      <c r="B47" s="19">
        <f t="shared" si="4"/>
        <v>16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>
        <v>1</v>
      </c>
      <c r="BU47" s="2"/>
      <c r="BV47" s="2"/>
      <c r="BW47" s="2"/>
      <c r="BX47" s="2"/>
      <c r="BY47" s="12"/>
      <c r="BZ47" s="46">
        <f t="shared" si="2"/>
        <v>0</v>
      </c>
      <c r="CA47" s="21" t="s">
        <v>0</v>
      </c>
      <c r="CB47" s="22">
        <v>20000</v>
      </c>
    </row>
    <row r="48" spans="1:80" x14ac:dyDescent="0.25">
      <c r="A48" s="301"/>
      <c r="B48" s="18">
        <f t="shared" si="4"/>
        <v>17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>
        <v>1</v>
      </c>
      <c r="BV48" s="2"/>
      <c r="BW48" s="2"/>
      <c r="BX48" s="2"/>
      <c r="BY48" s="12"/>
      <c r="BZ48" s="46">
        <f t="shared" si="2"/>
        <v>0</v>
      </c>
      <c r="CA48" s="21" t="s">
        <v>0</v>
      </c>
      <c r="CB48" s="22">
        <v>20000</v>
      </c>
    </row>
    <row r="49" spans="1:80" x14ac:dyDescent="0.25">
      <c r="A49" s="301"/>
      <c r="B49" s="19">
        <f t="shared" si="4"/>
        <v>18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>
        <v>1</v>
      </c>
      <c r="BW49" s="2"/>
      <c r="BX49" s="2"/>
      <c r="BY49" s="12"/>
      <c r="BZ49" s="46">
        <f t="shared" si="2"/>
        <v>0</v>
      </c>
      <c r="CA49" s="21" t="s">
        <v>0</v>
      </c>
      <c r="CB49" s="22">
        <v>20000</v>
      </c>
    </row>
    <row r="50" spans="1:80" x14ac:dyDescent="0.25">
      <c r="A50" s="301"/>
      <c r="B50" s="18">
        <f t="shared" si="4"/>
        <v>19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>
        <v>1</v>
      </c>
      <c r="BX50" s="2"/>
      <c r="BY50" s="12"/>
      <c r="BZ50" s="46">
        <f t="shared" si="2"/>
        <v>0</v>
      </c>
      <c r="CA50" s="21" t="s">
        <v>0</v>
      </c>
      <c r="CB50" s="22">
        <v>20000</v>
      </c>
    </row>
    <row r="51" spans="1:80" x14ac:dyDescent="0.25">
      <c r="A51" s="301"/>
      <c r="B51" s="19">
        <f t="shared" si="4"/>
        <v>20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>
        <v>1</v>
      </c>
      <c r="BY51" s="12"/>
      <c r="BZ51" s="46">
        <f t="shared" si="2"/>
        <v>0</v>
      </c>
      <c r="CA51" s="21" t="s">
        <v>0</v>
      </c>
      <c r="CB51" s="22">
        <v>20000</v>
      </c>
    </row>
    <row r="52" spans="1:80" ht="13" thickBot="1" x14ac:dyDescent="0.3">
      <c r="A52" s="302"/>
      <c r="B52" s="62">
        <f t="shared" si="4"/>
        <v>21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4">
        <v>1</v>
      </c>
      <c r="BZ52" s="46">
        <f t="shared" si="2"/>
        <v>0</v>
      </c>
      <c r="CA52" s="21" t="s">
        <v>0</v>
      </c>
      <c r="CB52" s="22">
        <v>20000</v>
      </c>
    </row>
  </sheetData>
  <mergeCells count="5">
    <mergeCell ref="A3:B3"/>
    <mergeCell ref="A5:A10"/>
    <mergeCell ref="A11:A31"/>
    <mergeCell ref="A4:B4"/>
    <mergeCell ref="A32:A52"/>
  </mergeCells>
  <phoneticPr fontId="0" type="noConversion"/>
  <pageMargins left="0.78740157499999996" right="0.78740157499999996" top="0.984251969" bottom="0.984251969" header="0.49212598499999999" footer="0.49212598499999999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B51"/>
  <sheetViews>
    <sheetView workbookViewId="0"/>
  </sheetViews>
  <sheetFormatPr defaultColWidth="8.81640625" defaultRowHeight="12.5" x14ac:dyDescent="0.25"/>
  <cols>
    <col min="1" max="1" width="13.81640625" customWidth="1"/>
    <col min="2" max="2" width="6.6328125" customWidth="1"/>
    <col min="78" max="78" width="12.453125" bestFit="1" customWidth="1"/>
  </cols>
  <sheetData>
    <row r="1" spans="1:80" ht="13" thickBot="1" x14ac:dyDescent="0.3">
      <c r="BZ1" s="24"/>
    </row>
    <row r="2" spans="1:80" ht="13.5" thickBot="1" x14ac:dyDescent="0.3">
      <c r="C2" s="64" t="s">
        <v>15</v>
      </c>
      <c r="D2" s="65" t="s">
        <v>16</v>
      </c>
      <c r="E2" s="65" t="s">
        <v>17</v>
      </c>
      <c r="F2" s="65" t="s">
        <v>18</v>
      </c>
      <c r="G2" s="65" t="s">
        <v>19</v>
      </c>
      <c r="H2" s="65" t="s">
        <v>20</v>
      </c>
      <c r="I2" s="65" t="s">
        <v>21</v>
      </c>
      <c r="J2" s="65" t="s">
        <v>22</v>
      </c>
      <c r="K2" s="65" t="s">
        <v>23</v>
      </c>
      <c r="L2" s="65" t="s">
        <v>24</v>
      </c>
      <c r="M2" s="65" t="s">
        <v>25</v>
      </c>
      <c r="N2" s="65" t="s">
        <v>26</v>
      </c>
      <c r="O2" s="65" t="s">
        <v>27</v>
      </c>
      <c r="P2" s="65" t="s">
        <v>28</v>
      </c>
      <c r="Q2" s="65" t="s">
        <v>29</v>
      </c>
      <c r="R2" s="65" t="s">
        <v>30</v>
      </c>
      <c r="S2" s="65" t="s">
        <v>31</v>
      </c>
      <c r="T2" s="65" t="s">
        <v>32</v>
      </c>
      <c r="U2" s="65" t="s">
        <v>33</v>
      </c>
      <c r="V2" s="65" t="s">
        <v>34</v>
      </c>
      <c r="W2" s="65" t="s">
        <v>35</v>
      </c>
      <c r="X2" s="65" t="s">
        <v>36</v>
      </c>
      <c r="Y2" s="65" t="s">
        <v>37</v>
      </c>
      <c r="Z2" s="65" t="s">
        <v>38</v>
      </c>
      <c r="AA2" s="65" t="s">
        <v>39</v>
      </c>
      <c r="AB2" s="65" t="s">
        <v>40</v>
      </c>
      <c r="AC2" s="65" t="s">
        <v>41</v>
      </c>
      <c r="AD2" s="65" t="s">
        <v>42</v>
      </c>
      <c r="AE2" s="65" t="s">
        <v>43</v>
      </c>
      <c r="AF2" s="65" t="s">
        <v>44</v>
      </c>
      <c r="AG2" s="65" t="s">
        <v>45</v>
      </c>
      <c r="AH2" s="65" t="s">
        <v>46</v>
      </c>
      <c r="AI2" s="65" t="s">
        <v>47</v>
      </c>
      <c r="AJ2" s="65" t="s">
        <v>48</v>
      </c>
      <c r="AK2" s="65" t="s">
        <v>49</v>
      </c>
      <c r="AL2" s="65" t="s">
        <v>50</v>
      </c>
      <c r="AM2" s="65" t="s">
        <v>51</v>
      </c>
      <c r="AN2" s="65" t="s">
        <v>52</v>
      </c>
      <c r="AO2" s="65" t="s">
        <v>53</v>
      </c>
      <c r="AP2" s="65" t="s">
        <v>54</v>
      </c>
      <c r="AQ2" s="65" t="s">
        <v>55</v>
      </c>
      <c r="AR2" s="65" t="s">
        <v>56</v>
      </c>
      <c r="AS2" s="65" t="s">
        <v>57</v>
      </c>
      <c r="AT2" s="65" t="s">
        <v>58</v>
      </c>
      <c r="AU2" s="65" t="s">
        <v>59</v>
      </c>
      <c r="AV2" s="65" t="s">
        <v>60</v>
      </c>
      <c r="AW2" s="65" t="s">
        <v>61</v>
      </c>
      <c r="AX2" s="65" t="s">
        <v>62</v>
      </c>
      <c r="AY2" s="65" t="s">
        <v>63</v>
      </c>
      <c r="AZ2" s="65" t="s">
        <v>64</v>
      </c>
      <c r="BA2" s="65" t="s">
        <v>65</v>
      </c>
      <c r="BB2" s="65" t="s">
        <v>66</v>
      </c>
      <c r="BC2" s="65" t="s">
        <v>67</v>
      </c>
      <c r="BD2" s="66" t="s">
        <v>68</v>
      </c>
      <c r="BE2" s="67" t="str">
        <f>MINVOL!BE2</f>
        <v>P01</v>
      </c>
      <c r="BF2" s="67" t="str">
        <f>MINVOL!BF2</f>
        <v>P02</v>
      </c>
      <c r="BG2" s="67" t="str">
        <f>MINVOL!BG2</f>
        <v>P03</v>
      </c>
      <c r="BH2" s="67" t="str">
        <f>MINVOL!BH2</f>
        <v>P04</v>
      </c>
      <c r="BI2" s="67" t="str">
        <f>MINVOL!BI2</f>
        <v>P05</v>
      </c>
      <c r="BJ2" s="67" t="str">
        <f>MINVOL!BJ2</f>
        <v>P06</v>
      </c>
      <c r="BK2" s="67" t="str">
        <f>MINVOL!BK2</f>
        <v>P07</v>
      </c>
      <c r="BL2" s="67" t="str">
        <f>MINVOL!BL2</f>
        <v>P08</v>
      </c>
      <c r="BM2" s="67" t="str">
        <f>MINVOL!BM2</f>
        <v>P09</v>
      </c>
      <c r="BN2" s="67" t="str">
        <f>MINVOL!BN2</f>
        <v>P10</v>
      </c>
      <c r="BO2" s="67" t="str">
        <f>MINVOL!BO2</f>
        <v>P11</v>
      </c>
      <c r="BP2" s="67" t="str">
        <f>MINVOL!BP2</f>
        <v>P12</v>
      </c>
      <c r="BQ2" s="67" t="str">
        <f>MINVOL!BQ2</f>
        <v>P13</v>
      </c>
      <c r="BR2" s="67" t="str">
        <f>MINVOL!BR2</f>
        <v>P14</v>
      </c>
      <c r="BS2" s="67" t="str">
        <f>MINVOL!BS2</f>
        <v>P15</v>
      </c>
      <c r="BT2" s="67" t="str">
        <f>MINVOL!BT2</f>
        <v>P16</v>
      </c>
      <c r="BU2" s="67" t="str">
        <f>MINVOL!BU2</f>
        <v>P17</v>
      </c>
      <c r="BV2" s="67" t="str">
        <f>MINVOL!BV2</f>
        <v>P18</v>
      </c>
      <c r="BW2" s="67" t="str">
        <f>MINVOL!BW2</f>
        <v>P19</v>
      </c>
      <c r="BX2" s="67" t="str">
        <f>MINVOL!BX2</f>
        <v>P20</v>
      </c>
      <c r="BY2" s="67" t="str">
        <f>MINVOL!BY2</f>
        <v>P21</v>
      </c>
    </row>
    <row r="3" spans="1:80" ht="13.5" thickBot="1" x14ac:dyDescent="0.35">
      <c r="A3" s="292" t="s">
        <v>69</v>
      </c>
      <c r="B3" s="293"/>
      <c r="C3" s="5">
        <v>9296.61</v>
      </c>
      <c r="D3" s="6">
        <v>9229.09</v>
      </c>
      <c r="E3" s="6">
        <v>9042.7800000000007</v>
      </c>
      <c r="F3" s="6">
        <v>9322.9</v>
      </c>
      <c r="G3" s="6">
        <v>9267.23</v>
      </c>
      <c r="H3" s="6">
        <v>9068.17</v>
      </c>
      <c r="I3" s="6">
        <v>9254.7000000000007</v>
      </c>
      <c r="J3" s="6">
        <v>9199.2900000000009</v>
      </c>
      <c r="K3" s="6">
        <v>9008.16</v>
      </c>
      <c r="L3" s="6">
        <v>9798.41</v>
      </c>
      <c r="M3" s="6">
        <v>9692.5300000000007</v>
      </c>
      <c r="N3" s="6">
        <v>9420.77</v>
      </c>
      <c r="O3" s="6">
        <v>9841.57</v>
      </c>
      <c r="P3" s="6">
        <v>9722.94</v>
      </c>
      <c r="Q3" s="6">
        <v>9454.24</v>
      </c>
      <c r="R3" s="6">
        <v>9776.64</v>
      </c>
      <c r="S3" s="6">
        <v>9664.42</v>
      </c>
      <c r="T3" s="6">
        <v>9404.26</v>
      </c>
      <c r="U3" s="6">
        <v>6121.57</v>
      </c>
      <c r="V3" s="6">
        <v>6102.85</v>
      </c>
      <c r="W3" s="6">
        <v>6013.65</v>
      </c>
      <c r="X3" s="6">
        <v>6151.44</v>
      </c>
      <c r="Y3" s="6">
        <v>6133.31</v>
      </c>
      <c r="Z3" s="6">
        <v>5929.91</v>
      </c>
      <c r="AA3" s="6">
        <v>5932.28</v>
      </c>
      <c r="AB3" s="6">
        <v>5927.24</v>
      </c>
      <c r="AC3" s="6">
        <v>5877.21</v>
      </c>
      <c r="AD3" s="6">
        <v>4202.3900000000003</v>
      </c>
      <c r="AE3" s="6">
        <v>4253.6499999999996</v>
      </c>
      <c r="AF3" s="6">
        <v>4248.71</v>
      </c>
      <c r="AG3" s="6">
        <v>4297.25</v>
      </c>
      <c r="AH3" s="6">
        <v>4342.53</v>
      </c>
      <c r="AI3" s="6">
        <v>4336.4399999999996</v>
      </c>
      <c r="AJ3" s="6">
        <v>4313.26</v>
      </c>
      <c r="AK3" s="6">
        <v>4354.55</v>
      </c>
      <c r="AL3" s="6">
        <v>4348.75</v>
      </c>
      <c r="AM3" s="6">
        <v>5899.25</v>
      </c>
      <c r="AN3" s="6">
        <v>5853.77</v>
      </c>
      <c r="AO3" s="6">
        <v>5714.45</v>
      </c>
      <c r="AP3" s="6">
        <v>5890</v>
      </c>
      <c r="AQ3" s="6">
        <v>5846.37</v>
      </c>
      <c r="AR3" s="6">
        <v>5710.43</v>
      </c>
      <c r="AS3" s="6">
        <v>5820.09</v>
      </c>
      <c r="AT3" s="6">
        <v>5782.18</v>
      </c>
      <c r="AU3" s="6">
        <v>5653.15</v>
      </c>
      <c r="AV3" s="6">
        <v>5482.86</v>
      </c>
      <c r="AW3" s="6">
        <v>5510.78</v>
      </c>
      <c r="AX3" s="6">
        <v>5388.4</v>
      </c>
      <c r="AY3" s="6">
        <v>5591.81</v>
      </c>
      <c r="AZ3" s="6">
        <v>5579.43</v>
      </c>
      <c r="BA3" s="6">
        <v>5454.9</v>
      </c>
      <c r="BB3" s="6">
        <v>5597.56</v>
      </c>
      <c r="BC3" s="6">
        <v>5585.04</v>
      </c>
      <c r="BD3" s="25">
        <v>5462.32</v>
      </c>
      <c r="BE3" s="33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4"/>
      <c r="BZ3" s="30">
        <f>SUMPRODUCT(C3:BY3,C4:BY4)</f>
        <v>0</v>
      </c>
    </row>
    <row r="4" spans="1:80" ht="13.5" thickBot="1" x14ac:dyDescent="0.35">
      <c r="A4" s="299" t="s">
        <v>73</v>
      </c>
      <c r="B4" s="299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35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6"/>
      <c r="BZ4" s="23"/>
    </row>
    <row r="5" spans="1:80" ht="12.5" customHeight="1" x14ac:dyDescent="0.25">
      <c r="A5" s="294" t="s">
        <v>79</v>
      </c>
      <c r="B5" s="15">
        <v>1</v>
      </c>
      <c r="C5" s="7">
        <v>1</v>
      </c>
      <c r="D5" s="8">
        <v>1</v>
      </c>
      <c r="E5" s="8">
        <v>1</v>
      </c>
      <c r="F5" s="8">
        <v>1</v>
      </c>
      <c r="G5" s="8">
        <v>1</v>
      </c>
      <c r="H5" s="8">
        <v>1</v>
      </c>
      <c r="I5" s="8">
        <v>1</v>
      </c>
      <c r="J5" s="8">
        <v>1</v>
      </c>
      <c r="K5" s="8">
        <v>1</v>
      </c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26"/>
      <c r="BE5" s="37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9"/>
      <c r="BZ5" s="47">
        <f>SUMPRODUCT($C$4:$BY$4,C5:BY5)</f>
        <v>0</v>
      </c>
      <c r="CA5" s="21" t="s">
        <v>1</v>
      </c>
      <c r="CB5" s="22">
        <v>147.9</v>
      </c>
    </row>
    <row r="6" spans="1:80" ht="12.5" customHeight="1" x14ac:dyDescent="0.25">
      <c r="A6" s="295"/>
      <c r="B6" s="16">
        <v>2</v>
      </c>
      <c r="C6" s="3"/>
      <c r="D6" s="1"/>
      <c r="E6" s="1"/>
      <c r="F6" s="1"/>
      <c r="G6" s="1"/>
      <c r="H6" s="1"/>
      <c r="I6" s="1"/>
      <c r="J6" s="1"/>
      <c r="K6" s="1"/>
      <c r="L6" s="1">
        <v>1</v>
      </c>
      <c r="M6" s="1">
        <v>1</v>
      </c>
      <c r="N6" s="1">
        <v>1</v>
      </c>
      <c r="O6" s="1">
        <v>1</v>
      </c>
      <c r="P6" s="1">
        <v>1</v>
      </c>
      <c r="Q6" s="1">
        <v>1</v>
      </c>
      <c r="R6" s="1">
        <v>1</v>
      </c>
      <c r="S6" s="1">
        <v>1</v>
      </c>
      <c r="T6" s="1">
        <v>1</v>
      </c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27"/>
      <c r="BE6" s="37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9"/>
      <c r="BZ6" s="47">
        <f t="shared" ref="BZ6:BZ51" si="0">SUMPRODUCT($C$4:$BY$4,C6:BY6)</f>
        <v>0</v>
      </c>
      <c r="CA6" s="21" t="s">
        <v>1</v>
      </c>
      <c r="CB6" s="22">
        <v>72.23</v>
      </c>
    </row>
    <row r="7" spans="1:80" ht="12.5" customHeight="1" x14ac:dyDescent="0.25">
      <c r="A7" s="295"/>
      <c r="B7" s="16">
        <v>3</v>
      </c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>
        <v>1</v>
      </c>
      <c r="V7" s="1">
        <v>1</v>
      </c>
      <c r="W7" s="1">
        <v>1</v>
      </c>
      <c r="X7" s="1">
        <v>1</v>
      </c>
      <c r="Y7" s="1">
        <v>1</v>
      </c>
      <c r="Z7" s="1">
        <v>1</v>
      </c>
      <c r="AA7" s="1">
        <v>1</v>
      </c>
      <c r="AB7" s="1">
        <v>1</v>
      </c>
      <c r="AC7" s="1">
        <v>1</v>
      </c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27"/>
      <c r="BE7" s="37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9"/>
      <c r="BZ7" s="47">
        <f t="shared" si="0"/>
        <v>0</v>
      </c>
      <c r="CA7" s="21" t="s">
        <v>1</v>
      </c>
      <c r="CB7" s="22">
        <v>54.11</v>
      </c>
    </row>
    <row r="8" spans="1:80" ht="12.5" customHeight="1" x14ac:dyDescent="0.25">
      <c r="A8" s="295"/>
      <c r="B8" s="16">
        <v>4</v>
      </c>
      <c r="C8" s="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>
        <v>1</v>
      </c>
      <c r="AE8" s="1">
        <v>1</v>
      </c>
      <c r="AF8" s="1">
        <v>1</v>
      </c>
      <c r="AG8" s="1">
        <v>1</v>
      </c>
      <c r="AH8" s="1">
        <v>1</v>
      </c>
      <c r="AI8" s="1">
        <v>1</v>
      </c>
      <c r="AJ8" s="1">
        <v>1</v>
      </c>
      <c r="AK8" s="1">
        <v>1</v>
      </c>
      <c r="AL8" s="1">
        <v>1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27"/>
      <c r="BE8" s="37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9"/>
      <c r="BZ8" s="47">
        <f t="shared" si="0"/>
        <v>0</v>
      </c>
      <c r="CA8" s="21" t="s">
        <v>1</v>
      </c>
      <c r="CB8" s="22">
        <v>77.7</v>
      </c>
    </row>
    <row r="9" spans="1:80" ht="12.5" customHeight="1" x14ac:dyDescent="0.25">
      <c r="A9" s="295"/>
      <c r="B9" s="16">
        <v>5</v>
      </c>
      <c r="C9" s="3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>
        <v>1</v>
      </c>
      <c r="AN9" s="1">
        <v>1</v>
      </c>
      <c r="AO9" s="1">
        <v>1</v>
      </c>
      <c r="AP9" s="1">
        <v>1</v>
      </c>
      <c r="AQ9" s="1">
        <v>1</v>
      </c>
      <c r="AR9" s="1">
        <v>1</v>
      </c>
      <c r="AS9" s="1">
        <v>1</v>
      </c>
      <c r="AT9" s="1">
        <v>1</v>
      </c>
      <c r="AU9" s="1">
        <v>1</v>
      </c>
      <c r="AV9" s="1"/>
      <c r="AW9" s="1"/>
      <c r="AX9" s="1"/>
      <c r="AY9" s="1"/>
      <c r="AZ9" s="1"/>
      <c r="BA9" s="1"/>
      <c r="BB9" s="1"/>
      <c r="BC9" s="1"/>
      <c r="BD9" s="27"/>
      <c r="BE9" s="37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9"/>
      <c r="BZ9" s="47">
        <f t="shared" si="0"/>
        <v>0</v>
      </c>
      <c r="CA9" s="21" t="s">
        <v>1</v>
      </c>
      <c r="CB9" s="22">
        <v>71.959999999999994</v>
      </c>
    </row>
    <row r="10" spans="1:80" ht="13" customHeight="1" thickBot="1" x14ac:dyDescent="0.3">
      <c r="A10" s="296"/>
      <c r="B10" s="17">
        <v>6</v>
      </c>
      <c r="C10" s="10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>
        <v>1</v>
      </c>
      <c r="AW10" s="11">
        <v>1</v>
      </c>
      <c r="AX10" s="11">
        <v>1</v>
      </c>
      <c r="AY10" s="11">
        <v>1</v>
      </c>
      <c r="AZ10" s="11">
        <v>1</v>
      </c>
      <c r="BA10" s="11">
        <v>1</v>
      </c>
      <c r="BB10" s="11">
        <v>1</v>
      </c>
      <c r="BC10" s="11">
        <v>1</v>
      </c>
      <c r="BD10" s="28">
        <v>1</v>
      </c>
      <c r="BE10" s="37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9"/>
      <c r="BZ10" s="47">
        <f t="shared" si="0"/>
        <v>0</v>
      </c>
      <c r="CA10" s="21" t="s">
        <v>1</v>
      </c>
      <c r="CB10" s="22">
        <v>71.97</v>
      </c>
    </row>
    <row r="11" spans="1:80" ht="12.5" customHeight="1" x14ac:dyDescent="0.25">
      <c r="A11" s="297" t="s">
        <v>81</v>
      </c>
      <c r="B11" s="128">
        <f>MINVOL!B11</f>
        <v>1</v>
      </c>
      <c r="C11" s="4">
        <v>324</v>
      </c>
      <c r="D11" s="2"/>
      <c r="E11" s="2"/>
      <c r="F11" s="2">
        <v>324</v>
      </c>
      <c r="G11" s="2"/>
      <c r="H11" s="2"/>
      <c r="I11" s="2">
        <v>324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9"/>
      <c r="BE11" s="38">
        <v>-1</v>
      </c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12"/>
      <c r="BZ11" s="46">
        <f t="shared" si="0"/>
        <v>0</v>
      </c>
      <c r="CA11" s="21" t="s">
        <v>2</v>
      </c>
      <c r="CB11" s="22">
        <v>0</v>
      </c>
    </row>
    <row r="12" spans="1:80" ht="12.5" customHeight="1" x14ac:dyDescent="0.25">
      <c r="A12" s="298"/>
      <c r="B12" s="19">
        <f>MINVOL!B12</f>
        <v>2</v>
      </c>
      <c r="C12" s="4"/>
      <c r="D12" s="2">
        <v>378</v>
      </c>
      <c r="E12" s="2"/>
      <c r="F12" s="2"/>
      <c r="G12" s="2">
        <v>378</v>
      </c>
      <c r="H12" s="2"/>
      <c r="I12" s="2"/>
      <c r="J12" s="2">
        <v>378</v>
      </c>
      <c r="K12" s="2"/>
      <c r="L12" s="2">
        <v>366</v>
      </c>
      <c r="M12" s="2"/>
      <c r="N12" s="2"/>
      <c r="O12" s="2">
        <v>366</v>
      </c>
      <c r="P12" s="2"/>
      <c r="Q12" s="2"/>
      <c r="R12" s="2">
        <v>366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>
        <v>179</v>
      </c>
      <c r="AE12" s="2">
        <v>179</v>
      </c>
      <c r="AF12" s="2">
        <v>179</v>
      </c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9"/>
      <c r="BE12" s="38"/>
      <c r="BF12" s="2">
        <v>-1</v>
      </c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12"/>
      <c r="BZ12" s="46">
        <f t="shared" si="0"/>
        <v>0</v>
      </c>
      <c r="CA12" s="21" t="s">
        <v>2</v>
      </c>
      <c r="CB12" s="22">
        <v>0</v>
      </c>
    </row>
    <row r="13" spans="1:80" ht="12.5" customHeight="1" x14ac:dyDescent="0.25">
      <c r="A13" s="298"/>
      <c r="B13" s="18">
        <f>MINVOL!B13</f>
        <v>3</v>
      </c>
      <c r="C13" s="4"/>
      <c r="D13" s="2"/>
      <c r="E13" s="2">
        <v>425</v>
      </c>
      <c r="F13" s="2"/>
      <c r="G13" s="2"/>
      <c r="H13" s="2">
        <v>425</v>
      </c>
      <c r="I13" s="2"/>
      <c r="J13" s="2"/>
      <c r="K13" s="2">
        <v>425</v>
      </c>
      <c r="L13" s="2"/>
      <c r="M13" s="2">
        <v>423</v>
      </c>
      <c r="N13" s="2"/>
      <c r="O13" s="2"/>
      <c r="P13" s="2">
        <v>423</v>
      </c>
      <c r="Q13" s="2"/>
      <c r="R13" s="2"/>
      <c r="S13" s="2">
        <v>423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>
        <v>214</v>
      </c>
      <c r="AH13" s="2">
        <v>214</v>
      </c>
      <c r="AI13" s="2">
        <v>214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>
        <v>235</v>
      </c>
      <c r="AW13" s="2"/>
      <c r="AX13" s="2"/>
      <c r="AY13" s="2">
        <v>235</v>
      </c>
      <c r="AZ13" s="2"/>
      <c r="BA13" s="2"/>
      <c r="BB13" s="2">
        <v>235</v>
      </c>
      <c r="BC13" s="2"/>
      <c r="BD13" s="29"/>
      <c r="BE13" s="38"/>
      <c r="BF13" s="2"/>
      <c r="BG13" s="2">
        <v>-1</v>
      </c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12"/>
      <c r="BZ13" s="46">
        <f t="shared" si="0"/>
        <v>0</v>
      </c>
      <c r="CA13" s="21" t="s">
        <v>2</v>
      </c>
      <c r="CB13" s="22">
        <v>0</v>
      </c>
    </row>
    <row r="14" spans="1:80" ht="12.5" customHeight="1" x14ac:dyDescent="0.25">
      <c r="A14" s="298"/>
      <c r="B14" s="19">
        <f>MINVOL!B14</f>
        <v>4</v>
      </c>
      <c r="C14" s="4"/>
      <c r="D14" s="2"/>
      <c r="E14" s="2"/>
      <c r="F14" s="2"/>
      <c r="G14" s="2"/>
      <c r="H14" s="2"/>
      <c r="I14" s="2"/>
      <c r="J14" s="2"/>
      <c r="K14" s="2"/>
      <c r="L14" s="2"/>
      <c r="M14" s="2"/>
      <c r="N14" s="2">
        <v>471</v>
      </c>
      <c r="O14" s="2"/>
      <c r="P14" s="2"/>
      <c r="Q14" s="2">
        <v>471</v>
      </c>
      <c r="R14" s="2"/>
      <c r="S14" s="2"/>
      <c r="T14" s="2">
        <v>471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>
        <v>246</v>
      </c>
      <c r="AK14" s="2">
        <v>246</v>
      </c>
      <c r="AL14" s="2">
        <v>246</v>
      </c>
      <c r="AM14" s="2">
        <v>253</v>
      </c>
      <c r="AN14" s="2"/>
      <c r="AO14" s="2"/>
      <c r="AP14" s="2">
        <v>253</v>
      </c>
      <c r="AQ14" s="2"/>
      <c r="AR14" s="2"/>
      <c r="AS14" s="2">
        <v>253</v>
      </c>
      <c r="AT14" s="2"/>
      <c r="AU14" s="2"/>
      <c r="AV14" s="2"/>
      <c r="AW14" s="2">
        <v>274</v>
      </c>
      <c r="AX14" s="2"/>
      <c r="AY14" s="2"/>
      <c r="AZ14" s="2">
        <v>274</v>
      </c>
      <c r="BA14" s="2"/>
      <c r="BB14" s="2"/>
      <c r="BC14" s="2">
        <v>274</v>
      </c>
      <c r="BD14" s="29"/>
      <c r="BE14" s="38"/>
      <c r="BF14" s="2"/>
      <c r="BG14" s="2"/>
      <c r="BH14" s="2">
        <v>-1</v>
      </c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12"/>
      <c r="BZ14" s="46">
        <f t="shared" si="0"/>
        <v>0</v>
      </c>
      <c r="CA14" s="21" t="s">
        <v>2</v>
      </c>
      <c r="CB14" s="22">
        <v>0</v>
      </c>
    </row>
    <row r="15" spans="1:80" ht="12.5" customHeight="1" x14ac:dyDescent="0.25">
      <c r="A15" s="298"/>
      <c r="B15" s="18">
        <f>MINVOL!B15</f>
        <v>5</v>
      </c>
      <c r="C15" s="4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>
        <v>295</v>
      </c>
      <c r="AO15" s="2"/>
      <c r="AP15" s="2"/>
      <c r="AQ15" s="2">
        <v>295</v>
      </c>
      <c r="AR15" s="2"/>
      <c r="AS15" s="2"/>
      <c r="AT15" s="2">
        <v>295</v>
      </c>
      <c r="AU15" s="2"/>
      <c r="AV15" s="2"/>
      <c r="AW15" s="2"/>
      <c r="AX15" s="2">
        <v>306</v>
      </c>
      <c r="AY15" s="2"/>
      <c r="AZ15" s="2"/>
      <c r="BA15" s="2">
        <v>306</v>
      </c>
      <c r="BB15" s="2"/>
      <c r="BC15" s="2"/>
      <c r="BD15" s="29">
        <v>306</v>
      </c>
      <c r="BE15" s="38"/>
      <c r="BF15" s="2"/>
      <c r="BG15" s="2"/>
      <c r="BH15" s="2"/>
      <c r="BI15" s="2">
        <v>-1</v>
      </c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12"/>
      <c r="BZ15" s="46">
        <f t="shared" si="0"/>
        <v>0</v>
      </c>
      <c r="CA15" s="21" t="s">
        <v>2</v>
      </c>
      <c r="CB15" s="22">
        <v>0</v>
      </c>
    </row>
    <row r="16" spans="1:80" ht="12.5" customHeight="1" x14ac:dyDescent="0.25">
      <c r="A16" s="298"/>
      <c r="B16" s="19">
        <f>MINVOL!B16</f>
        <v>6</v>
      </c>
      <c r="C16" s="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>
        <v>306</v>
      </c>
      <c r="V16" s="2">
        <v>306</v>
      </c>
      <c r="W16" s="2">
        <v>306</v>
      </c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>
        <v>331</v>
      </c>
      <c r="AP16" s="2"/>
      <c r="AQ16" s="2"/>
      <c r="AR16" s="2">
        <v>331</v>
      </c>
      <c r="AS16" s="2"/>
      <c r="AT16" s="2"/>
      <c r="AU16" s="2">
        <v>331</v>
      </c>
      <c r="AV16" s="2"/>
      <c r="AW16" s="2"/>
      <c r="AX16" s="2"/>
      <c r="AY16" s="2"/>
      <c r="AZ16" s="2"/>
      <c r="BA16" s="2"/>
      <c r="BB16" s="2"/>
      <c r="BC16" s="2"/>
      <c r="BD16" s="29"/>
      <c r="BE16" s="38"/>
      <c r="BF16" s="2"/>
      <c r="BG16" s="2"/>
      <c r="BH16" s="2"/>
      <c r="BI16" s="2"/>
      <c r="BJ16" s="2">
        <v>-1</v>
      </c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12"/>
      <c r="BZ16" s="46">
        <f t="shared" si="0"/>
        <v>0</v>
      </c>
      <c r="CA16" s="21" t="s">
        <v>2</v>
      </c>
      <c r="CB16" s="22">
        <v>0</v>
      </c>
    </row>
    <row r="17" spans="1:80" ht="12.5" customHeight="1" x14ac:dyDescent="0.25">
      <c r="A17" s="298"/>
      <c r="B17" s="18">
        <f>MINVOL!B17</f>
        <v>7</v>
      </c>
      <c r="C17" s="4">
        <v>355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>
        <v>362</v>
      </c>
      <c r="Y17" s="2">
        <v>362</v>
      </c>
      <c r="Z17" s="2">
        <v>362</v>
      </c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9"/>
      <c r="BE17" s="38"/>
      <c r="BF17" s="2"/>
      <c r="BG17" s="2"/>
      <c r="BH17" s="2"/>
      <c r="BI17" s="2"/>
      <c r="BJ17" s="2"/>
      <c r="BK17" s="2">
        <v>-1</v>
      </c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12"/>
      <c r="BZ17" s="46">
        <f t="shared" si="0"/>
        <v>0</v>
      </c>
      <c r="CA17" s="21" t="s">
        <v>2</v>
      </c>
      <c r="CB17" s="22">
        <v>0</v>
      </c>
    </row>
    <row r="18" spans="1:80" ht="12.5" customHeight="1" x14ac:dyDescent="0.25">
      <c r="A18" s="298"/>
      <c r="B18" s="19">
        <f>MINVOL!B18</f>
        <v>8</v>
      </c>
      <c r="C18" s="4"/>
      <c r="D18" s="2">
        <v>355</v>
      </c>
      <c r="E18" s="2"/>
      <c r="F18" s="2">
        <v>422</v>
      </c>
      <c r="G18" s="2"/>
      <c r="H18" s="2"/>
      <c r="I18" s="2"/>
      <c r="J18" s="2"/>
      <c r="K18" s="2"/>
      <c r="L18" s="2">
        <v>380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>
        <v>410</v>
      </c>
      <c r="AB18" s="2">
        <v>410</v>
      </c>
      <c r="AC18" s="2">
        <v>410</v>
      </c>
      <c r="AD18" s="2">
        <v>163</v>
      </c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9"/>
      <c r="BE18" s="38"/>
      <c r="BF18" s="2"/>
      <c r="BG18" s="2"/>
      <c r="BH18" s="2"/>
      <c r="BI18" s="2"/>
      <c r="BJ18" s="2"/>
      <c r="BK18" s="2"/>
      <c r="BL18" s="2">
        <v>-1</v>
      </c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12"/>
      <c r="BZ18" s="46">
        <f t="shared" si="0"/>
        <v>0</v>
      </c>
      <c r="CA18" s="21" t="s">
        <v>2</v>
      </c>
      <c r="CB18" s="22">
        <v>0</v>
      </c>
    </row>
    <row r="19" spans="1:80" ht="12.5" customHeight="1" x14ac:dyDescent="0.25">
      <c r="A19" s="298"/>
      <c r="B19" s="18">
        <f>MINVOL!B19</f>
        <v>9</v>
      </c>
      <c r="C19" s="4"/>
      <c r="D19" s="2"/>
      <c r="E19" s="2">
        <v>355</v>
      </c>
      <c r="F19" s="2"/>
      <c r="G19" s="2">
        <v>422</v>
      </c>
      <c r="H19" s="2"/>
      <c r="I19" s="2">
        <v>479</v>
      </c>
      <c r="J19" s="2"/>
      <c r="K19" s="2"/>
      <c r="L19" s="2"/>
      <c r="M19" s="2">
        <v>380</v>
      </c>
      <c r="N19" s="2"/>
      <c r="O19" s="2">
        <v>455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>
        <v>192</v>
      </c>
      <c r="AF19" s="2"/>
      <c r="AG19" s="2">
        <v>163</v>
      </c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>
        <v>262</v>
      </c>
      <c r="AW19" s="2"/>
      <c r="AX19" s="2"/>
      <c r="AY19" s="2"/>
      <c r="AZ19" s="2"/>
      <c r="BA19" s="2"/>
      <c r="BB19" s="2"/>
      <c r="BC19" s="2"/>
      <c r="BD19" s="29"/>
      <c r="BE19" s="38"/>
      <c r="BF19" s="2"/>
      <c r="BG19" s="2"/>
      <c r="BH19" s="2"/>
      <c r="BI19" s="2"/>
      <c r="BJ19" s="2"/>
      <c r="BK19" s="2"/>
      <c r="BL19" s="2"/>
      <c r="BM19" s="2">
        <v>-1</v>
      </c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12"/>
      <c r="BZ19" s="46">
        <f t="shared" si="0"/>
        <v>0</v>
      </c>
      <c r="CA19" s="21" t="s">
        <v>2</v>
      </c>
      <c r="CB19" s="22">
        <v>0</v>
      </c>
    </row>
    <row r="20" spans="1:80" ht="12.5" customHeight="1" x14ac:dyDescent="0.25">
      <c r="A20" s="298"/>
      <c r="B20" s="19">
        <f>MINVOL!B20</f>
        <v>10</v>
      </c>
      <c r="C20" s="4"/>
      <c r="D20" s="2"/>
      <c r="E20" s="2"/>
      <c r="F20" s="2"/>
      <c r="G20" s="2"/>
      <c r="H20" s="2">
        <v>422</v>
      </c>
      <c r="I20" s="2"/>
      <c r="J20" s="2">
        <v>479</v>
      </c>
      <c r="K20" s="2"/>
      <c r="L20" s="2"/>
      <c r="M20" s="2"/>
      <c r="N20" s="2">
        <v>380</v>
      </c>
      <c r="O20" s="2"/>
      <c r="P20" s="2">
        <v>455</v>
      </c>
      <c r="Q20" s="2"/>
      <c r="R20" s="2">
        <v>520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>
        <v>217</v>
      </c>
      <c r="AG20" s="2"/>
      <c r="AH20" s="2">
        <v>192</v>
      </c>
      <c r="AI20" s="2"/>
      <c r="AJ20" s="2">
        <v>163</v>
      </c>
      <c r="AK20" s="2"/>
      <c r="AL20" s="2"/>
      <c r="AM20" s="2">
        <v>287</v>
      </c>
      <c r="AN20" s="2"/>
      <c r="AO20" s="2"/>
      <c r="AP20" s="2"/>
      <c r="AQ20" s="2"/>
      <c r="AR20" s="2"/>
      <c r="AS20" s="2"/>
      <c r="AT20" s="2"/>
      <c r="AU20" s="2"/>
      <c r="AV20" s="2"/>
      <c r="AW20" s="2">
        <v>262</v>
      </c>
      <c r="AX20" s="2"/>
      <c r="AY20" s="2">
        <v>319</v>
      </c>
      <c r="AZ20" s="2"/>
      <c r="BA20" s="2"/>
      <c r="BB20" s="2"/>
      <c r="BC20" s="2"/>
      <c r="BD20" s="29"/>
      <c r="BE20" s="38"/>
      <c r="BF20" s="2"/>
      <c r="BG20" s="2"/>
      <c r="BH20" s="2"/>
      <c r="BI20" s="2"/>
      <c r="BJ20" s="2"/>
      <c r="BK20" s="2"/>
      <c r="BL20" s="2"/>
      <c r="BM20" s="2"/>
      <c r="BN20" s="2">
        <v>-1</v>
      </c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12"/>
      <c r="BZ20" s="46">
        <f t="shared" si="0"/>
        <v>0</v>
      </c>
      <c r="CA20" s="21" t="s">
        <v>2</v>
      </c>
      <c r="CB20" s="22">
        <v>0</v>
      </c>
    </row>
    <row r="21" spans="1:80" ht="12.5" customHeight="1" x14ac:dyDescent="0.25">
      <c r="A21" s="298"/>
      <c r="B21" s="18">
        <f>MINVOL!B21</f>
        <v>11</v>
      </c>
      <c r="C21" s="4"/>
      <c r="D21" s="2"/>
      <c r="E21" s="2"/>
      <c r="F21" s="2"/>
      <c r="G21" s="2"/>
      <c r="H21" s="2"/>
      <c r="I21" s="2"/>
      <c r="J21" s="2"/>
      <c r="K21" s="2">
        <v>479</v>
      </c>
      <c r="L21" s="2"/>
      <c r="M21" s="2"/>
      <c r="N21" s="2"/>
      <c r="O21" s="2"/>
      <c r="P21" s="2"/>
      <c r="Q21" s="2">
        <v>455</v>
      </c>
      <c r="R21" s="2"/>
      <c r="S21" s="2">
        <v>520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>
        <v>217</v>
      </c>
      <c r="AJ21" s="2"/>
      <c r="AK21" s="2">
        <v>192</v>
      </c>
      <c r="AL21" s="2"/>
      <c r="AM21" s="2"/>
      <c r="AN21" s="2">
        <v>287</v>
      </c>
      <c r="AO21" s="2"/>
      <c r="AP21" s="2">
        <v>337</v>
      </c>
      <c r="AQ21" s="2"/>
      <c r="AR21" s="2"/>
      <c r="AS21" s="2"/>
      <c r="AT21" s="2"/>
      <c r="AU21" s="2"/>
      <c r="AV21" s="2"/>
      <c r="AW21" s="2"/>
      <c r="AX21" s="2">
        <v>262</v>
      </c>
      <c r="AY21" s="2"/>
      <c r="AZ21" s="2">
        <v>319</v>
      </c>
      <c r="BA21" s="2"/>
      <c r="BB21" s="2">
        <v>369</v>
      </c>
      <c r="BC21" s="2"/>
      <c r="BD21" s="29"/>
      <c r="BE21" s="38"/>
      <c r="BF21" s="2"/>
      <c r="BG21" s="2"/>
      <c r="BH21" s="2"/>
      <c r="BI21" s="2"/>
      <c r="BJ21" s="2"/>
      <c r="BK21" s="2"/>
      <c r="BL21" s="2"/>
      <c r="BM21" s="2"/>
      <c r="BN21" s="2"/>
      <c r="BO21" s="2">
        <v>-1</v>
      </c>
      <c r="BP21" s="2"/>
      <c r="BQ21" s="2"/>
      <c r="BR21" s="2"/>
      <c r="BS21" s="2"/>
      <c r="BT21" s="2"/>
      <c r="BU21" s="2"/>
      <c r="BV21" s="2"/>
      <c r="BW21" s="2"/>
      <c r="BX21" s="2"/>
      <c r="BY21" s="12"/>
      <c r="BZ21" s="46">
        <f t="shared" si="0"/>
        <v>0</v>
      </c>
      <c r="CA21" s="21" t="s">
        <v>2</v>
      </c>
      <c r="CB21" s="22">
        <v>0</v>
      </c>
    </row>
    <row r="22" spans="1:80" ht="12.5" customHeight="1" x14ac:dyDescent="0.25">
      <c r="A22" s="298"/>
      <c r="B22" s="19">
        <f>MINVOL!B22</f>
        <v>12</v>
      </c>
      <c r="C22" s="4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520</v>
      </c>
      <c r="U22" s="2">
        <v>293</v>
      </c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>
        <v>217</v>
      </c>
      <c r="AM22" s="2"/>
      <c r="AN22" s="2"/>
      <c r="AO22" s="2">
        <v>287</v>
      </c>
      <c r="AP22" s="2"/>
      <c r="AQ22" s="2">
        <v>337</v>
      </c>
      <c r="AR22" s="2"/>
      <c r="AS22" s="2">
        <v>379</v>
      </c>
      <c r="AT22" s="2"/>
      <c r="AU22" s="2"/>
      <c r="AV22" s="2"/>
      <c r="AW22" s="2"/>
      <c r="AX22" s="2"/>
      <c r="AY22" s="2"/>
      <c r="AZ22" s="2"/>
      <c r="BA22" s="2">
        <v>319</v>
      </c>
      <c r="BB22" s="2"/>
      <c r="BC22" s="2">
        <v>369</v>
      </c>
      <c r="BD22" s="29"/>
      <c r="BE22" s="38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>
        <v>-1</v>
      </c>
      <c r="BQ22" s="2"/>
      <c r="BR22" s="2"/>
      <c r="BS22" s="2"/>
      <c r="BT22" s="2"/>
      <c r="BU22" s="2"/>
      <c r="BV22" s="2"/>
      <c r="BW22" s="2"/>
      <c r="BX22" s="2"/>
      <c r="BY22" s="12"/>
      <c r="BZ22" s="46">
        <f t="shared" si="0"/>
        <v>0</v>
      </c>
      <c r="CA22" s="21" t="s">
        <v>2</v>
      </c>
      <c r="CB22" s="22">
        <v>0</v>
      </c>
    </row>
    <row r="23" spans="1:80" ht="12.5" customHeight="1" x14ac:dyDescent="0.25">
      <c r="A23" s="298"/>
      <c r="B23" s="18">
        <f>MINVOL!B23</f>
        <v>13</v>
      </c>
      <c r="C23" s="4">
        <v>324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>
        <v>338</v>
      </c>
      <c r="W23" s="2"/>
      <c r="X23" s="2">
        <v>293</v>
      </c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>
        <v>337</v>
      </c>
      <c r="AS23" s="2"/>
      <c r="AT23" s="2">
        <v>379</v>
      </c>
      <c r="AU23" s="2"/>
      <c r="AV23" s="2"/>
      <c r="AW23" s="2"/>
      <c r="AX23" s="2"/>
      <c r="AY23" s="2"/>
      <c r="AZ23" s="2"/>
      <c r="BA23" s="2"/>
      <c r="BB23" s="2"/>
      <c r="BC23" s="2"/>
      <c r="BD23" s="29">
        <v>369</v>
      </c>
      <c r="BE23" s="38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>
        <v>-1</v>
      </c>
      <c r="BR23" s="2"/>
      <c r="BS23" s="2"/>
      <c r="BT23" s="2"/>
      <c r="BU23" s="2"/>
      <c r="BV23" s="2"/>
      <c r="BW23" s="2"/>
      <c r="BX23" s="2"/>
      <c r="BY23" s="12"/>
      <c r="BZ23" s="46">
        <f t="shared" si="0"/>
        <v>0</v>
      </c>
      <c r="CA23" s="21" t="s">
        <v>2</v>
      </c>
      <c r="CB23" s="22">
        <v>0</v>
      </c>
    </row>
    <row r="24" spans="1:80" ht="12.5" customHeight="1" x14ac:dyDescent="0.25">
      <c r="A24" s="298"/>
      <c r="B24" s="19">
        <f>MINVOL!B24</f>
        <v>14</v>
      </c>
      <c r="C24" s="4"/>
      <c r="D24" s="2"/>
      <c r="E24" s="2"/>
      <c r="F24" s="2">
        <v>324</v>
      </c>
      <c r="G24" s="2"/>
      <c r="H24" s="2"/>
      <c r="I24" s="2"/>
      <c r="J24" s="2"/>
      <c r="K24" s="2"/>
      <c r="L24" s="2">
        <v>366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>
        <v>375</v>
      </c>
      <c r="X24" s="2"/>
      <c r="Y24" s="2">
        <v>338</v>
      </c>
      <c r="Z24" s="2"/>
      <c r="AA24" s="2">
        <v>293</v>
      </c>
      <c r="AB24" s="2"/>
      <c r="AC24" s="2"/>
      <c r="AD24" s="2">
        <v>179</v>
      </c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>
        <v>379</v>
      </c>
      <c r="AV24" s="2"/>
      <c r="AW24" s="2"/>
      <c r="AX24" s="2"/>
      <c r="AY24" s="2"/>
      <c r="AZ24" s="2"/>
      <c r="BA24" s="2"/>
      <c r="BB24" s="2"/>
      <c r="BC24" s="2"/>
      <c r="BD24" s="29"/>
      <c r="BE24" s="38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>
        <v>-1</v>
      </c>
      <c r="BS24" s="2"/>
      <c r="BT24" s="2"/>
      <c r="BU24" s="2"/>
      <c r="BV24" s="2"/>
      <c r="BW24" s="2"/>
      <c r="BX24" s="2"/>
      <c r="BY24" s="12"/>
      <c r="BZ24" s="46">
        <f t="shared" si="0"/>
        <v>0</v>
      </c>
      <c r="CA24" s="21" t="s">
        <v>2</v>
      </c>
      <c r="CB24" s="22">
        <v>0</v>
      </c>
    </row>
    <row r="25" spans="1:80" ht="12.5" customHeight="1" x14ac:dyDescent="0.25">
      <c r="A25" s="298"/>
      <c r="B25" s="18">
        <f>MINVOL!B25</f>
        <v>15</v>
      </c>
      <c r="C25" s="4"/>
      <c r="D25" s="2">
        <v>378</v>
      </c>
      <c r="E25" s="2"/>
      <c r="F25" s="2"/>
      <c r="G25" s="2"/>
      <c r="H25" s="2"/>
      <c r="I25" s="2">
        <v>324</v>
      </c>
      <c r="J25" s="2"/>
      <c r="K25" s="2"/>
      <c r="L25" s="2"/>
      <c r="M25" s="2"/>
      <c r="N25" s="2"/>
      <c r="O25" s="2">
        <v>366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>
        <v>375</v>
      </c>
      <c r="AA25" s="2"/>
      <c r="AB25" s="2">
        <v>338</v>
      </c>
      <c r="AC25" s="2"/>
      <c r="AD25" s="2"/>
      <c r="AE25" s="2">
        <v>179</v>
      </c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>
        <v>235</v>
      </c>
      <c r="AW25" s="2"/>
      <c r="AX25" s="2"/>
      <c r="AY25" s="2"/>
      <c r="AZ25" s="2"/>
      <c r="BA25" s="2"/>
      <c r="BB25" s="2"/>
      <c r="BC25" s="2"/>
      <c r="BD25" s="29"/>
      <c r="BE25" s="38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>
        <v>-1</v>
      </c>
      <c r="BT25" s="2"/>
      <c r="BU25" s="2"/>
      <c r="BV25" s="2"/>
      <c r="BW25" s="2"/>
      <c r="BX25" s="2"/>
      <c r="BY25" s="12"/>
      <c r="BZ25" s="46">
        <f t="shared" si="0"/>
        <v>0</v>
      </c>
      <c r="CA25" s="21" t="s">
        <v>2</v>
      </c>
      <c r="CB25" s="22">
        <v>0</v>
      </c>
    </row>
    <row r="26" spans="1:80" ht="12.5" customHeight="1" x14ac:dyDescent="0.25">
      <c r="A26" s="298"/>
      <c r="B26" s="19">
        <f>MINVOL!B26</f>
        <v>16</v>
      </c>
      <c r="C26" s="4"/>
      <c r="D26" s="2"/>
      <c r="E26" s="2"/>
      <c r="F26" s="2"/>
      <c r="G26" s="2">
        <v>378</v>
      </c>
      <c r="H26" s="2"/>
      <c r="I26" s="2"/>
      <c r="J26" s="2"/>
      <c r="K26" s="2"/>
      <c r="L26" s="2"/>
      <c r="M26" s="2">
        <v>423</v>
      </c>
      <c r="N26" s="2"/>
      <c r="O26" s="2"/>
      <c r="P26" s="2"/>
      <c r="Q26" s="2"/>
      <c r="R26" s="2">
        <v>366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>
        <v>375</v>
      </c>
      <c r="AD26" s="2"/>
      <c r="AE26" s="2"/>
      <c r="AF26" s="2">
        <v>179</v>
      </c>
      <c r="AG26" s="2">
        <v>214</v>
      </c>
      <c r="AH26" s="2"/>
      <c r="AI26" s="2"/>
      <c r="AJ26" s="2"/>
      <c r="AK26" s="2"/>
      <c r="AL26" s="2"/>
      <c r="AM26" s="2">
        <v>253</v>
      </c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>
        <v>235</v>
      </c>
      <c r="AZ26" s="2"/>
      <c r="BA26" s="2"/>
      <c r="BB26" s="2"/>
      <c r="BC26" s="2"/>
      <c r="BD26" s="29"/>
      <c r="BE26" s="38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>
        <v>-1</v>
      </c>
      <c r="BU26" s="2"/>
      <c r="BV26" s="2"/>
      <c r="BW26" s="2"/>
      <c r="BX26" s="2"/>
      <c r="BY26" s="12"/>
      <c r="BZ26" s="46">
        <f t="shared" si="0"/>
        <v>0</v>
      </c>
      <c r="CA26" s="21" t="s">
        <v>2</v>
      </c>
      <c r="CB26" s="22">
        <v>0</v>
      </c>
    </row>
    <row r="27" spans="1:80" ht="12.5" customHeight="1" x14ac:dyDescent="0.25">
      <c r="A27" s="298"/>
      <c r="B27" s="18">
        <f>MINVOL!B27</f>
        <v>17</v>
      </c>
      <c r="C27" s="4"/>
      <c r="D27" s="2"/>
      <c r="E27" s="2">
        <v>425</v>
      </c>
      <c r="F27" s="2"/>
      <c r="G27" s="2"/>
      <c r="H27" s="2"/>
      <c r="I27" s="2"/>
      <c r="J27" s="2">
        <v>378</v>
      </c>
      <c r="K27" s="2"/>
      <c r="L27" s="2"/>
      <c r="M27" s="2"/>
      <c r="N27" s="2"/>
      <c r="O27" s="2"/>
      <c r="P27" s="2">
        <v>423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>
        <v>214</v>
      </c>
      <c r="AI27" s="2"/>
      <c r="AJ27" s="2"/>
      <c r="AK27" s="2"/>
      <c r="AL27" s="2"/>
      <c r="AM27" s="2"/>
      <c r="AN27" s="2"/>
      <c r="AO27" s="2"/>
      <c r="AP27" s="2">
        <v>253</v>
      </c>
      <c r="AQ27" s="2"/>
      <c r="AR27" s="2"/>
      <c r="AS27" s="2"/>
      <c r="AT27" s="2"/>
      <c r="AU27" s="2"/>
      <c r="AV27" s="2"/>
      <c r="AW27" s="2">
        <v>274</v>
      </c>
      <c r="AX27" s="2"/>
      <c r="AY27" s="2"/>
      <c r="AZ27" s="2"/>
      <c r="BA27" s="2"/>
      <c r="BB27" s="2">
        <v>235</v>
      </c>
      <c r="BC27" s="2"/>
      <c r="BD27" s="29"/>
      <c r="BE27" s="38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>
        <v>-1</v>
      </c>
      <c r="BV27" s="2"/>
      <c r="BW27" s="2"/>
      <c r="BX27" s="2"/>
      <c r="BY27" s="12"/>
      <c r="BZ27" s="46">
        <f t="shared" si="0"/>
        <v>0</v>
      </c>
      <c r="CA27" s="21" t="s">
        <v>2</v>
      </c>
      <c r="CB27" s="22">
        <v>0</v>
      </c>
    </row>
    <row r="28" spans="1:80" ht="12.5" customHeight="1" x14ac:dyDescent="0.25">
      <c r="A28" s="298"/>
      <c r="B28" s="19">
        <f>MINVOL!B28</f>
        <v>18</v>
      </c>
      <c r="C28" s="4"/>
      <c r="D28" s="2"/>
      <c r="E28" s="2"/>
      <c r="F28" s="2"/>
      <c r="G28" s="2"/>
      <c r="H28" s="2">
        <v>425</v>
      </c>
      <c r="I28" s="2"/>
      <c r="J28" s="2"/>
      <c r="K28" s="2"/>
      <c r="L28" s="2"/>
      <c r="M28" s="2"/>
      <c r="N28" s="2">
        <v>471</v>
      </c>
      <c r="O28" s="2"/>
      <c r="P28" s="2"/>
      <c r="Q28" s="2"/>
      <c r="R28" s="2"/>
      <c r="S28" s="2">
        <v>423</v>
      </c>
      <c r="T28" s="2"/>
      <c r="U28" s="2">
        <v>306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>
        <v>214</v>
      </c>
      <c r="AJ28" s="2">
        <v>246</v>
      </c>
      <c r="AK28" s="2"/>
      <c r="AL28" s="2"/>
      <c r="AM28" s="2"/>
      <c r="AN28" s="2">
        <v>295</v>
      </c>
      <c r="AO28" s="2"/>
      <c r="AP28" s="2"/>
      <c r="AQ28" s="2"/>
      <c r="AR28" s="2"/>
      <c r="AS28" s="2">
        <v>253</v>
      </c>
      <c r="AT28" s="2"/>
      <c r="AU28" s="2"/>
      <c r="AV28" s="2"/>
      <c r="AW28" s="2"/>
      <c r="AX28" s="2"/>
      <c r="AY28" s="2"/>
      <c r="AZ28" s="2">
        <v>274</v>
      </c>
      <c r="BA28" s="2"/>
      <c r="BB28" s="2"/>
      <c r="BC28" s="2"/>
      <c r="BD28" s="29"/>
      <c r="BE28" s="38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>
        <v>-1</v>
      </c>
      <c r="BW28" s="2"/>
      <c r="BX28" s="2"/>
      <c r="BY28" s="12"/>
      <c r="BZ28" s="46">
        <f t="shared" si="0"/>
        <v>0</v>
      </c>
      <c r="CA28" s="21" t="s">
        <v>2</v>
      </c>
      <c r="CB28" s="22">
        <v>0</v>
      </c>
    </row>
    <row r="29" spans="1:80" ht="12.5" customHeight="1" x14ac:dyDescent="0.25">
      <c r="A29" s="298"/>
      <c r="B29" s="18">
        <f>MINVOL!B29</f>
        <v>19</v>
      </c>
      <c r="C29" s="4">
        <v>355</v>
      </c>
      <c r="D29" s="2"/>
      <c r="E29" s="2"/>
      <c r="F29" s="2"/>
      <c r="G29" s="2"/>
      <c r="H29" s="2"/>
      <c r="I29" s="2"/>
      <c r="J29" s="2"/>
      <c r="K29" s="2">
        <v>425</v>
      </c>
      <c r="L29" s="2"/>
      <c r="M29" s="2"/>
      <c r="N29" s="2"/>
      <c r="O29" s="2"/>
      <c r="P29" s="2"/>
      <c r="Q29" s="2">
        <v>471</v>
      </c>
      <c r="R29" s="2"/>
      <c r="S29" s="2"/>
      <c r="T29" s="2"/>
      <c r="U29" s="2"/>
      <c r="V29" s="2">
        <v>306</v>
      </c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>
        <v>246</v>
      </c>
      <c r="AL29" s="2"/>
      <c r="AM29" s="2"/>
      <c r="AN29" s="2"/>
      <c r="AO29" s="2"/>
      <c r="AP29" s="2"/>
      <c r="AQ29" s="2">
        <v>295</v>
      </c>
      <c r="AR29" s="2"/>
      <c r="AS29" s="2"/>
      <c r="AT29" s="2"/>
      <c r="AU29" s="2"/>
      <c r="AV29" s="2"/>
      <c r="AW29" s="2"/>
      <c r="AX29" s="2">
        <v>306</v>
      </c>
      <c r="AY29" s="2"/>
      <c r="AZ29" s="2"/>
      <c r="BA29" s="2"/>
      <c r="BB29" s="2"/>
      <c r="BC29" s="2">
        <v>274</v>
      </c>
      <c r="BD29" s="29"/>
      <c r="BE29" s="38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>
        <v>-1</v>
      </c>
      <c r="BX29" s="2"/>
      <c r="BY29" s="12"/>
      <c r="BZ29" s="46">
        <f t="shared" si="0"/>
        <v>0</v>
      </c>
      <c r="CA29" s="21" t="s">
        <v>2</v>
      </c>
      <c r="CB29" s="22">
        <v>0</v>
      </c>
    </row>
    <row r="30" spans="1:80" ht="12.5" customHeight="1" x14ac:dyDescent="0.25">
      <c r="A30" s="298"/>
      <c r="B30" s="19">
        <f>MINVOL!B30</f>
        <v>20</v>
      </c>
      <c r="C30" s="4"/>
      <c r="D30" s="2"/>
      <c r="E30" s="2"/>
      <c r="F30" s="2"/>
      <c r="G30" s="2"/>
      <c r="H30" s="2"/>
      <c r="I30" s="2"/>
      <c r="J30" s="2"/>
      <c r="K30" s="2"/>
      <c r="L30" s="2">
        <v>380</v>
      </c>
      <c r="M30" s="2"/>
      <c r="N30" s="2"/>
      <c r="O30" s="2"/>
      <c r="P30" s="2"/>
      <c r="Q30" s="2"/>
      <c r="R30" s="2"/>
      <c r="S30" s="2"/>
      <c r="T30" s="2">
        <v>471</v>
      </c>
      <c r="U30" s="2"/>
      <c r="V30" s="2"/>
      <c r="W30" s="2">
        <v>306</v>
      </c>
      <c r="X30" s="2">
        <v>362</v>
      </c>
      <c r="Y30" s="2"/>
      <c r="Z30" s="2"/>
      <c r="AA30" s="2"/>
      <c r="AB30" s="2"/>
      <c r="AC30" s="2"/>
      <c r="AD30" s="2">
        <v>163</v>
      </c>
      <c r="AE30" s="2"/>
      <c r="AF30" s="2"/>
      <c r="AG30" s="2"/>
      <c r="AH30" s="2"/>
      <c r="AI30" s="2"/>
      <c r="AJ30" s="2"/>
      <c r="AK30" s="2"/>
      <c r="AL30" s="2">
        <v>246</v>
      </c>
      <c r="AM30" s="2"/>
      <c r="AN30" s="2"/>
      <c r="AO30" s="2">
        <v>331</v>
      </c>
      <c r="AP30" s="2"/>
      <c r="AQ30" s="2"/>
      <c r="AR30" s="2"/>
      <c r="AS30" s="2"/>
      <c r="AT30" s="2">
        <v>295</v>
      </c>
      <c r="AU30" s="2"/>
      <c r="AV30" s="2"/>
      <c r="AW30" s="2"/>
      <c r="AX30" s="2"/>
      <c r="AY30" s="2"/>
      <c r="AZ30" s="2"/>
      <c r="BA30" s="2">
        <v>306</v>
      </c>
      <c r="BB30" s="2"/>
      <c r="BC30" s="2"/>
      <c r="BD30" s="29"/>
      <c r="BE30" s="38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>
        <v>-1</v>
      </c>
      <c r="BY30" s="12"/>
      <c r="BZ30" s="46">
        <f t="shared" si="0"/>
        <v>0</v>
      </c>
      <c r="CA30" s="21" t="s">
        <v>2</v>
      </c>
      <c r="CB30" s="22">
        <v>0</v>
      </c>
    </row>
    <row r="31" spans="1:80" ht="13" customHeight="1" thickBot="1" x14ac:dyDescent="0.3">
      <c r="A31" s="298"/>
      <c r="B31" s="62">
        <f>MINVOL!B31</f>
        <v>21</v>
      </c>
      <c r="C31" s="39"/>
      <c r="D31" s="40">
        <v>355</v>
      </c>
      <c r="E31" s="40"/>
      <c r="F31" s="40">
        <v>422</v>
      </c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>
        <v>362</v>
      </c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>
        <v>331</v>
      </c>
      <c r="AS31" s="40"/>
      <c r="AT31" s="40"/>
      <c r="AU31" s="40"/>
      <c r="AV31" s="40">
        <v>262</v>
      </c>
      <c r="AW31" s="40"/>
      <c r="AX31" s="40"/>
      <c r="AY31" s="40"/>
      <c r="AZ31" s="40"/>
      <c r="BA31" s="40"/>
      <c r="BB31" s="40"/>
      <c r="BC31" s="40"/>
      <c r="BD31" s="41">
        <v>306</v>
      </c>
      <c r="BE31" s="42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3">
        <v>-1</v>
      </c>
      <c r="BZ31" s="46">
        <f t="shared" si="0"/>
        <v>0</v>
      </c>
      <c r="CA31" s="21" t="s">
        <v>2</v>
      </c>
      <c r="CB31" s="22">
        <v>0</v>
      </c>
    </row>
    <row r="32" spans="1:80" x14ac:dyDescent="0.25">
      <c r="A32" s="303" t="s">
        <v>83</v>
      </c>
      <c r="B32" s="130">
        <f>B11</f>
        <v>1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>
        <v>-1</v>
      </c>
      <c r="BF32" s="44">
        <v>1</v>
      </c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5"/>
      <c r="BZ32" s="46">
        <f t="shared" si="0"/>
        <v>0</v>
      </c>
      <c r="CA32" s="21" t="s">
        <v>2</v>
      </c>
      <c r="CB32" s="22">
        <v>0</v>
      </c>
    </row>
    <row r="33" spans="1:80" x14ac:dyDescent="0.25">
      <c r="A33" s="297"/>
      <c r="B33" s="70">
        <f t="shared" ref="B33:B51" si="1">B12</f>
        <v>2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>
        <v>-1</v>
      </c>
      <c r="BG33" s="2">
        <v>1</v>
      </c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12"/>
      <c r="BZ33" s="46">
        <f t="shared" si="0"/>
        <v>0</v>
      </c>
      <c r="CA33" s="21" t="s">
        <v>2</v>
      </c>
      <c r="CB33" s="22">
        <v>0</v>
      </c>
    </row>
    <row r="34" spans="1:80" x14ac:dyDescent="0.25">
      <c r="A34" s="297"/>
      <c r="B34" s="71">
        <f t="shared" si="1"/>
        <v>3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>
        <v>-1</v>
      </c>
      <c r="BH34" s="2">
        <v>1</v>
      </c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12"/>
      <c r="BZ34" s="46">
        <f t="shared" si="0"/>
        <v>0</v>
      </c>
      <c r="CA34" s="21" t="s">
        <v>2</v>
      </c>
      <c r="CB34" s="22">
        <v>0</v>
      </c>
    </row>
    <row r="35" spans="1:80" x14ac:dyDescent="0.25">
      <c r="A35" s="297"/>
      <c r="B35" s="70">
        <f t="shared" si="1"/>
        <v>4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>
        <v>-1</v>
      </c>
      <c r="BI35" s="2">
        <v>1</v>
      </c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12"/>
      <c r="BZ35" s="46">
        <f t="shared" si="0"/>
        <v>0</v>
      </c>
      <c r="CA35" s="21" t="s">
        <v>2</v>
      </c>
      <c r="CB35" s="22">
        <v>0</v>
      </c>
    </row>
    <row r="36" spans="1:80" x14ac:dyDescent="0.25">
      <c r="A36" s="297"/>
      <c r="B36" s="71">
        <f t="shared" si="1"/>
        <v>5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>
        <v>-1</v>
      </c>
      <c r="BJ36" s="2">
        <v>1</v>
      </c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12"/>
      <c r="BZ36" s="46">
        <f t="shared" si="0"/>
        <v>0</v>
      </c>
      <c r="CA36" s="21" t="s">
        <v>2</v>
      </c>
      <c r="CB36" s="22">
        <v>0</v>
      </c>
    </row>
    <row r="37" spans="1:80" x14ac:dyDescent="0.25">
      <c r="A37" s="297"/>
      <c r="B37" s="70">
        <f t="shared" si="1"/>
        <v>6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>
        <v>-1</v>
      </c>
      <c r="BK37" s="2">
        <v>1</v>
      </c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12"/>
      <c r="BZ37" s="46">
        <f t="shared" si="0"/>
        <v>0</v>
      </c>
      <c r="CA37" s="21" t="s">
        <v>2</v>
      </c>
      <c r="CB37" s="22">
        <v>0</v>
      </c>
    </row>
    <row r="38" spans="1:80" x14ac:dyDescent="0.25">
      <c r="A38" s="297"/>
      <c r="B38" s="71">
        <f t="shared" si="1"/>
        <v>7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>
        <v>-1</v>
      </c>
      <c r="BL38" s="2">
        <v>1</v>
      </c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12"/>
      <c r="BZ38" s="46">
        <f t="shared" si="0"/>
        <v>0</v>
      </c>
      <c r="CA38" s="21" t="s">
        <v>2</v>
      </c>
      <c r="CB38" s="22">
        <v>0</v>
      </c>
    </row>
    <row r="39" spans="1:80" x14ac:dyDescent="0.25">
      <c r="A39" s="297"/>
      <c r="B39" s="70">
        <f t="shared" si="1"/>
        <v>8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>
        <v>-1</v>
      </c>
      <c r="BM39" s="2">
        <v>1</v>
      </c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12"/>
      <c r="BZ39" s="46">
        <f t="shared" si="0"/>
        <v>0</v>
      </c>
      <c r="CA39" s="21" t="s">
        <v>2</v>
      </c>
      <c r="CB39" s="22">
        <v>0</v>
      </c>
    </row>
    <row r="40" spans="1:80" x14ac:dyDescent="0.25">
      <c r="A40" s="297"/>
      <c r="B40" s="71">
        <f t="shared" si="1"/>
        <v>9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>
        <v>-1</v>
      </c>
      <c r="BN40" s="2">
        <v>1</v>
      </c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12"/>
      <c r="BZ40" s="46">
        <f t="shared" si="0"/>
        <v>0</v>
      </c>
      <c r="CA40" s="21" t="s">
        <v>2</v>
      </c>
      <c r="CB40" s="22">
        <v>0</v>
      </c>
    </row>
    <row r="41" spans="1:80" x14ac:dyDescent="0.25">
      <c r="A41" s="297"/>
      <c r="B41" s="70">
        <f t="shared" si="1"/>
        <v>10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>
        <v>-1</v>
      </c>
      <c r="BO41" s="2">
        <v>1</v>
      </c>
      <c r="BP41" s="2"/>
      <c r="BQ41" s="2"/>
      <c r="BR41" s="2"/>
      <c r="BS41" s="2"/>
      <c r="BT41" s="2"/>
      <c r="BU41" s="2"/>
      <c r="BV41" s="2"/>
      <c r="BW41" s="2"/>
      <c r="BX41" s="2"/>
      <c r="BY41" s="12"/>
      <c r="BZ41" s="46">
        <f t="shared" si="0"/>
        <v>0</v>
      </c>
      <c r="CA41" s="21" t="s">
        <v>2</v>
      </c>
      <c r="CB41" s="22">
        <v>0</v>
      </c>
    </row>
    <row r="42" spans="1:80" x14ac:dyDescent="0.25">
      <c r="A42" s="297"/>
      <c r="B42" s="71">
        <f t="shared" si="1"/>
        <v>11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>
        <v>-1</v>
      </c>
      <c r="BP42" s="2">
        <v>1</v>
      </c>
      <c r="BQ42" s="2"/>
      <c r="BR42" s="2"/>
      <c r="BS42" s="2"/>
      <c r="BT42" s="2"/>
      <c r="BU42" s="2"/>
      <c r="BV42" s="2"/>
      <c r="BW42" s="2"/>
      <c r="BX42" s="2"/>
      <c r="BY42" s="12"/>
      <c r="BZ42" s="46">
        <f t="shared" si="0"/>
        <v>0</v>
      </c>
      <c r="CA42" s="21" t="s">
        <v>2</v>
      </c>
      <c r="CB42" s="22">
        <v>0</v>
      </c>
    </row>
    <row r="43" spans="1:80" x14ac:dyDescent="0.25">
      <c r="A43" s="297"/>
      <c r="B43" s="70">
        <f t="shared" si="1"/>
        <v>12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>
        <v>-1</v>
      </c>
      <c r="BQ43" s="2">
        <v>1</v>
      </c>
      <c r="BR43" s="2"/>
      <c r="BS43" s="2"/>
      <c r="BT43" s="2"/>
      <c r="BU43" s="2"/>
      <c r="BV43" s="2"/>
      <c r="BW43" s="2"/>
      <c r="BX43" s="2"/>
      <c r="BY43" s="12"/>
      <c r="BZ43" s="46">
        <f t="shared" si="0"/>
        <v>0</v>
      </c>
      <c r="CA43" s="21" t="s">
        <v>2</v>
      </c>
      <c r="CB43" s="22">
        <v>0</v>
      </c>
    </row>
    <row r="44" spans="1:80" x14ac:dyDescent="0.25">
      <c r="A44" s="297"/>
      <c r="B44" s="71">
        <f t="shared" si="1"/>
        <v>13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>
        <v>-1</v>
      </c>
      <c r="BR44" s="2">
        <v>1</v>
      </c>
      <c r="BS44" s="2"/>
      <c r="BT44" s="2"/>
      <c r="BU44" s="2"/>
      <c r="BV44" s="2"/>
      <c r="BW44" s="2"/>
      <c r="BX44" s="2"/>
      <c r="BY44" s="12"/>
      <c r="BZ44" s="46">
        <f t="shared" si="0"/>
        <v>0</v>
      </c>
      <c r="CA44" s="21" t="s">
        <v>2</v>
      </c>
      <c r="CB44" s="22">
        <v>0</v>
      </c>
    </row>
    <row r="45" spans="1:80" x14ac:dyDescent="0.25">
      <c r="A45" s="297"/>
      <c r="B45" s="70">
        <f t="shared" si="1"/>
        <v>14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>
        <v>-1</v>
      </c>
      <c r="BS45" s="2">
        <v>1</v>
      </c>
      <c r="BT45" s="2"/>
      <c r="BU45" s="2"/>
      <c r="BV45" s="2"/>
      <c r="BW45" s="2"/>
      <c r="BX45" s="2"/>
      <c r="BY45" s="12"/>
      <c r="BZ45" s="46">
        <f t="shared" si="0"/>
        <v>0</v>
      </c>
      <c r="CA45" s="21" t="s">
        <v>2</v>
      </c>
      <c r="CB45" s="22">
        <v>0</v>
      </c>
    </row>
    <row r="46" spans="1:80" x14ac:dyDescent="0.25">
      <c r="A46" s="297"/>
      <c r="B46" s="71">
        <f t="shared" si="1"/>
        <v>15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>
        <v>-1</v>
      </c>
      <c r="BT46" s="2">
        <v>1</v>
      </c>
      <c r="BU46" s="2"/>
      <c r="BV46" s="2"/>
      <c r="BW46" s="2"/>
      <c r="BX46" s="2"/>
      <c r="BY46" s="12"/>
      <c r="BZ46" s="46">
        <f t="shared" si="0"/>
        <v>0</v>
      </c>
      <c r="CA46" s="21" t="s">
        <v>2</v>
      </c>
      <c r="CB46" s="22">
        <v>0</v>
      </c>
    </row>
    <row r="47" spans="1:80" x14ac:dyDescent="0.25">
      <c r="A47" s="297"/>
      <c r="B47" s="70">
        <f t="shared" si="1"/>
        <v>16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>
        <v>-1</v>
      </c>
      <c r="BU47" s="2">
        <v>1</v>
      </c>
      <c r="BV47" s="2"/>
      <c r="BW47" s="2"/>
      <c r="BX47" s="2"/>
      <c r="BY47" s="12"/>
      <c r="BZ47" s="46">
        <f t="shared" si="0"/>
        <v>0</v>
      </c>
      <c r="CA47" s="21" t="s">
        <v>2</v>
      </c>
      <c r="CB47" s="22">
        <v>0</v>
      </c>
    </row>
    <row r="48" spans="1:80" x14ac:dyDescent="0.25">
      <c r="A48" s="297"/>
      <c r="B48" s="71">
        <f t="shared" si="1"/>
        <v>17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>
        <v>-1</v>
      </c>
      <c r="BV48" s="2">
        <v>1</v>
      </c>
      <c r="BW48" s="2"/>
      <c r="BX48" s="2"/>
      <c r="BY48" s="12"/>
      <c r="BZ48" s="46">
        <f t="shared" si="0"/>
        <v>0</v>
      </c>
      <c r="CA48" s="21" t="s">
        <v>2</v>
      </c>
      <c r="CB48" s="22">
        <v>0</v>
      </c>
    </row>
    <row r="49" spans="1:80" x14ac:dyDescent="0.25">
      <c r="A49" s="297"/>
      <c r="B49" s="70">
        <f t="shared" si="1"/>
        <v>18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>
        <v>-1</v>
      </c>
      <c r="BW49" s="2">
        <v>1</v>
      </c>
      <c r="BX49" s="2"/>
      <c r="BY49" s="12"/>
      <c r="BZ49" s="46">
        <f t="shared" si="0"/>
        <v>0</v>
      </c>
      <c r="CA49" s="21" t="s">
        <v>2</v>
      </c>
      <c r="CB49" s="22">
        <v>0</v>
      </c>
    </row>
    <row r="50" spans="1:80" x14ac:dyDescent="0.25">
      <c r="A50" s="297"/>
      <c r="B50" s="71">
        <f t="shared" si="1"/>
        <v>19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>
        <v>-1</v>
      </c>
      <c r="BX50" s="2">
        <v>1</v>
      </c>
      <c r="BY50" s="12"/>
      <c r="BZ50" s="46">
        <f t="shared" si="0"/>
        <v>0</v>
      </c>
      <c r="CA50" s="21" t="s">
        <v>2</v>
      </c>
      <c r="CB50" s="22">
        <v>0</v>
      </c>
    </row>
    <row r="51" spans="1:80" ht="13" thickBot="1" x14ac:dyDescent="0.3">
      <c r="A51" s="304"/>
      <c r="B51" s="70">
        <f t="shared" si="1"/>
        <v>20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>
        <v>-1</v>
      </c>
      <c r="BY51" s="12">
        <v>1</v>
      </c>
      <c r="BZ51" s="46">
        <f t="shared" si="0"/>
        <v>0</v>
      </c>
      <c r="CA51" s="21" t="s">
        <v>2</v>
      </c>
      <c r="CB51" s="22">
        <v>0</v>
      </c>
    </row>
  </sheetData>
  <mergeCells count="5">
    <mergeCell ref="A3:B3"/>
    <mergeCell ref="A5:A10"/>
    <mergeCell ref="A11:A31"/>
    <mergeCell ref="A4:B4"/>
    <mergeCell ref="A32:A51"/>
  </mergeCells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B51"/>
  <sheetViews>
    <sheetView workbookViewId="0"/>
  </sheetViews>
  <sheetFormatPr defaultColWidth="8.81640625" defaultRowHeight="12.5" x14ac:dyDescent="0.25"/>
  <cols>
    <col min="1" max="1" width="13.81640625" customWidth="1"/>
    <col min="2" max="2" width="6.6328125" customWidth="1"/>
    <col min="78" max="78" width="11.6328125" bestFit="1" customWidth="1"/>
  </cols>
  <sheetData>
    <row r="1" spans="1:80" ht="13" thickBot="1" x14ac:dyDescent="0.3">
      <c r="BZ1" s="24"/>
    </row>
    <row r="2" spans="1:80" ht="13.5" thickBot="1" x14ac:dyDescent="0.3">
      <c r="C2" s="64" t="s">
        <v>15</v>
      </c>
      <c r="D2" s="65" t="s">
        <v>16</v>
      </c>
      <c r="E2" s="65" t="s">
        <v>17</v>
      </c>
      <c r="F2" s="65" t="s">
        <v>18</v>
      </c>
      <c r="G2" s="65" t="s">
        <v>19</v>
      </c>
      <c r="H2" s="65" t="s">
        <v>20</v>
      </c>
      <c r="I2" s="65" t="s">
        <v>21</v>
      </c>
      <c r="J2" s="65" t="s">
        <v>22</v>
      </c>
      <c r="K2" s="65" t="s">
        <v>23</v>
      </c>
      <c r="L2" s="65" t="s">
        <v>24</v>
      </c>
      <c r="M2" s="65" t="s">
        <v>25</v>
      </c>
      <c r="N2" s="65" t="s">
        <v>26</v>
      </c>
      <c r="O2" s="65" t="s">
        <v>27</v>
      </c>
      <c r="P2" s="65" t="s">
        <v>28</v>
      </c>
      <c r="Q2" s="65" t="s">
        <v>29</v>
      </c>
      <c r="R2" s="65" t="s">
        <v>30</v>
      </c>
      <c r="S2" s="65" t="s">
        <v>31</v>
      </c>
      <c r="T2" s="65" t="s">
        <v>32</v>
      </c>
      <c r="U2" s="65" t="s">
        <v>33</v>
      </c>
      <c r="V2" s="65" t="s">
        <v>34</v>
      </c>
      <c r="W2" s="65" t="s">
        <v>35</v>
      </c>
      <c r="X2" s="65" t="s">
        <v>36</v>
      </c>
      <c r="Y2" s="65" t="s">
        <v>37</v>
      </c>
      <c r="Z2" s="65" t="s">
        <v>38</v>
      </c>
      <c r="AA2" s="65" t="s">
        <v>39</v>
      </c>
      <c r="AB2" s="65" t="s">
        <v>40</v>
      </c>
      <c r="AC2" s="65" t="s">
        <v>41</v>
      </c>
      <c r="AD2" s="65" t="s">
        <v>42</v>
      </c>
      <c r="AE2" s="65" t="s">
        <v>43</v>
      </c>
      <c r="AF2" s="65" t="s">
        <v>44</v>
      </c>
      <c r="AG2" s="65" t="s">
        <v>45</v>
      </c>
      <c r="AH2" s="65" t="s">
        <v>46</v>
      </c>
      <c r="AI2" s="65" t="s">
        <v>47</v>
      </c>
      <c r="AJ2" s="65" t="s">
        <v>48</v>
      </c>
      <c r="AK2" s="65" t="s">
        <v>49</v>
      </c>
      <c r="AL2" s="65" t="s">
        <v>50</v>
      </c>
      <c r="AM2" s="65" t="s">
        <v>51</v>
      </c>
      <c r="AN2" s="65" t="s">
        <v>52</v>
      </c>
      <c r="AO2" s="65" t="s">
        <v>53</v>
      </c>
      <c r="AP2" s="65" t="s">
        <v>54</v>
      </c>
      <c r="AQ2" s="65" t="s">
        <v>55</v>
      </c>
      <c r="AR2" s="65" t="s">
        <v>56</v>
      </c>
      <c r="AS2" s="65" t="s">
        <v>57</v>
      </c>
      <c r="AT2" s="65" t="s">
        <v>58</v>
      </c>
      <c r="AU2" s="65" t="s">
        <v>59</v>
      </c>
      <c r="AV2" s="65" t="s">
        <v>60</v>
      </c>
      <c r="AW2" s="65" t="s">
        <v>61</v>
      </c>
      <c r="AX2" s="65" t="s">
        <v>62</v>
      </c>
      <c r="AY2" s="65" t="s">
        <v>63</v>
      </c>
      <c r="AZ2" s="65" t="s">
        <v>64</v>
      </c>
      <c r="BA2" s="65" t="s">
        <v>65</v>
      </c>
      <c r="BB2" s="65" t="s">
        <v>66</v>
      </c>
      <c r="BC2" s="65" t="s">
        <v>67</v>
      </c>
      <c r="BD2" s="66" t="s">
        <v>68</v>
      </c>
      <c r="BE2" s="67" t="str">
        <f>MINVOL!BE2</f>
        <v>P01</v>
      </c>
      <c r="BF2" s="67" t="str">
        <f>MINVOL!BF2</f>
        <v>P02</v>
      </c>
      <c r="BG2" s="67" t="str">
        <f>MINVOL!BG2</f>
        <v>P03</v>
      </c>
      <c r="BH2" s="67" t="str">
        <f>MINVOL!BH2</f>
        <v>P04</v>
      </c>
      <c r="BI2" s="67" t="str">
        <f>MINVOL!BI2</f>
        <v>P05</v>
      </c>
      <c r="BJ2" s="67" t="str">
        <f>MINVOL!BJ2</f>
        <v>P06</v>
      </c>
      <c r="BK2" s="67" t="str">
        <f>MINVOL!BK2</f>
        <v>P07</v>
      </c>
      <c r="BL2" s="67" t="str">
        <f>MINVOL!BL2</f>
        <v>P08</v>
      </c>
      <c r="BM2" s="67" t="str">
        <f>MINVOL!BM2</f>
        <v>P09</v>
      </c>
      <c r="BN2" s="67" t="str">
        <f>MINVOL!BN2</f>
        <v>P10</v>
      </c>
      <c r="BO2" s="67" t="str">
        <f>MINVOL!BO2</f>
        <v>P11</v>
      </c>
      <c r="BP2" s="67" t="str">
        <f>MINVOL!BP2</f>
        <v>P12</v>
      </c>
      <c r="BQ2" s="67" t="str">
        <f>MINVOL!BQ2</f>
        <v>P13</v>
      </c>
      <c r="BR2" s="67" t="str">
        <f>MINVOL!BR2</f>
        <v>P14</v>
      </c>
      <c r="BS2" s="67" t="str">
        <f>MINVOL!BS2</f>
        <v>P15</v>
      </c>
      <c r="BT2" s="67" t="str">
        <f>MINVOL!BT2</f>
        <v>P16</v>
      </c>
      <c r="BU2" s="67" t="str">
        <f>MINVOL!BU2</f>
        <v>P17</v>
      </c>
      <c r="BV2" s="67" t="str">
        <f>MINVOL!BV2</f>
        <v>P18</v>
      </c>
      <c r="BW2" s="67" t="str">
        <f>MINVOL!BW2</f>
        <v>P19</v>
      </c>
      <c r="BX2" s="67" t="str">
        <f>MINVOL!BX2</f>
        <v>P20</v>
      </c>
      <c r="BY2" s="67" t="str">
        <f>MINVOL!BY2</f>
        <v>P21</v>
      </c>
    </row>
    <row r="3" spans="1:80" ht="13.5" thickBot="1" x14ac:dyDescent="0.35">
      <c r="A3" s="292" t="s">
        <v>69</v>
      </c>
      <c r="B3" s="293"/>
      <c r="C3" s="5">
        <v>9296.61</v>
      </c>
      <c r="D3" s="6">
        <v>9229.09</v>
      </c>
      <c r="E3" s="6">
        <v>9042.7800000000007</v>
      </c>
      <c r="F3" s="6">
        <v>9322.9</v>
      </c>
      <c r="G3" s="6">
        <v>9267.23</v>
      </c>
      <c r="H3" s="6">
        <v>9068.17</v>
      </c>
      <c r="I3" s="6">
        <v>9254.7000000000007</v>
      </c>
      <c r="J3" s="6">
        <v>9199.2900000000009</v>
      </c>
      <c r="K3" s="6">
        <v>9008.16</v>
      </c>
      <c r="L3" s="6">
        <v>9798.41</v>
      </c>
      <c r="M3" s="6">
        <v>9692.5300000000007</v>
      </c>
      <c r="N3" s="6">
        <v>9420.77</v>
      </c>
      <c r="O3" s="6">
        <v>9841.57</v>
      </c>
      <c r="P3" s="6">
        <v>9722.94</v>
      </c>
      <c r="Q3" s="6">
        <v>9454.24</v>
      </c>
      <c r="R3" s="6">
        <v>9776.64</v>
      </c>
      <c r="S3" s="6">
        <v>9664.42</v>
      </c>
      <c r="T3" s="6">
        <v>9404.26</v>
      </c>
      <c r="U3" s="6">
        <v>6121.57</v>
      </c>
      <c r="V3" s="6">
        <v>6102.85</v>
      </c>
      <c r="W3" s="6">
        <v>6013.65</v>
      </c>
      <c r="X3" s="6">
        <v>6151.44</v>
      </c>
      <c r="Y3" s="6">
        <v>6133.31</v>
      </c>
      <c r="Z3" s="6">
        <v>5929.91</v>
      </c>
      <c r="AA3" s="6">
        <v>5932.28</v>
      </c>
      <c r="AB3" s="6">
        <v>5927.24</v>
      </c>
      <c r="AC3" s="6">
        <v>5877.21</v>
      </c>
      <c r="AD3" s="6">
        <v>4202.3900000000003</v>
      </c>
      <c r="AE3" s="6">
        <v>4253.6499999999996</v>
      </c>
      <c r="AF3" s="6">
        <v>4248.71</v>
      </c>
      <c r="AG3" s="6">
        <v>4297.25</v>
      </c>
      <c r="AH3" s="6">
        <v>4342.53</v>
      </c>
      <c r="AI3" s="6">
        <v>4336.4399999999996</v>
      </c>
      <c r="AJ3" s="6">
        <v>4313.26</v>
      </c>
      <c r="AK3" s="6">
        <v>4354.55</v>
      </c>
      <c r="AL3" s="6">
        <v>4348.75</v>
      </c>
      <c r="AM3" s="6">
        <v>5899.25</v>
      </c>
      <c r="AN3" s="6">
        <v>5853.77</v>
      </c>
      <c r="AO3" s="6">
        <v>5714.45</v>
      </c>
      <c r="AP3" s="6">
        <v>5890</v>
      </c>
      <c r="AQ3" s="6">
        <v>5846.37</v>
      </c>
      <c r="AR3" s="6">
        <v>5710.43</v>
      </c>
      <c r="AS3" s="6">
        <v>5820.09</v>
      </c>
      <c r="AT3" s="6">
        <v>5782.18</v>
      </c>
      <c r="AU3" s="6">
        <v>5653.15</v>
      </c>
      <c r="AV3" s="6">
        <v>5482.86</v>
      </c>
      <c r="AW3" s="6">
        <v>5510.78</v>
      </c>
      <c r="AX3" s="6">
        <v>5388.4</v>
      </c>
      <c r="AY3" s="6">
        <v>5591.81</v>
      </c>
      <c r="AZ3" s="6">
        <v>5579.43</v>
      </c>
      <c r="BA3" s="6">
        <v>5454.9</v>
      </c>
      <c r="BB3" s="6">
        <v>5597.56</v>
      </c>
      <c r="BC3" s="6">
        <v>5585.04</v>
      </c>
      <c r="BD3" s="25">
        <v>5462.32</v>
      </c>
      <c r="BE3" s="33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4"/>
      <c r="BZ3" s="30">
        <f>SUMPRODUCT(C3:BY3,C4:BY4)</f>
        <v>0</v>
      </c>
    </row>
    <row r="4" spans="1:80" ht="13.5" thickBot="1" x14ac:dyDescent="0.35">
      <c r="A4" s="299" t="s">
        <v>73</v>
      </c>
      <c r="B4" s="299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35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6"/>
      <c r="BZ4" s="23"/>
    </row>
    <row r="5" spans="1:80" ht="12.5" customHeight="1" x14ac:dyDescent="0.25">
      <c r="A5" s="294" t="s">
        <v>79</v>
      </c>
      <c r="B5" s="15">
        <v>1</v>
      </c>
      <c r="C5" s="7">
        <v>1</v>
      </c>
      <c r="D5" s="8">
        <v>1</v>
      </c>
      <c r="E5" s="8">
        <v>1</v>
      </c>
      <c r="F5" s="8">
        <v>1</v>
      </c>
      <c r="G5" s="8">
        <v>1</v>
      </c>
      <c r="H5" s="8">
        <v>1</v>
      </c>
      <c r="I5" s="8">
        <v>1</v>
      </c>
      <c r="J5" s="8">
        <v>1</v>
      </c>
      <c r="K5" s="8">
        <v>1</v>
      </c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26"/>
      <c r="BE5" s="37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9"/>
      <c r="BZ5" s="47">
        <f>SUMPRODUCT($C$4:$BY$4,C5:BY5)</f>
        <v>0</v>
      </c>
      <c r="CA5" s="21" t="s">
        <v>1</v>
      </c>
      <c r="CB5" s="22">
        <v>147.9</v>
      </c>
    </row>
    <row r="6" spans="1:80" ht="12.5" customHeight="1" x14ac:dyDescent="0.25">
      <c r="A6" s="295"/>
      <c r="B6" s="16">
        <v>2</v>
      </c>
      <c r="C6" s="3"/>
      <c r="D6" s="1"/>
      <c r="E6" s="1"/>
      <c r="F6" s="1"/>
      <c r="G6" s="1"/>
      <c r="H6" s="1"/>
      <c r="I6" s="1"/>
      <c r="J6" s="1"/>
      <c r="K6" s="1"/>
      <c r="L6" s="1">
        <v>1</v>
      </c>
      <c r="M6" s="1">
        <v>1</v>
      </c>
      <c r="N6" s="1">
        <v>1</v>
      </c>
      <c r="O6" s="1">
        <v>1</v>
      </c>
      <c r="P6" s="1">
        <v>1</v>
      </c>
      <c r="Q6" s="1">
        <v>1</v>
      </c>
      <c r="R6" s="1">
        <v>1</v>
      </c>
      <c r="S6" s="1">
        <v>1</v>
      </c>
      <c r="T6" s="1">
        <v>1</v>
      </c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27"/>
      <c r="BE6" s="37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9"/>
      <c r="BZ6" s="47">
        <f t="shared" ref="BZ6:BZ51" si="0">SUMPRODUCT($C$4:$BY$4,C6:BY6)</f>
        <v>0</v>
      </c>
      <c r="CA6" s="21" t="s">
        <v>1</v>
      </c>
      <c r="CB6" s="22">
        <v>72.23</v>
      </c>
    </row>
    <row r="7" spans="1:80" ht="12.5" customHeight="1" x14ac:dyDescent="0.25">
      <c r="A7" s="295"/>
      <c r="B7" s="16">
        <v>3</v>
      </c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>
        <v>1</v>
      </c>
      <c r="V7" s="1">
        <v>1</v>
      </c>
      <c r="W7" s="1">
        <v>1</v>
      </c>
      <c r="X7" s="1">
        <v>1</v>
      </c>
      <c r="Y7" s="1">
        <v>1</v>
      </c>
      <c r="Z7" s="1">
        <v>1</v>
      </c>
      <c r="AA7" s="1">
        <v>1</v>
      </c>
      <c r="AB7" s="1">
        <v>1</v>
      </c>
      <c r="AC7" s="1">
        <v>1</v>
      </c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27"/>
      <c r="BE7" s="37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9"/>
      <c r="BZ7" s="47">
        <f t="shared" si="0"/>
        <v>0</v>
      </c>
      <c r="CA7" s="21" t="s">
        <v>1</v>
      </c>
      <c r="CB7" s="22">
        <v>54.11</v>
      </c>
    </row>
    <row r="8" spans="1:80" ht="12.5" customHeight="1" x14ac:dyDescent="0.25">
      <c r="A8" s="295"/>
      <c r="B8" s="16">
        <v>4</v>
      </c>
      <c r="C8" s="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>
        <v>1</v>
      </c>
      <c r="AE8" s="1">
        <v>1</v>
      </c>
      <c r="AF8" s="1">
        <v>1</v>
      </c>
      <c r="AG8" s="1">
        <v>1</v>
      </c>
      <c r="AH8" s="1">
        <v>1</v>
      </c>
      <c r="AI8" s="1">
        <v>1</v>
      </c>
      <c r="AJ8" s="1">
        <v>1</v>
      </c>
      <c r="AK8" s="1">
        <v>1</v>
      </c>
      <c r="AL8" s="1">
        <v>1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27"/>
      <c r="BE8" s="37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9"/>
      <c r="BZ8" s="47">
        <f t="shared" si="0"/>
        <v>0</v>
      </c>
      <c r="CA8" s="21" t="s">
        <v>1</v>
      </c>
      <c r="CB8" s="22">
        <v>77.7</v>
      </c>
    </row>
    <row r="9" spans="1:80" ht="12.5" customHeight="1" x14ac:dyDescent="0.25">
      <c r="A9" s="295"/>
      <c r="B9" s="16">
        <v>5</v>
      </c>
      <c r="C9" s="3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>
        <v>1</v>
      </c>
      <c r="AN9" s="1">
        <v>1</v>
      </c>
      <c r="AO9" s="1">
        <v>1</v>
      </c>
      <c r="AP9" s="1">
        <v>1</v>
      </c>
      <c r="AQ9" s="1">
        <v>1</v>
      </c>
      <c r="AR9" s="1">
        <v>1</v>
      </c>
      <c r="AS9" s="1">
        <v>1</v>
      </c>
      <c r="AT9" s="1">
        <v>1</v>
      </c>
      <c r="AU9" s="1">
        <v>1</v>
      </c>
      <c r="AV9" s="1"/>
      <c r="AW9" s="1"/>
      <c r="AX9" s="1"/>
      <c r="AY9" s="1"/>
      <c r="AZ9" s="1"/>
      <c r="BA9" s="1"/>
      <c r="BB9" s="1"/>
      <c r="BC9" s="1"/>
      <c r="BD9" s="27"/>
      <c r="BE9" s="37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9"/>
      <c r="BZ9" s="47">
        <f t="shared" si="0"/>
        <v>0</v>
      </c>
      <c r="CA9" s="21" t="s">
        <v>1</v>
      </c>
      <c r="CB9" s="22">
        <v>71.959999999999994</v>
      </c>
    </row>
    <row r="10" spans="1:80" ht="13" customHeight="1" thickBot="1" x14ac:dyDescent="0.3">
      <c r="A10" s="296"/>
      <c r="B10" s="17">
        <v>6</v>
      </c>
      <c r="C10" s="10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>
        <v>1</v>
      </c>
      <c r="AW10" s="11">
        <v>1</v>
      </c>
      <c r="AX10" s="11">
        <v>1</v>
      </c>
      <c r="AY10" s="11">
        <v>1</v>
      </c>
      <c r="AZ10" s="11">
        <v>1</v>
      </c>
      <c r="BA10" s="11">
        <v>1</v>
      </c>
      <c r="BB10" s="11">
        <v>1</v>
      </c>
      <c r="BC10" s="11">
        <v>1</v>
      </c>
      <c r="BD10" s="28">
        <v>1</v>
      </c>
      <c r="BE10" s="37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9"/>
      <c r="BZ10" s="47">
        <f t="shared" si="0"/>
        <v>0</v>
      </c>
      <c r="CA10" s="21" t="s">
        <v>1</v>
      </c>
      <c r="CB10" s="22">
        <v>71.97</v>
      </c>
    </row>
    <row r="11" spans="1:80" ht="12.5" customHeight="1" x14ac:dyDescent="0.25">
      <c r="A11" s="297" t="s">
        <v>81</v>
      </c>
      <c r="B11" s="128">
        <f>ORDENADO!B11</f>
        <v>1</v>
      </c>
      <c r="C11" s="4">
        <v>324</v>
      </c>
      <c r="D11" s="2"/>
      <c r="E11" s="2"/>
      <c r="F11" s="2">
        <v>324</v>
      </c>
      <c r="G11" s="2"/>
      <c r="H11" s="2"/>
      <c r="I11" s="2">
        <v>324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9"/>
      <c r="BE11" s="38">
        <v>-1</v>
      </c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12"/>
      <c r="BZ11" s="46">
        <f t="shared" si="0"/>
        <v>0</v>
      </c>
      <c r="CA11" s="21" t="s">
        <v>2</v>
      </c>
      <c r="CB11" s="22">
        <v>0</v>
      </c>
    </row>
    <row r="12" spans="1:80" ht="12.5" customHeight="1" x14ac:dyDescent="0.25">
      <c r="A12" s="298"/>
      <c r="B12" s="19">
        <f>ORDENADO!B12</f>
        <v>2</v>
      </c>
      <c r="C12" s="4"/>
      <c r="D12" s="2">
        <v>378</v>
      </c>
      <c r="E12" s="2"/>
      <c r="F12" s="2"/>
      <c r="G12" s="2">
        <v>378</v>
      </c>
      <c r="H12" s="2"/>
      <c r="I12" s="2"/>
      <c r="J12" s="2">
        <v>378</v>
      </c>
      <c r="K12" s="2"/>
      <c r="L12" s="2">
        <v>366</v>
      </c>
      <c r="M12" s="2"/>
      <c r="N12" s="2"/>
      <c r="O12" s="2">
        <v>366</v>
      </c>
      <c r="P12" s="2"/>
      <c r="Q12" s="2"/>
      <c r="R12" s="2">
        <v>366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>
        <v>179</v>
      </c>
      <c r="AE12" s="2">
        <v>179</v>
      </c>
      <c r="AF12" s="2">
        <v>179</v>
      </c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9"/>
      <c r="BE12" s="38"/>
      <c r="BF12" s="2">
        <v>-1</v>
      </c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12"/>
      <c r="BZ12" s="46">
        <f t="shared" si="0"/>
        <v>0</v>
      </c>
      <c r="CA12" s="21" t="s">
        <v>2</v>
      </c>
      <c r="CB12" s="22">
        <v>0</v>
      </c>
    </row>
    <row r="13" spans="1:80" ht="12.5" customHeight="1" x14ac:dyDescent="0.25">
      <c r="A13" s="298"/>
      <c r="B13" s="18">
        <f>ORDENADO!B13</f>
        <v>3</v>
      </c>
      <c r="C13" s="4"/>
      <c r="D13" s="2"/>
      <c r="E13" s="2">
        <v>425</v>
      </c>
      <c r="F13" s="2"/>
      <c r="G13" s="2"/>
      <c r="H13" s="2">
        <v>425</v>
      </c>
      <c r="I13" s="2"/>
      <c r="J13" s="2"/>
      <c r="K13" s="2">
        <v>425</v>
      </c>
      <c r="L13" s="2"/>
      <c r="M13" s="2">
        <v>423</v>
      </c>
      <c r="N13" s="2"/>
      <c r="O13" s="2"/>
      <c r="P13" s="2">
        <v>423</v>
      </c>
      <c r="Q13" s="2"/>
      <c r="R13" s="2"/>
      <c r="S13" s="2">
        <v>423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>
        <v>214</v>
      </c>
      <c r="AH13" s="2">
        <v>214</v>
      </c>
      <c r="AI13" s="2">
        <v>214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>
        <v>235</v>
      </c>
      <c r="AW13" s="2"/>
      <c r="AX13" s="2"/>
      <c r="AY13" s="2">
        <v>235</v>
      </c>
      <c r="AZ13" s="2"/>
      <c r="BA13" s="2"/>
      <c r="BB13" s="2">
        <v>235</v>
      </c>
      <c r="BC13" s="2"/>
      <c r="BD13" s="29"/>
      <c r="BE13" s="38"/>
      <c r="BF13" s="2"/>
      <c r="BG13" s="2">
        <v>-1</v>
      </c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12"/>
      <c r="BZ13" s="46">
        <f t="shared" si="0"/>
        <v>0</v>
      </c>
      <c r="CA13" s="21" t="s">
        <v>2</v>
      </c>
      <c r="CB13" s="22">
        <v>0</v>
      </c>
    </row>
    <row r="14" spans="1:80" ht="12.5" customHeight="1" x14ac:dyDescent="0.25">
      <c r="A14" s="298"/>
      <c r="B14" s="19">
        <f>ORDENADO!B14</f>
        <v>4</v>
      </c>
      <c r="C14" s="4"/>
      <c r="D14" s="2"/>
      <c r="E14" s="2"/>
      <c r="F14" s="2"/>
      <c r="G14" s="2"/>
      <c r="H14" s="2"/>
      <c r="I14" s="2"/>
      <c r="J14" s="2"/>
      <c r="K14" s="2"/>
      <c r="L14" s="2"/>
      <c r="M14" s="2"/>
      <c r="N14" s="2">
        <v>471</v>
      </c>
      <c r="O14" s="2"/>
      <c r="P14" s="2"/>
      <c r="Q14" s="2">
        <v>471</v>
      </c>
      <c r="R14" s="2"/>
      <c r="S14" s="2"/>
      <c r="T14" s="2">
        <v>471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>
        <v>246</v>
      </c>
      <c r="AK14" s="2">
        <v>246</v>
      </c>
      <c r="AL14" s="2">
        <v>246</v>
      </c>
      <c r="AM14" s="2">
        <v>253</v>
      </c>
      <c r="AN14" s="2"/>
      <c r="AO14" s="2"/>
      <c r="AP14" s="2">
        <v>253</v>
      </c>
      <c r="AQ14" s="2"/>
      <c r="AR14" s="2"/>
      <c r="AS14" s="2">
        <v>253</v>
      </c>
      <c r="AT14" s="2"/>
      <c r="AU14" s="2"/>
      <c r="AV14" s="2"/>
      <c r="AW14" s="2">
        <v>274</v>
      </c>
      <c r="AX14" s="2"/>
      <c r="AY14" s="2"/>
      <c r="AZ14" s="2">
        <v>274</v>
      </c>
      <c r="BA14" s="2"/>
      <c r="BB14" s="2"/>
      <c r="BC14" s="2">
        <v>274</v>
      </c>
      <c r="BD14" s="29"/>
      <c r="BE14" s="38"/>
      <c r="BF14" s="2"/>
      <c r="BG14" s="2"/>
      <c r="BH14" s="2">
        <v>-1</v>
      </c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12"/>
      <c r="BZ14" s="46">
        <f t="shared" si="0"/>
        <v>0</v>
      </c>
      <c r="CA14" s="21" t="s">
        <v>2</v>
      </c>
      <c r="CB14" s="22">
        <v>0</v>
      </c>
    </row>
    <row r="15" spans="1:80" ht="12.5" customHeight="1" x14ac:dyDescent="0.25">
      <c r="A15" s="298"/>
      <c r="B15" s="18">
        <f>ORDENADO!B15</f>
        <v>5</v>
      </c>
      <c r="C15" s="4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>
        <v>295</v>
      </c>
      <c r="AO15" s="2"/>
      <c r="AP15" s="2"/>
      <c r="AQ15" s="2">
        <v>295</v>
      </c>
      <c r="AR15" s="2"/>
      <c r="AS15" s="2"/>
      <c r="AT15" s="2">
        <v>295</v>
      </c>
      <c r="AU15" s="2"/>
      <c r="AV15" s="2"/>
      <c r="AW15" s="2"/>
      <c r="AX15" s="2">
        <v>306</v>
      </c>
      <c r="AY15" s="2"/>
      <c r="AZ15" s="2"/>
      <c r="BA15" s="2">
        <v>306</v>
      </c>
      <c r="BB15" s="2"/>
      <c r="BC15" s="2"/>
      <c r="BD15" s="29">
        <v>306</v>
      </c>
      <c r="BE15" s="38"/>
      <c r="BF15" s="2"/>
      <c r="BG15" s="2"/>
      <c r="BH15" s="2"/>
      <c r="BI15" s="2">
        <v>-1</v>
      </c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12"/>
      <c r="BZ15" s="46">
        <f t="shared" si="0"/>
        <v>0</v>
      </c>
      <c r="CA15" s="21" t="s">
        <v>2</v>
      </c>
      <c r="CB15" s="22">
        <v>0</v>
      </c>
    </row>
    <row r="16" spans="1:80" ht="12.5" customHeight="1" x14ac:dyDescent="0.25">
      <c r="A16" s="298"/>
      <c r="B16" s="19">
        <f>ORDENADO!B16</f>
        <v>6</v>
      </c>
      <c r="C16" s="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>
        <v>306</v>
      </c>
      <c r="V16" s="2">
        <v>306</v>
      </c>
      <c r="W16" s="2">
        <v>306</v>
      </c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>
        <v>331</v>
      </c>
      <c r="AP16" s="2"/>
      <c r="AQ16" s="2"/>
      <c r="AR16" s="2">
        <v>331</v>
      </c>
      <c r="AS16" s="2"/>
      <c r="AT16" s="2"/>
      <c r="AU16" s="2">
        <v>331</v>
      </c>
      <c r="AV16" s="2"/>
      <c r="AW16" s="2"/>
      <c r="AX16" s="2"/>
      <c r="AY16" s="2"/>
      <c r="AZ16" s="2"/>
      <c r="BA16" s="2"/>
      <c r="BB16" s="2"/>
      <c r="BC16" s="2"/>
      <c r="BD16" s="29"/>
      <c r="BE16" s="38"/>
      <c r="BF16" s="2"/>
      <c r="BG16" s="2"/>
      <c r="BH16" s="2"/>
      <c r="BI16" s="2"/>
      <c r="BJ16" s="2">
        <v>-1</v>
      </c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12"/>
      <c r="BZ16" s="46">
        <f t="shared" si="0"/>
        <v>0</v>
      </c>
      <c r="CA16" s="21" t="s">
        <v>2</v>
      </c>
      <c r="CB16" s="22">
        <v>0</v>
      </c>
    </row>
    <row r="17" spans="1:80" ht="12.5" customHeight="1" x14ac:dyDescent="0.25">
      <c r="A17" s="298"/>
      <c r="B17" s="18">
        <f>ORDENADO!B17</f>
        <v>7</v>
      </c>
      <c r="C17" s="4">
        <v>355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>
        <v>362</v>
      </c>
      <c r="Y17" s="2">
        <v>362</v>
      </c>
      <c r="Z17" s="2">
        <v>362</v>
      </c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9"/>
      <c r="BE17" s="38"/>
      <c r="BF17" s="2"/>
      <c r="BG17" s="2"/>
      <c r="BH17" s="2"/>
      <c r="BI17" s="2"/>
      <c r="BJ17" s="2"/>
      <c r="BK17" s="2">
        <v>-1</v>
      </c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12"/>
      <c r="BZ17" s="46">
        <f t="shared" si="0"/>
        <v>0</v>
      </c>
      <c r="CA17" s="21" t="s">
        <v>2</v>
      </c>
      <c r="CB17" s="22">
        <v>0</v>
      </c>
    </row>
    <row r="18" spans="1:80" ht="12.5" customHeight="1" x14ac:dyDescent="0.25">
      <c r="A18" s="298"/>
      <c r="B18" s="19">
        <f>ORDENADO!B18</f>
        <v>8</v>
      </c>
      <c r="C18" s="4"/>
      <c r="D18" s="2">
        <v>355</v>
      </c>
      <c r="E18" s="2"/>
      <c r="F18" s="2">
        <v>422</v>
      </c>
      <c r="G18" s="2"/>
      <c r="H18" s="2"/>
      <c r="I18" s="2"/>
      <c r="J18" s="2"/>
      <c r="K18" s="2"/>
      <c r="L18" s="2">
        <v>380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>
        <v>410</v>
      </c>
      <c r="AB18" s="2">
        <v>410</v>
      </c>
      <c r="AC18" s="2">
        <v>410</v>
      </c>
      <c r="AD18" s="2">
        <v>163</v>
      </c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9"/>
      <c r="BE18" s="38"/>
      <c r="BF18" s="2"/>
      <c r="BG18" s="2"/>
      <c r="BH18" s="2"/>
      <c r="BI18" s="2"/>
      <c r="BJ18" s="2"/>
      <c r="BK18" s="2"/>
      <c r="BL18" s="2">
        <v>-1</v>
      </c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12"/>
      <c r="BZ18" s="46">
        <f t="shared" si="0"/>
        <v>0</v>
      </c>
      <c r="CA18" s="21" t="s">
        <v>2</v>
      </c>
      <c r="CB18" s="22">
        <v>0</v>
      </c>
    </row>
    <row r="19" spans="1:80" ht="12.5" customHeight="1" x14ac:dyDescent="0.25">
      <c r="A19" s="298"/>
      <c r="B19" s="18">
        <f>ORDENADO!B19</f>
        <v>9</v>
      </c>
      <c r="C19" s="4"/>
      <c r="D19" s="2"/>
      <c r="E19" s="2">
        <v>355</v>
      </c>
      <c r="F19" s="2"/>
      <c r="G19" s="2">
        <v>422</v>
      </c>
      <c r="H19" s="2"/>
      <c r="I19" s="2">
        <v>479</v>
      </c>
      <c r="J19" s="2"/>
      <c r="K19" s="2"/>
      <c r="L19" s="2"/>
      <c r="M19" s="2">
        <v>380</v>
      </c>
      <c r="N19" s="2"/>
      <c r="O19" s="2">
        <v>455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>
        <v>192</v>
      </c>
      <c r="AF19" s="2"/>
      <c r="AG19" s="2">
        <v>163</v>
      </c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>
        <v>262</v>
      </c>
      <c r="AW19" s="2"/>
      <c r="AX19" s="2"/>
      <c r="AY19" s="2"/>
      <c r="AZ19" s="2"/>
      <c r="BA19" s="2"/>
      <c r="BB19" s="2"/>
      <c r="BC19" s="2"/>
      <c r="BD19" s="29"/>
      <c r="BE19" s="38"/>
      <c r="BF19" s="2"/>
      <c r="BG19" s="2"/>
      <c r="BH19" s="2"/>
      <c r="BI19" s="2"/>
      <c r="BJ19" s="2"/>
      <c r="BK19" s="2"/>
      <c r="BL19" s="2"/>
      <c r="BM19" s="2">
        <v>-1</v>
      </c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12"/>
      <c r="BZ19" s="46">
        <f t="shared" si="0"/>
        <v>0</v>
      </c>
      <c r="CA19" s="21" t="s">
        <v>2</v>
      </c>
      <c r="CB19" s="22">
        <v>0</v>
      </c>
    </row>
    <row r="20" spans="1:80" ht="12.5" customHeight="1" x14ac:dyDescent="0.25">
      <c r="A20" s="298"/>
      <c r="B20" s="19">
        <f>ORDENADO!B20</f>
        <v>10</v>
      </c>
      <c r="C20" s="4"/>
      <c r="D20" s="2"/>
      <c r="E20" s="2"/>
      <c r="F20" s="2"/>
      <c r="G20" s="2"/>
      <c r="H20" s="2">
        <v>422</v>
      </c>
      <c r="I20" s="2"/>
      <c r="J20" s="2">
        <v>479</v>
      </c>
      <c r="K20" s="2"/>
      <c r="L20" s="2"/>
      <c r="M20" s="2"/>
      <c r="N20" s="2">
        <v>380</v>
      </c>
      <c r="O20" s="2"/>
      <c r="P20" s="2">
        <v>455</v>
      </c>
      <c r="Q20" s="2"/>
      <c r="R20" s="2">
        <v>520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>
        <v>217</v>
      </c>
      <c r="AG20" s="2"/>
      <c r="AH20" s="2">
        <v>192</v>
      </c>
      <c r="AI20" s="2"/>
      <c r="AJ20" s="2">
        <v>163</v>
      </c>
      <c r="AK20" s="2"/>
      <c r="AL20" s="2"/>
      <c r="AM20" s="2">
        <v>287</v>
      </c>
      <c r="AN20" s="2"/>
      <c r="AO20" s="2"/>
      <c r="AP20" s="2"/>
      <c r="AQ20" s="2"/>
      <c r="AR20" s="2"/>
      <c r="AS20" s="2"/>
      <c r="AT20" s="2"/>
      <c r="AU20" s="2"/>
      <c r="AV20" s="2"/>
      <c r="AW20" s="2">
        <v>262</v>
      </c>
      <c r="AX20" s="2"/>
      <c r="AY20" s="2">
        <v>319</v>
      </c>
      <c r="AZ20" s="2"/>
      <c r="BA20" s="2"/>
      <c r="BB20" s="2"/>
      <c r="BC20" s="2"/>
      <c r="BD20" s="29"/>
      <c r="BE20" s="38"/>
      <c r="BF20" s="2"/>
      <c r="BG20" s="2"/>
      <c r="BH20" s="2"/>
      <c r="BI20" s="2"/>
      <c r="BJ20" s="2"/>
      <c r="BK20" s="2"/>
      <c r="BL20" s="2"/>
      <c r="BM20" s="2"/>
      <c r="BN20" s="2">
        <v>-1</v>
      </c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12"/>
      <c r="BZ20" s="46">
        <f t="shared" si="0"/>
        <v>0</v>
      </c>
      <c r="CA20" s="21" t="s">
        <v>2</v>
      </c>
      <c r="CB20" s="22">
        <v>0</v>
      </c>
    </row>
    <row r="21" spans="1:80" ht="12.5" customHeight="1" x14ac:dyDescent="0.25">
      <c r="A21" s="298"/>
      <c r="B21" s="18">
        <f>ORDENADO!B21</f>
        <v>11</v>
      </c>
      <c r="C21" s="4"/>
      <c r="D21" s="2"/>
      <c r="E21" s="2"/>
      <c r="F21" s="2"/>
      <c r="G21" s="2"/>
      <c r="H21" s="2"/>
      <c r="I21" s="2"/>
      <c r="J21" s="2"/>
      <c r="K21" s="2">
        <v>479</v>
      </c>
      <c r="L21" s="2"/>
      <c r="M21" s="2"/>
      <c r="N21" s="2"/>
      <c r="O21" s="2"/>
      <c r="P21" s="2"/>
      <c r="Q21" s="2">
        <v>455</v>
      </c>
      <c r="R21" s="2"/>
      <c r="S21" s="2">
        <v>520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>
        <v>217</v>
      </c>
      <c r="AJ21" s="2"/>
      <c r="AK21" s="2">
        <v>192</v>
      </c>
      <c r="AL21" s="2"/>
      <c r="AM21" s="2"/>
      <c r="AN21" s="2">
        <v>287</v>
      </c>
      <c r="AO21" s="2"/>
      <c r="AP21" s="2">
        <v>337</v>
      </c>
      <c r="AQ21" s="2"/>
      <c r="AR21" s="2"/>
      <c r="AS21" s="2"/>
      <c r="AT21" s="2"/>
      <c r="AU21" s="2"/>
      <c r="AV21" s="2"/>
      <c r="AW21" s="2"/>
      <c r="AX21" s="2">
        <v>262</v>
      </c>
      <c r="AY21" s="2"/>
      <c r="AZ21" s="2">
        <v>319</v>
      </c>
      <c r="BA21" s="2"/>
      <c r="BB21" s="2">
        <v>369</v>
      </c>
      <c r="BC21" s="2"/>
      <c r="BD21" s="29"/>
      <c r="BE21" s="38"/>
      <c r="BF21" s="2"/>
      <c r="BG21" s="2"/>
      <c r="BH21" s="2"/>
      <c r="BI21" s="2"/>
      <c r="BJ21" s="2"/>
      <c r="BK21" s="2"/>
      <c r="BL21" s="2"/>
      <c r="BM21" s="2"/>
      <c r="BN21" s="2"/>
      <c r="BO21" s="2">
        <v>-1</v>
      </c>
      <c r="BP21" s="2"/>
      <c r="BQ21" s="2"/>
      <c r="BR21" s="2"/>
      <c r="BS21" s="2"/>
      <c r="BT21" s="2"/>
      <c r="BU21" s="2"/>
      <c r="BV21" s="2"/>
      <c r="BW21" s="2"/>
      <c r="BX21" s="2"/>
      <c r="BY21" s="12"/>
      <c r="BZ21" s="46">
        <f t="shared" si="0"/>
        <v>0</v>
      </c>
      <c r="CA21" s="21" t="s">
        <v>2</v>
      </c>
      <c r="CB21" s="22">
        <v>0</v>
      </c>
    </row>
    <row r="22" spans="1:80" ht="12.5" customHeight="1" x14ac:dyDescent="0.25">
      <c r="A22" s="298"/>
      <c r="B22" s="19">
        <f>ORDENADO!B22</f>
        <v>12</v>
      </c>
      <c r="C22" s="4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520</v>
      </c>
      <c r="U22" s="2">
        <v>293</v>
      </c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>
        <v>217</v>
      </c>
      <c r="AM22" s="2"/>
      <c r="AN22" s="2"/>
      <c r="AO22" s="2">
        <v>287</v>
      </c>
      <c r="AP22" s="2"/>
      <c r="AQ22" s="2">
        <v>337</v>
      </c>
      <c r="AR22" s="2"/>
      <c r="AS22" s="2">
        <v>379</v>
      </c>
      <c r="AT22" s="2"/>
      <c r="AU22" s="2"/>
      <c r="AV22" s="2"/>
      <c r="AW22" s="2"/>
      <c r="AX22" s="2"/>
      <c r="AY22" s="2"/>
      <c r="AZ22" s="2"/>
      <c r="BA22" s="2">
        <v>319</v>
      </c>
      <c r="BB22" s="2"/>
      <c r="BC22" s="2">
        <v>369</v>
      </c>
      <c r="BD22" s="29"/>
      <c r="BE22" s="38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>
        <v>-1</v>
      </c>
      <c r="BQ22" s="2"/>
      <c r="BR22" s="2"/>
      <c r="BS22" s="2"/>
      <c r="BT22" s="2"/>
      <c r="BU22" s="2"/>
      <c r="BV22" s="2"/>
      <c r="BW22" s="2"/>
      <c r="BX22" s="2"/>
      <c r="BY22" s="12"/>
      <c r="BZ22" s="46">
        <f t="shared" si="0"/>
        <v>0</v>
      </c>
      <c r="CA22" s="21" t="s">
        <v>2</v>
      </c>
      <c r="CB22" s="22">
        <v>0</v>
      </c>
    </row>
    <row r="23" spans="1:80" ht="12.5" customHeight="1" x14ac:dyDescent="0.25">
      <c r="A23" s="298"/>
      <c r="B23" s="18">
        <f>ORDENADO!B23</f>
        <v>13</v>
      </c>
      <c r="C23" s="4">
        <v>324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>
        <v>338</v>
      </c>
      <c r="W23" s="2"/>
      <c r="X23" s="2">
        <v>293</v>
      </c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>
        <v>337</v>
      </c>
      <c r="AS23" s="2"/>
      <c r="AT23" s="2">
        <v>379</v>
      </c>
      <c r="AU23" s="2"/>
      <c r="AV23" s="2"/>
      <c r="AW23" s="2"/>
      <c r="AX23" s="2"/>
      <c r="AY23" s="2"/>
      <c r="AZ23" s="2"/>
      <c r="BA23" s="2"/>
      <c r="BB23" s="2"/>
      <c r="BC23" s="2"/>
      <c r="BD23" s="29">
        <v>369</v>
      </c>
      <c r="BE23" s="38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>
        <v>-1</v>
      </c>
      <c r="BR23" s="2"/>
      <c r="BS23" s="2"/>
      <c r="BT23" s="2"/>
      <c r="BU23" s="2"/>
      <c r="BV23" s="2"/>
      <c r="BW23" s="2"/>
      <c r="BX23" s="2"/>
      <c r="BY23" s="12"/>
      <c r="BZ23" s="46">
        <f t="shared" si="0"/>
        <v>0</v>
      </c>
      <c r="CA23" s="21" t="s">
        <v>2</v>
      </c>
      <c r="CB23" s="22">
        <v>0</v>
      </c>
    </row>
    <row r="24" spans="1:80" ht="12.5" customHeight="1" x14ac:dyDescent="0.25">
      <c r="A24" s="298"/>
      <c r="B24" s="19">
        <f>ORDENADO!B24</f>
        <v>14</v>
      </c>
      <c r="C24" s="4"/>
      <c r="D24" s="2"/>
      <c r="E24" s="2"/>
      <c r="F24" s="2">
        <v>324</v>
      </c>
      <c r="G24" s="2"/>
      <c r="H24" s="2"/>
      <c r="I24" s="2"/>
      <c r="J24" s="2"/>
      <c r="K24" s="2"/>
      <c r="L24" s="2">
        <v>366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>
        <v>375</v>
      </c>
      <c r="X24" s="2"/>
      <c r="Y24" s="2">
        <v>338</v>
      </c>
      <c r="Z24" s="2"/>
      <c r="AA24" s="2">
        <v>293</v>
      </c>
      <c r="AB24" s="2"/>
      <c r="AC24" s="2"/>
      <c r="AD24" s="2">
        <v>179</v>
      </c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>
        <v>379</v>
      </c>
      <c r="AV24" s="2"/>
      <c r="AW24" s="2"/>
      <c r="AX24" s="2"/>
      <c r="AY24" s="2"/>
      <c r="AZ24" s="2"/>
      <c r="BA24" s="2"/>
      <c r="BB24" s="2"/>
      <c r="BC24" s="2"/>
      <c r="BD24" s="29"/>
      <c r="BE24" s="38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>
        <v>-1</v>
      </c>
      <c r="BS24" s="2"/>
      <c r="BT24" s="2"/>
      <c r="BU24" s="2"/>
      <c r="BV24" s="2"/>
      <c r="BW24" s="2"/>
      <c r="BX24" s="2"/>
      <c r="BY24" s="12"/>
      <c r="BZ24" s="46">
        <f t="shared" si="0"/>
        <v>0</v>
      </c>
      <c r="CA24" s="21" t="s">
        <v>2</v>
      </c>
      <c r="CB24" s="22">
        <v>0</v>
      </c>
    </row>
    <row r="25" spans="1:80" ht="12.5" customHeight="1" x14ac:dyDescent="0.25">
      <c r="A25" s="298"/>
      <c r="B25" s="18">
        <f>ORDENADO!B25</f>
        <v>15</v>
      </c>
      <c r="C25" s="4"/>
      <c r="D25" s="2">
        <v>378</v>
      </c>
      <c r="E25" s="2"/>
      <c r="F25" s="2"/>
      <c r="G25" s="2"/>
      <c r="H25" s="2"/>
      <c r="I25" s="2">
        <v>324</v>
      </c>
      <c r="J25" s="2"/>
      <c r="K25" s="2"/>
      <c r="L25" s="2"/>
      <c r="M25" s="2"/>
      <c r="N25" s="2"/>
      <c r="O25" s="2">
        <v>366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>
        <v>375</v>
      </c>
      <c r="AA25" s="2"/>
      <c r="AB25" s="2">
        <v>338</v>
      </c>
      <c r="AC25" s="2"/>
      <c r="AD25" s="2"/>
      <c r="AE25" s="2">
        <v>179</v>
      </c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>
        <v>235</v>
      </c>
      <c r="AW25" s="2"/>
      <c r="AX25" s="2"/>
      <c r="AY25" s="2"/>
      <c r="AZ25" s="2"/>
      <c r="BA25" s="2"/>
      <c r="BB25" s="2"/>
      <c r="BC25" s="2"/>
      <c r="BD25" s="29"/>
      <c r="BE25" s="38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>
        <v>-1</v>
      </c>
      <c r="BT25" s="2"/>
      <c r="BU25" s="2"/>
      <c r="BV25" s="2"/>
      <c r="BW25" s="2"/>
      <c r="BX25" s="2"/>
      <c r="BY25" s="12"/>
      <c r="BZ25" s="46">
        <f t="shared" si="0"/>
        <v>0</v>
      </c>
      <c r="CA25" s="21" t="s">
        <v>2</v>
      </c>
      <c r="CB25" s="22">
        <v>0</v>
      </c>
    </row>
    <row r="26" spans="1:80" ht="12.5" customHeight="1" x14ac:dyDescent="0.25">
      <c r="A26" s="298"/>
      <c r="B26" s="19">
        <f>ORDENADO!B26</f>
        <v>16</v>
      </c>
      <c r="C26" s="4"/>
      <c r="D26" s="2"/>
      <c r="E26" s="2"/>
      <c r="F26" s="2"/>
      <c r="G26" s="2">
        <v>378</v>
      </c>
      <c r="H26" s="2"/>
      <c r="I26" s="2"/>
      <c r="J26" s="2"/>
      <c r="K26" s="2"/>
      <c r="L26" s="2"/>
      <c r="M26" s="2">
        <v>423</v>
      </c>
      <c r="N26" s="2"/>
      <c r="O26" s="2"/>
      <c r="P26" s="2"/>
      <c r="Q26" s="2"/>
      <c r="R26" s="2">
        <v>366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>
        <v>375</v>
      </c>
      <c r="AD26" s="2"/>
      <c r="AE26" s="2"/>
      <c r="AF26" s="2">
        <v>179</v>
      </c>
      <c r="AG26" s="2">
        <v>214</v>
      </c>
      <c r="AH26" s="2"/>
      <c r="AI26" s="2"/>
      <c r="AJ26" s="2"/>
      <c r="AK26" s="2"/>
      <c r="AL26" s="2"/>
      <c r="AM26" s="2">
        <v>253</v>
      </c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>
        <v>235</v>
      </c>
      <c r="AZ26" s="2"/>
      <c r="BA26" s="2"/>
      <c r="BB26" s="2"/>
      <c r="BC26" s="2"/>
      <c r="BD26" s="29"/>
      <c r="BE26" s="38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>
        <v>-1</v>
      </c>
      <c r="BU26" s="2"/>
      <c r="BV26" s="2"/>
      <c r="BW26" s="2"/>
      <c r="BX26" s="2"/>
      <c r="BY26" s="12"/>
      <c r="BZ26" s="46">
        <f t="shared" si="0"/>
        <v>0</v>
      </c>
      <c r="CA26" s="21" t="s">
        <v>2</v>
      </c>
      <c r="CB26" s="22">
        <v>0</v>
      </c>
    </row>
    <row r="27" spans="1:80" ht="12.5" customHeight="1" x14ac:dyDescent="0.25">
      <c r="A27" s="298"/>
      <c r="B27" s="18">
        <f>ORDENADO!B27</f>
        <v>17</v>
      </c>
      <c r="C27" s="4"/>
      <c r="D27" s="2"/>
      <c r="E27" s="2">
        <v>425</v>
      </c>
      <c r="F27" s="2"/>
      <c r="G27" s="2"/>
      <c r="H27" s="2"/>
      <c r="I27" s="2"/>
      <c r="J27" s="2">
        <v>378</v>
      </c>
      <c r="K27" s="2"/>
      <c r="L27" s="2"/>
      <c r="M27" s="2"/>
      <c r="N27" s="2"/>
      <c r="O27" s="2"/>
      <c r="P27" s="2">
        <v>423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>
        <v>214</v>
      </c>
      <c r="AI27" s="2"/>
      <c r="AJ27" s="2"/>
      <c r="AK27" s="2"/>
      <c r="AL27" s="2"/>
      <c r="AM27" s="2"/>
      <c r="AN27" s="2"/>
      <c r="AO27" s="2"/>
      <c r="AP27" s="2">
        <v>253</v>
      </c>
      <c r="AQ27" s="2"/>
      <c r="AR27" s="2"/>
      <c r="AS27" s="2"/>
      <c r="AT27" s="2"/>
      <c r="AU27" s="2"/>
      <c r="AV27" s="2"/>
      <c r="AW27" s="2">
        <v>274</v>
      </c>
      <c r="AX27" s="2"/>
      <c r="AY27" s="2"/>
      <c r="AZ27" s="2"/>
      <c r="BA27" s="2"/>
      <c r="BB27" s="2">
        <v>235</v>
      </c>
      <c r="BC27" s="2"/>
      <c r="BD27" s="29"/>
      <c r="BE27" s="38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>
        <v>-1</v>
      </c>
      <c r="BV27" s="2"/>
      <c r="BW27" s="2"/>
      <c r="BX27" s="2"/>
      <c r="BY27" s="12"/>
      <c r="BZ27" s="46">
        <f t="shared" si="0"/>
        <v>0</v>
      </c>
      <c r="CA27" s="21" t="s">
        <v>2</v>
      </c>
      <c r="CB27" s="22">
        <v>0</v>
      </c>
    </row>
    <row r="28" spans="1:80" ht="12.5" customHeight="1" x14ac:dyDescent="0.25">
      <c r="A28" s="298"/>
      <c r="B28" s="19">
        <f>ORDENADO!B28</f>
        <v>18</v>
      </c>
      <c r="C28" s="4"/>
      <c r="D28" s="2"/>
      <c r="E28" s="2"/>
      <c r="F28" s="2"/>
      <c r="G28" s="2"/>
      <c r="H28" s="2">
        <v>425</v>
      </c>
      <c r="I28" s="2"/>
      <c r="J28" s="2"/>
      <c r="K28" s="2"/>
      <c r="L28" s="2"/>
      <c r="M28" s="2"/>
      <c r="N28" s="2">
        <v>471</v>
      </c>
      <c r="O28" s="2"/>
      <c r="P28" s="2"/>
      <c r="Q28" s="2"/>
      <c r="R28" s="2"/>
      <c r="S28" s="2">
        <v>423</v>
      </c>
      <c r="T28" s="2"/>
      <c r="U28" s="2">
        <v>306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>
        <v>214</v>
      </c>
      <c r="AJ28" s="2">
        <v>246</v>
      </c>
      <c r="AK28" s="2"/>
      <c r="AL28" s="2"/>
      <c r="AM28" s="2"/>
      <c r="AN28" s="2">
        <v>295</v>
      </c>
      <c r="AO28" s="2"/>
      <c r="AP28" s="2"/>
      <c r="AQ28" s="2"/>
      <c r="AR28" s="2"/>
      <c r="AS28" s="2">
        <v>253</v>
      </c>
      <c r="AT28" s="2"/>
      <c r="AU28" s="2"/>
      <c r="AV28" s="2"/>
      <c r="AW28" s="2"/>
      <c r="AX28" s="2"/>
      <c r="AY28" s="2"/>
      <c r="AZ28" s="2">
        <v>274</v>
      </c>
      <c r="BA28" s="2"/>
      <c r="BB28" s="2"/>
      <c r="BC28" s="2"/>
      <c r="BD28" s="29"/>
      <c r="BE28" s="38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>
        <v>-1</v>
      </c>
      <c r="BW28" s="2"/>
      <c r="BX28" s="2"/>
      <c r="BY28" s="12"/>
      <c r="BZ28" s="46">
        <f t="shared" si="0"/>
        <v>0</v>
      </c>
      <c r="CA28" s="21" t="s">
        <v>2</v>
      </c>
      <c r="CB28" s="22">
        <v>0</v>
      </c>
    </row>
    <row r="29" spans="1:80" ht="12.5" customHeight="1" x14ac:dyDescent="0.25">
      <c r="A29" s="298"/>
      <c r="B29" s="18">
        <f>ORDENADO!B29</f>
        <v>19</v>
      </c>
      <c r="C29" s="4">
        <v>355</v>
      </c>
      <c r="D29" s="2"/>
      <c r="E29" s="2"/>
      <c r="F29" s="2"/>
      <c r="G29" s="2"/>
      <c r="H29" s="2"/>
      <c r="I29" s="2"/>
      <c r="J29" s="2"/>
      <c r="K29" s="2">
        <v>425</v>
      </c>
      <c r="L29" s="2"/>
      <c r="M29" s="2"/>
      <c r="N29" s="2"/>
      <c r="O29" s="2"/>
      <c r="P29" s="2"/>
      <c r="Q29" s="2">
        <v>471</v>
      </c>
      <c r="R29" s="2"/>
      <c r="S29" s="2"/>
      <c r="T29" s="2"/>
      <c r="U29" s="2"/>
      <c r="V29" s="2">
        <v>306</v>
      </c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>
        <v>246</v>
      </c>
      <c r="AL29" s="2"/>
      <c r="AM29" s="2"/>
      <c r="AN29" s="2"/>
      <c r="AO29" s="2"/>
      <c r="AP29" s="2"/>
      <c r="AQ29" s="2">
        <v>295</v>
      </c>
      <c r="AR29" s="2"/>
      <c r="AS29" s="2"/>
      <c r="AT29" s="2"/>
      <c r="AU29" s="2"/>
      <c r="AV29" s="2"/>
      <c r="AW29" s="2"/>
      <c r="AX29" s="2">
        <v>306</v>
      </c>
      <c r="AY29" s="2"/>
      <c r="AZ29" s="2"/>
      <c r="BA29" s="2"/>
      <c r="BB29" s="2"/>
      <c r="BC29" s="2">
        <v>274</v>
      </c>
      <c r="BD29" s="29"/>
      <c r="BE29" s="38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>
        <v>-1</v>
      </c>
      <c r="BX29" s="2"/>
      <c r="BY29" s="12"/>
      <c r="BZ29" s="46">
        <f t="shared" si="0"/>
        <v>0</v>
      </c>
      <c r="CA29" s="21" t="s">
        <v>2</v>
      </c>
      <c r="CB29" s="22">
        <v>0</v>
      </c>
    </row>
    <row r="30" spans="1:80" ht="12.5" customHeight="1" x14ac:dyDescent="0.25">
      <c r="A30" s="298"/>
      <c r="B30" s="19">
        <f>ORDENADO!B30</f>
        <v>20</v>
      </c>
      <c r="C30" s="4"/>
      <c r="D30" s="2"/>
      <c r="E30" s="2"/>
      <c r="F30" s="2"/>
      <c r="G30" s="2"/>
      <c r="H30" s="2"/>
      <c r="I30" s="2"/>
      <c r="J30" s="2"/>
      <c r="K30" s="2"/>
      <c r="L30" s="2">
        <v>380</v>
      </c>
      <c r="M30" s="2"/>
      <c r="N30" s="2"/>
      <c r="O30" s="2"/>
      <c r="P30" s="2"/>
      <c r="Q30" s="2"/>
      <c r="R30" s="2"/>
      <c r="S30" s="2"/>
      <c r="T30" s="2">
        <v>471</v>
      </c>
      <c r="U30" s="2"/>
      <c r="V30" s="2"/>
      <c r="W30" s="2">
        <v>306</v>
      </c>
      <c r="X30" s="2">
        <v>362</v>
      </c>
      <c r="Y30" s="2"/>
      <c r="Z30" s="2"/>
      <c r="AA30" s="2"/>
      <c r="AB30" s="2"/>
      <c r="AC30" s="2"/>
      <c r="AD30" s="2">
        <v>163</v>
      </c>
      <c r="AE30" s="2"/>
      <c r="AF30" s="2"/>
      <c r="AG30" s="2"/>
      <c r="AH30" s="2"/>
      <c r="AI30" s="2"/>
      <c r="AJ30" s="2"/>
      <c r="AK30" s="2"/>
      <c r="AL30" s="2">
        <v>246</v>
      </c>
      <c r="AM30" s="2"/>
      <c r="AN30" s="2"/>
      <c r="AO30" s="2">
        <v>331</v>
      </c>
      <c r="AP30" s="2"/>
      <c r="AQ30" s="2"/>
      <c r="AR30" s="2"/>
      <c r="AS30" s="2"/>
      <c r="AT30" s="2">
        <v>295</v>
      </c>
      <c r="AU30" s="2"/>
      <c r="AV30" s="2"/>
      <c r="AW30" s="2"/>
      <c r="AX30" s="2"/>
      <c r="AY30" s="2"/>
      <c r="AZ30" s="2"/>
      <c r="BA30" s="2">
        <v>306</v>
      </c>
      <c r="BB30" s="2"/>
      <c r="BC30" s="2"/>
      <c r="BD30" s="29"/>
      <c r="BE30" s="38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>
        <v>-1</v>
      </c>
      <c r="BY30" s="12"/>
      <c r="BZ30" s="46">
        <f t="shared" si="0"/>
        <v>0</v>
      </c>
      <c r="CA30" s="21" t="s">
        <v>2</v>
      </c>
      <c r="CB30" s="22">
        <v>0</v>
      </c>
    </row>
    <row r="31" spans="1:80" ht="13" customHeight="1" thickBot="1" x14ac:dyDescent="0.3">
      <c r="A31" s="298"/>
      <c r="B31" s="62">
        <f>ORDENADO!B31</f>
        <v>21</v>
      </c>
      <c r="C31" s="39"/>
      <c r="D31" s="40">
        <v>355</v>
      </c>
      <c r="E31" s="40"/>
      <c r="F31" s="40">
        <v>422</v>
      </c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>
        <v>362</v>
      </c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>
        <v>331</v>
      </c>
      <c r="AS31" s="40"/>
      <c r="AT31" s="40"/>
      <c r="AU31" s="40"/>
      <c r="AV31" s="40">
        <v>262</v>
      </c>
      <c r="AW31" s="40"/>
      <c r="AX31" s="40"/>
      <c r="AY31" s="40"/>
      <c r="AZ31" s="40"/>
      <c r="BA31" s="40"/>
      <c r="BB31" s="40"/>
      <c r="BC31" s="40"/>
      <c r="BD31" s="41">
        <v>306</v>
      </c>
      <c r="BE31" s="42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3">
        <v>-1</v>
      </c>
      <c r="BZ31" s="46">
        <f t="shared" si="0"/>
        <v>0</v>
      </c>
      <c r="CA31" s="21" t="s">
        <v>2</v>
      </c>
      <c r="CB31" s="22">
        <v>0</v>
      </c>
    </row>
    <row r="32" spans="1:80" x14ac:dyDescent="0.25">
      <c r="A32" s="303" t="s">
        <v>84</v>
      </c>
      <c r="B32" s="69">
        <f>ORDENADO!B32</f>
        <v>1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>
        <v>-1</v>
      </c>
      <c r="BF32" s="44">
        <v>1</v>
      </c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5"/>
      <c r="BZ32" s="46">
        <f t="shared" si="0"/>
        <v>0</v>
      </c>
      <c r="CA32" s="21" t="s">
        <v>0</v>
      </c>
      <c r="CB32" s="22">
        <v>0</v>
      </c>
    </row>
    <row r="33" spans="1:80" x14ac:dyDescent="0.25">
      <c r="A33" s="297"/>
      <c r="B33" s="70">
        <f>ORDENADO!B33</f>
        <v>2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>
        <v>-1</v>
      </c>
      <c r="BG33" s="2">
        <v>1</v>
      </c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12"/>
      <c r="BZ33" s="46">
        <f t="shared" si="0"/>
        <v>0</v>
      </c>
      <c r="CA33" s="21" t="s">
        <v>0</v>
      </c>
      <c r="CB33" s="22">
        <v>0</v>
      </c>
    </row>
    <row r="34" spans="1:80" x14ac:dyDescent="0.25">
      <c r="A34" s="297"/>
      <c r="B34" s="71">
        <f>ORDENADO!B34</f>
        <v>3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>
        <v>-1</v>
      </c>
      <c r="BH34" s="2">
        <v>1</v>
      </c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12"/>
      <c r="BZ34" s="46">
        <f t="shared" si="0"/>
        <v>0</v>
      </c>
      <c r="CA34" s="21" t="s">
        <v>0</v>
      </c>
      <c r="CB34" s="22">
        <v>0</v>
      </c>
    </row>
    <row r="35" spans="1:80" x14ac:dyDescent="0.25">
      <c r="A35" s="297"/>
      <c r="B35" s="70">
        <f>ORDENADO!B35</f>
        <v>4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>
        <v>-1</v>
      </c>
      <c r="BI35" s="2">
        <v>1</v>
      </c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12"/>
      <c r="BZ35" s="46">
        <f t="shared" si="0"/>
        <v>0</v>
      </c>
      <c r="CA35" s="21" t="s">
        <v>0</v>
      </c>
      <c r="CB35" s="22">
        <v>0</v>
      </c>
    </row>
    <row r="36" spans="1:80" x14ac:dyDescent="0.25">
      <c r="A36" s="297"/>
      <c r="B36" s="71">
        <f>ORDENADO!B36</f>
        <v>5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>
        <v>-1</v>
      </c>
      <c r="BJ36" s="2">
        <v>1</v>
      </c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12"/>
      <c r="BZ36" s="46">
        <f t="shared" si="0"/>
        <v>0</v>
      </c>
      <c r="CA36" s="21" t="s">
        <v>0</v>
      </c>
      <c r="CB36" s="22">
        <v>0</v>
      </c>
    </row>
    <row r="37" spans="1:80" x14ac:dyDescent="0.25">
      <c r="A37" s="297"/>
      <c r="B37" s="70">
        <f>ORDENADO!B37</f>
        <v>6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>
        <v>-1</v>
      </c>
      <c r="BK37" s="2">
        <v>1</v>
      </c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12"/>
      <c r="BZ37" s="46">
        <f t="shared" si="0"/>
        <v>0</v>
      </c>
      <c r="CA37" s="21" t="s">
        <v>0</v>
      </c>
      <c r="CB37" s="22">
        <v>0</v>
      </c>
    </row>
    <row r="38" spans="1:80" x14ac:dyDescent="0.25">
      <c r="A38" s="297"/>
      <c r="B38" s="71">
        <f>ORDENADO!B38</f>
        <v>7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>
        <v>-1</v>
      </c>
      <c r="BL38" s="2">
        <v>1</v>
      </c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12"/>
      <c r="BZ38" s="46">
        <f t="shared" si="0"/>
        <v>0</v>
      </c>
      <c r="CA38" s="21" t="s">
        <v>0</v>
      </c>
      <c r="CB38" s="22">
        <v>0</v>
      </c>
    </row>
    <row r="39" spans="1:80" x14ac:dyDescent="0.25">
      <c r="A39" s="297"/>
      <c r="B39" s="70">
        <f>ORDENADO!B39</f>
        <v>8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>
        <v>-1</v>
      </c>
      <c r="BM39" s="2">
        <v>1</v>
      </c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12"/>
      <c r="BZ39" s="46">
        <f t="shared" si="0"/>
        <v>0</v>
      </c>
      <c r="CA39" s="21" t="s">
        <v>0</v>
      </c>
      <c r="CB39" s="22">
        <v>0</v>
      </c>
    </row>
    <row r="40" spans="1:80" x14ac:dyDescent="0.25">
      <c r="A40" s="297"/>
      <c r="B40" s="71">
        <f>ORDENADO!B40</f>
        <v>9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>
        <v>-1</v>
      </c>
      <c r="BN40" s="2">
        <v>1</v>
      </c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12"/>
      <c r="BZ40" s="46">
        <f t="shared" si="0"/>
        <v>0</v>
      </c>
      <c r="CA40" s="21" t="s">
        <v>0</v>
      </c>
      <c r="CB40" s="22">
        <v>0</v>
      </c>
    </row>
    <row r="41" spans="1:80" x14ac:dyDescent="0.25">
      <c r="A41" s="297"/>
      <c r="B41" s="70">
        <f>ORDENADO!B41</f>
        <v>10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>
        <v>-1</v>
      </c>
      <c r="BO41" s="2">
        <v>1</v>
      </c>
      <c r="BP41" s="2"/>
      <c r="BQ41" s="2"/>
      <c r="BR41" s="2"/>
      <c r="BS41" s="2"/>
      <c r="BT41" s="2"/>
      <c r="BU41" s="2"/>
      <c r="BV41" s="2"/>
      <c r="BW41" s="2"/>
      <c r="BX41" s="2"/>
      <c r="BY41" s="12"/>
      <c r="BZ41" s="46">
        <f t="shared" si="0"/>
        <v>0</v>
      </c>
      <c r="CA41" s="21" t="s">
        <v>0</v>
      </c>
      <c r="CB41" s="22">
        <v>0</v>
      </c>
    </row>
    <row r="42" spans="1:80" x14ac:dyDescent="0.25">
      <c r="A42" s="297"/>
      <c r="B42" s="71">
        <f>ORDENADO!B42</f>
        <v>11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>
        <v>-1</v>
      </c>
      <c r="BP42" s="2">
        <v>1</v>
      </c>
      <c r="BQ42" s="2"/>
      <c r="BR42" s="2"/>
      <c r="BS42" s="2"/>
      <c r="BT42" s="2"/>
      <c r="BU42" s="2"/>
      <c r="BV42" s="2"/>
      <c r="BW42" s="2"/>
      <c r="BX42" s="2"/>
      <c r="BY42" s="12"/>
      <c r="BZ42" s="46">
        <f t="shared" si="0"/>
        <v>0</v>
      </c>
      <c r="CA42" s="21" t="s">
        <v>0</v>
      </c>
      <c r="CB42" s="22">
        <v>0</v>
      </c>
    </row>
    <row r="43" spans="1:80" x14ac:dyDescent="0.25">
      <c r="A43" s="297"/>
      <c r="B43" s="70">
        <f>ORDENADO!B43</f>
        <v>12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>
        <v>-1</v>
      </c>
      <c r="BQ43" s="2">
        <v>1</v>
      </c>
      <c r="BR43" s="2"/>
      <c r="BS43" s="2"/>
      <c r="BT43" s="2"/>
      <c r="BU43" s="2"/>
      <c r="BV43" s="2"/>
      <c r="BW43" s="2"/>
      <c r="BX43" s="2"/>
      <c r="BY43" s="12"/>
      <c r="BZ43" s="46">
        <f t="shared" si="0"/>
        <v>0</v>
      </c>
      <c r="CA43" s="21" t="s">
        <v>0</v>
      </c>
      <c r="CB43" s="22">
        <v>0</v>
      </c>
    </row>
    <row r="44" spans="1:80" x14ac:dyDescent="0.25">
      <c r="A44" s="297"/>
      <c r="B44" s="71">
        <f>ORDENADO!B44</f>
        <v>13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>
        <v>-1</v>
      </c>
      <c r="BR44" s="2">
        <v>1</v>
      </c>
      <c r="BS44" s="2"/>
      <c r="BT44" s="2"/>
      <c r="BU44" s="2"/>
      <c r="BV44" s="2"/>
      <c r="BW44" s="2"/>
      <c r="BX44" s="2"/>
      <c r="BY44" s="12"/>
      <c r="BZ44" s="46">
        <f t="shared" si="0"/>
        <v>0</v>
      </c>
      <c r="CA44" s="21" t="s">
        <v>0</v>
      </c>
      <c r="CB44" s="22">
        <v>0</v>
      </c>
    </row>
    <row r="45" spans="1:80" x14ac:dyDescent="0.25">
      <c r="A45" s="297"/>
      <c r="B45" s="70">
        <f>ORDENADO!B45</f>
        <v>14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>
        <v>-1</v>
      </c>
      <c r="BS45" s="2">
        <v>1</v>
      </c>
      <c r="BT45" s="2"/>
      <c r="BU45" s="2"/>
      <c r="BV45" s="2"/>
      <c r="BW45" s="2"/>
      <c r="BX45" s="2"/>
      <c r="BY45" s="12"/>
      <c r="BZ45" s="46">
        <f t="shared" si="0"/>
        <v>0</v>
      </c>
      <c r="CA45" s="21" t="s">
        <v>0</v>
      </c>
      <c r="CB45" s="22">
        <v>0</v>
      </c>
    </row>
    <row r="46" spans="1:80" x14ac:dyDescent="0.25">
      <c r="A46" s="297"/>
      <c r="B46" s="71">
        <f>ORDENADO!B46</f>
        <v>15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>
        <v>-1</v>
      </c>
      <c r="BT46" s="2">
        <v>1</v>
      </c>
      <c r="BU46" s="2"/>
      <c r="BV46" s="2"/>
      <c r="BW46" s="2"/>
      <c r="BX46" s="2"/>
      <c r="BY46" s="12"/>
      <c r="BZ46" s="46">
        <f t="shared" si="0"/>
        <v>0</v>
      </c>
      <c r="CA46" s="21" t="s">
        <v>0</v>
      </c>
      <c r="CB46" s="22">
        <v>0</v>
      </c>
    </row>
    <row r="47" spans="1:80" x14ac:dyDescent="0.25">
      <c r="A47" s="297"/>
      <c r="B47" s="70">
        <f>ORDENADO!B47</f>
        <v>16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>
        <v>-1</v>
      </c>
      <c r="BU47" s="2">
        <v>1</v>
      </c>
      <c r="BV47" s="2"/>
      <c r="BW47" s="2"/>
      <c r="BX47" s="2"/>
      <c r="BY47" s="12"/>
      <c r="BZ47" s="46">
        <f t="shared" si="0"/>
        <v>0</v>
      </c>
      <c r="CA47" s="21" t="s">
        <v>0</v>
      </c>
      <c r="CB47" s="22">
        <v>0</v>
      </c>
    </row>
    <row r="48" spans="1:80" x14ac:dyDescent="0.25">
      <c r="A48" s="297"/>
      <c r="B48" s="71">
        <f>ORDENADO!B48</f>
        <v>17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>
        <v>-1</v>
      </c>
      <c r="BV48" s="2">
        <v>1</v>
      </c>
      <c r="BW48" s="2"/>
      <c r="BX48" s="2"/>
      <c r="BY48" s="12"/>
      <c r="BZ48" s="46">
        <f t="shared" si="0"/>
        <v>0</v>
      </c>
      <c r="CA48" s="21" t="s">
        <v>0</v>
      </c>
      <c r="CB48" s="22">
        <v>0</v>
      </c>
    </row>
    <row r="49" spans="1:80" x14ac:dyDescent="0.25">
      <c r="A49" s="297"/>
      <c r="B49" s="70">
        <f>ORDENADO!B49</f>
        <v>18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>
        <v>-1</v>
      </c>
      <c r="BW49" s="2">
        <v>1</v>
      </c>
      <c r="BX49" s="2"/>
      <c r="BY49" s="12"/>
      <c r="BZ49" s="46">
        <f t="shared" si="0"/>
        <v>0</v>
      </c>
      <c r="CA49" s="21" t="s">
        <v>0</v>
      </c>
      <c r="CB49" s="22">
        <v>0</v>
      </c>
    </row>
    <row r="50" spans="1:80" x14ac:dyDescent="0.25">
      <c r="A50" s="297"/>
      <c r="B50" s="71">
        <f>ORDENADO!B50</f>
        <v>19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>
        <v>-1</v>
      </c>
      <c r="BX50" s="2">
        <v>1</v>
      </c>
      <c r="BY50" s="12"/>
      <c r="BZ50" s="46">
        <f t="shared" si="0"/>
        <v>0</v>
      </c>
      <c r="CA50" s="21" t="s">
        <v>0</v>
      </c>
      <c r="CB50" s="22">
        <v>0</v>
      </c>
    </row>
    <row r="51" spans="1:80" ht="13" thickBot="1" x14ac:dyDescent="0.3">
      <c r="A51" s="304"/>
      <c r="B51" s="70">
        <f>ORDENADO!B51</f>
        <v>20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>
        <v>-1</v>
      </c>
      <c r="BY51" s="12">
        <v>1</v>
      </c>
      <c r="BZ51" s="46">
        <f t="shared" si="0"/>
        <v>0</v>
      </c>
      <c r="CA51" s="21" t="s">
        <v>0</v>
      </c>
      <c r="CB51" s="22">
        <v>0</v>
      </c>
    </row>
  </sheetData>
  <mergeCells count="5">
    <mergeCell ref="A3:B3"/>
    <mergeCell ref="A5:A10"/>
    <mergeCell ref="A11:A31"/>
    <mergeCell ref="A4:B4"/>
    <mergeCell ref="A32:A51"/>
  </mergeCells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C74"/>
  <sheetViews>
    <sheetView workbookViewId="0"/>
  </sheetViews>
  <sheetFormatPr defaultColWidth="8.81640625" defaultRowHeight="12.5" x14ac:dyDescent="0.25"/>
  <cols>
    <col min="1" max="1" width="13.81640625" customWidth="1"/>
    <col min="2" max="2" width="6.6328125" customWidth="1"/>
    <col min="57" max="57" width="11.1796875" bestFit="1" customWidth="1"/>
    <col min="79" max="79" width="11.6328125" bestFit="1" customWidth="1"/>
  </cols>
  <sheetData>
    <row r="1" spans="1:81" ht="13" thickBot="1" x14ac:dyDescent="0.3">
      <c r="CA1" s="120" t="s">
        <v>12</v>
      </c>
      <c r="CB1">
        <v>1.1000000000000001</v>
      </c>
    </row>
    <row r="2" spans="1:81" ht="13.5" thickBot="1" x14ac:dyDescent="0.3">
      <c r="C2" s="64" t="s">
        <v>15</v>
      </c>
      <c r="D2" s="65" t="s">
        <v>16</v>
      </c>
      <c r="E2" s="65" t="s">
        <v>17</v>
      </c>
      <c r="F2" s="65" t="s">
        <v>18</v>
      </c>
      <c r="G2" s="65" t="s">
        <v>19</v>
      </c>
      <c r="H2" s="65" t="s">
        <v>20</v>
      </c>
      <c r="I2" s="65" t="s">
        <v>21</v>
      </c>
      <c r="J2" s="65" t="s">
        <v>22</v>
      </c>
      <c r="K2" s="65" t="s">
        <v>23</v>
      </c>
      <c r="L2" s="65" t="s">
        <v>24</v>
      </c>
      <c r="M2" s="65" t="s">
        <v>25</v>
      </c>
      <c r="N2" s="65" t="s">
        <v>26</v>
      </c>
      <c r="O2" s="65" t="s">
        <v>27</v>
      </c>
      <c r="P2" s="65" t="s">
        <v>28</v>
      </c>
      <c r="Q2" s="65" t="s">
        <v>29</v>
      </c>
      <c r="R2" s="65" t="s">
        <v>30</v>
      </c>
      <c r="S2" s="65" t="s">
        <v>31</v>
      </c>
      <c r="T2" s="65" t="s">
        <v>32</v>
      </c>
      <c r="U2" s="65" t="s">
        <v>33</v>
      </c>
      <c r="V2" s="65" t="s">
        <v>34</v>
      </c>
      <c r="W2" s="65" t="s">
        <v>35</v>
      </c>
      <c r="X2" s="65" t="s">
        <v>36</v>
      </c>
      <c r="Y2" s="65" t="s">
        <v>37</v>
      </c>
      <c r="Z2" s="65" t="s">
        <v>38</v>
      </c>
      <c r="AA2" s="65" t="s">
        <v>39</v>
      </c>
      <c r="AB2" s="65" t="s">
        <v>40</v>
      </c>
      <c r="AC2" s="65" t="s">
        <v>41</v>
      </c>
      <c r="AD2" s="65" t="s">
        <v>42</v>
      </c>
      <c r="AE2" s="65" t="s">
        <v>43</v>
      </c>
      <c r="AF2" s="65" t="s">
        <v>44</v>
      </c>
      <c r="AG2" s="65" t="s">
        <v>45</v>
      </c>
      <c r="AH2" s="65" t="s">
        <v>46</v>
      </c>
      <c r="AI2" s="65" t="s">
        <v>47</v>
      </c>
      <c r="AJ2" s="65" t="s">
        <v>48</v>
      </c>
      <c r="AK2" s="65" t="s">
        <v>49</v>
      </c>
      <c r="AL2" s="65" t="s">
        <v>50</v>
      </c>
      <c r="AM2" s="65" t="s">
        <v>51</v>
      </c>
      <c r="AN2" s="65" t="s">
        <v>52</v>
      </c>
      <c r="AO2" s="65" t="s">
        <v>53</v>
      </c>
      <c r="AP2" s="65" t="s">
        <v>54</v>
      </c>
      <c r="AQ2" s="65" t="s">
        <v>55</v>
      </c>
      <c r="AR2" s="65" t="s">
        <v>56</v>
      </c>
      <c r="AS2" s="65" t="s">
        <v>57</v>
      </c>
      <c r="AT2" s="65" t="s">
        <v>58</v>
      </c>
      <c r="AU2" s="65" t="s">
        <v>59</v>
      </c>
      <c r="AV2" s="65" t="s">
        <v>60</v>
      </c>
      <c r="AW2" s="65" t="s">
        <v>61</v>
      </c>
      <c r="AX2" s="65" t="s">
        <v>62</v>
      </c>
      <c r="AY2" s="65" t="s">
        <v>63</v>
      </c>
      <c r="AZ2" s="65" t="s">
        <v>64</v>
      </c>
      <c r="BA2" s="65" t="s">
        <v>65</v>
      </c>
      <c r="BB2" s="65" t="s">
        <v>66</v>
      </c>
      <c r="BC2" s="65" t="s">
        <v>67</v>
      </c>
      <c r="BD2" s="66" t="s">
        <v>68</v>
      </c>
      <c r="BE2" s="67" t="str">
        <f>MINVOL!BE2</f>
        <v>P01</v>
      </c>
      <c r="BF2" s="67" t="str">
        <f>MINVOL!BF2</f>
        <v>P02</v>
      </c>
      <c r="BG2" s="67" t="str">
        <f>MINVOL!BG2</f>
        <v>P03</v>
      </c>
      <c r="BH2" s="67" t="str">
        <f>MINVOL!BH2</f>
        <v>P04</v>
      </c>
      <c r="BI2" s="67" t="str">
        <f>MINVOL!BI2</f>
        <v>P05</v>
      </c>
      <c r="BJ2" s="67" t="str">
        <f>MINVOL!BJ2</f>
        <v>P06</v>
      </c>
      <c r="BK2" s="67" t="str">
        <f>MINVOL!BK2</f>
        <v>P07</v>
      </c>
      <c r="BL2" s="67" t="str">
        <f>MINVOL!BL2</f>
        <v>P08</v>
      </c>
      <c r="BM2" s="67" t="str">
        <f>MINVOL!BM2</f>
        <v>P09</v>
      </c>
      <c r="BN2" s="67" t="str">
        <f>MINVOL!BN2</f>
        <v>P10</v>
      </c>
      <c r="BO2" s="67" t="str">
        <f>MINVOL!BO2</f>
        <v>P11</v>
      </c>
      <c r="BP2" s="67" t="str">
        <f>MINVOL!BP2</f>
        <v>P12</v>
      </c>
      <c r="BQ2" s="67" t="str">
        <f>MINVOL!BQ2</f>
        <v>P13</v>
      </c>
      <c r="BR2" s="67" t="str">
        <f>MINVOL!BR2</f>
        <v>P14</v>
      </c>
      <c r="BS2" s="67" t="str">
        <f>MINVOL!BS2</f>
        <v>P15</v>
      </c>
      <c r="BT2" s="67" t="str">
        <f>MINVOL!BT2</f>
        <v>P16</v>
      </c>
      <c r="BU2" s="67" t="str">
        <f>MINVOL!BU2</f>
        <v>P17</v>
      </c>
      <c r="BV2" s="67" t="str">
        <f>MINVOL!BV2</f>
        <v>P18</v>
      </c>
      <c r="BW2" s="67" t="str">
        <f>MINVOL!BW2</f>
        <v>P19</v>
      </c>
      <c r="BX2" s="67" t="str">
        <f>MINVOL!BX2</f>
        <v>P20</v>
      </c>
      <c r="BY2" s="67" t="str">
        <f>MINVOL!BY2</f>
        <v>P21</v>
      </c>
      <c r="BZ2" s="72" t="s">
        <v>105</v>
      </c>
      <c r="CA2" s="121" t="s">
        <v>13</v>
      </c>
      <c r="CB2">
        <v>0.9</v>
      </c>
    </row>
    <row r="3" spans="1:81" ht="13.5" thickBot="1" x14ac:dyDescent="0.35">
      <c r="A3" s="292" t="s">
        <v>69</v>
      </c>
      <c r="B3" s="293"/>
      <c r="C3" s="5">
        <v>9296.61</v>
      </c>
      <c r="D3" s="6">
        <v>9229.09</v>
      </c>
      <c r="E3" s="6">
        <v>9042.7800000000007</v>
      </c>
      <c r="F3" s="6">
        <v>9322.9</v>
      </c>
      <c r="G3" s="6">
        <v>9267.23</v>
      </c>
      <c r="H3" s="6">
        <v>9068.17</v>
      </c>
      <c r="I3" s="6">
        <v>9254.7000000000007</v>
      </c>
      <c r="J3" s="6">
        <v>9199.2900000000009</v>
      </c>
      <c r="K3" s="6">
        <v>9008.16</v>
      </c>
      <c r="L3" s="6">
        <v>9798.41</v>
      </c>
      <c r="M3" s="6">
        <v>9692.5300000000007</v>
      </c>
      <c r="N3" s="6">
        <v>9420.77</v>
      </c>
      <c r="O3" s="6">
        <v>9841.57</v>
      </c>
      <c r="P3" s="6">
        <v>9722.94</v>
      </c>
      <c r="Q3" s="6">
        <v>9454.24</v>
      </c>
      <c r="R3" s="6">
        <v>9776.64</v>
      </c>
      <c r="S3" s="6">
        <v>9664.42</v>
      </c>
      <c r="T3" s="6">
        <v>9404.26</v>
      </c>
      <c r="U3" s="6">
        <v>6121.57</v>
      </c>
      <c r="V3" s="6">
        <v>6102.85</v>
      </c>
      <c r="W3" s="6">
        <v>6013.65</v>
      </c>
      <c r="X3" s="6">
        <v>6151.44</v>
      </c>
      <c r="Y3" s="6">
        <v>6133.31</v>
      </c>
      <c r="Z3" s="6">
        <v>5929.91</v>
      </c>
      <c r="AA3" s="6">
        <v>5932.28</v>
      </c>
      <c r="AB3" s="6">
        <v>5927.24</v>
      </c>
      <c r="AC3" s="6">
        <v>5877.21</v>
      </c>
      <c r="AD3" s="6">
        <v>4202.3900000000003</v>
      </c>
      <c r="AE3" s="6">
        <v>4253.6499999999996</v>
      </c>
      <c r="AF3" s="6">
        <v>4248.71</v>
      </c>
      <c r="AG3" s="6">
        <v>4297.25</v>
      </c>
      <c r="AH3" s="6">
        <v>4342.53</v>
      </c>
      <c r="AI3" s="6">
        <v>4336.4399999999996</v>
      </c>
      <c r="AJ3" s="6">
        <v>4313.26</v>
      </c>
      <c r="AK3" s="6">
        <v>4354.55</v>
      </c>
      <c r="AL3" s="6">
        <v>4348.75</v>
      </c>
      <c r="AM3" s="6">
        <v>5899.25</v>
      </c>
      <c r="AN3" s="6">
        <v>5853.77</v>
      </c>
      <c r="AO3" s="6">
        <v>5714.45</v>
      </c>
      <c r="AP3" s="6">
        <v>5890</v>
      </c>
      <c r="AQ3" s="6">
        <v>5846.37</v>
      </c>
      <c r="AR3" s="6">
        <v>5710.43</v>
      </c>
      <c r="AS3" s="6">
        <v>5820.09</v>
      </c>
      <c r="AT3" s="6">
        <v>5782.18</v>
      </c>
      <c r="AU3" s="6">
        <v>5653.15</v>
      </c>
      <c r="AV3" s="6">
        <v>5482.86</v>
      </c>
      <c r="AW3" s="6">
        <v>5510.78</v>
      </c>
      <c r="AX3" s="6">
        <v>5388.4</v>
      </c>
      <c r="AY3" s="6">
        <v>5591.81</v>
      </c>
      <c r="AZ3" s="6">
        <v>5579.43</v>
      </c>
      <c r="BA3" s="6">
        <v>5454.9</v>
      </c>
      <c r="BB3" s="6">
        <v>5597.56</v>
      </c>
      <c r="BC3" s="6">
        <v>5585.04</v>
      </c>
      <c r="BD3" s="25">
        <v>5462.32</v>
      </c>
      <c r="BE3" s="33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49"/>
      <c r="BZ3" s="52"/>
      <c r="CA3" s="30">
        <f>SUMPRODUCT(C3:BZ3,C4:BZ4)</f>
        <v>0</v>
      </c>
    </row>
    <row r="4" spans="1:81" ht="13.5" thickBot="1" x14ac:dyDescent="0.35">
      <c r="A4" s="299" t="s">
        <v>73</v>
      </c>
      <c r="B4" s="299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35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50"/>
      <c r="BZ4" s="79"/>
      <c r="CA4" s="23"/>
    </row>
    <row r="5" spans="1:81" ht="12.5" customHeight="1" x14ac:dyDescent="0.25">
      <c r="A5" s="294" t="s">
        <v>79</v>
      </c>
      <c r="B5" s="15">
        <v>1</v>
      </c>
      <c r="C5" s="7">
        <v>1</v>
      </c>
      <c r="D5" s="8">
        <v>1</v>
      </c>
      <c r="E5" s="8">
        <v>1</v>
      </c>
      <c r="F5" s="8">
        <v>1</v>
      </c>
      <c r="G5" s="8">
        <v>1</v>
      </c>
      <c r="H5" s="8">
        <v>1</v>
      </c>
      <c r="I5" s="8">
        <v>1</v>
      </c>
      <c r="J5" s="8">
        <v>1</v>
      </c>
      <c r="K5" s="8">
        <v>1</v>
      </c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26"/>
      <c r="BE5" s="37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27"/>
      <c r="BZ5" s="80"/>
      <c r="CA5" s="47">
        <f>SUMPRODUCT($C$4:$BZ$4,C5:BZ5)</f>
        <v>0</v>
      </c>
      <c r="CB5" s="21" t="s">
        <v>1</v>
      </c>
      <c r="CC5" s="22">
        <v>147.9</v>
      </c>
    </row>
    <row r="6" spans="1:81" ht="12.5" customHeight="1" x14ac:dyDescent="0.25">
      <c r="A6" s="295"/>
      <c r="B6" s="16">
        <v>2</v>
      </c>
      <c r="C6" s="3"/>
      <c r="D6" s="1"/>
      <c r="E6" s="1"/>
      <c r="F6" s="1"/>
      <c r="G6" s="1"/>
      <c r="H6" s="1"/>
      <c r="I6" s="1"/>
      <c r="J6" s="1"/>
      <c r="K6" s="1"/>
      <c r="L6" s="1">
        <v>1</v>
      </c>
      <c r="M6" s="1">
        <v>1</v>
      </c>
      <c r="N6" s="1">
        <v>1</v>
      </c>
      <c r="O6" s="1">
        <v>1</v>
      </c>
      <c r="P6" s="1">
        <v>1</v>
      </c>
      <c r="Q6" s="1">
        <v>1</v>
      </c>
      <c r="R6" s="1">
        <v>1</v>
      </c>
      <c r="S6" s="1">
        <v>1</v>
      </c>
      <c r="T6" s="1">
        <v>1</v>
      </c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27"/>
      <c r="BE6" s="37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27"/>
      <c r="BZ6" s="53"/>
      <c r="CA6" s="47">
        <f t="shared" ref="CA6:CA69" si="0">SUMPRODUCT($C$4:$BZ$4,C6:BZ6)</f>
        <v>0</v>
      </c>
      <c r="CB6" s="21" t="s">
        <v>1</v>
      </c>
      <c r="CC6" s="22">
        <v>72.23</v>
      </c>
    </row>
    <row r="7" spans="1:81" ht="12.5" customHeight="1" x14ac:dyDescent="0.25">
      <c r="A7" s="295"/>
      <c r="B7" s="16">
        <v>3</v>
      </c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>
        <v>1</v>
      </c>
      <c r="V7" s="1">
        <v>1</v>
      </c>
      <c r="W7" s="1">
        <v>1</v>
      </c>
      <c r="X7" s="1">
        <v>1</v>
      </c>
      <c r="Y7" s="1">
        <v>1</v>
      </c>
      <c r="Z7" s="1">
        <v>1</v>
      </c>
      <c r="AA7" s="1">
        <v>1</v>
      </c>
      <c r="AB7" s="1">
        <v>1</v>
      </c>
      <c r="AC7" s="1">
        <v>1</v>
      </c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27"/>
      <c r="BE7" s="37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27"/>
      <c r="BZ7" s="53"/>
      <c r="CA7" s="47">
        <f t="shared" si="0"/>
        <v>0</v>
      </c>
      <c r="CB7" s="21" t="s">
        <v>1</v>
      </c>
      <c r="CC7" s="22">
        <v>54.11</v>
      </c>
    </row>
    <row r="8" spans="1:81" ht="12.5" customHeight="1" x14ac:dyDescent="0.25">
      <c r="A8" s="295"/>
      <c r="B8" s="16">
        <v>4</v>
      </c>
      <c r="C8" s="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>
        <v>1</v>
      </c>
      <c r="AE8" s="1">
        <v>1</v>
      </c>
      <c r="AF8" s="1">
        <v>1</v>
      </c>
      <c r="AG8" s="1">
        <v>1</v>
      </c>
      <c r="AH8" s="1">
        <v>1</v>
      </c>
      <c r="AI8" s="1">
        <v>1</v>
      </c>
      <c r="AJ8" s="1">
        <v>1</v>
      </c>
      <c r="AK8" s="1">
        <v>1</v>
      </c>
      <c r="AL8" s="1">
        <v>1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27"/>
      <c r="BE8" s="37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27"/>
      <c r="BZ8" s="53"/>
      <c r="CA8" s="47">
        <f t="shared" si="0"/>
        <v>0</v>
      </c>
      <c r="CB8" s="21" t="s">
        <v>1</v>
      </c>
      <c r="CC8" s="22">
        <v>77.7</v>
      </c>
    </row>
    <row r="9" spans="1:81" ht="12.5" customHeight="1" x14ac:dyDescent="0.25">
      <c r="A9" s="295"/>
      <c r="B9" s="16">
        <v>5</v>
      </c>
      <c r="C9" s="3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>
        <v>1</v>
      </c>
      <c r="AN9" s="1">
        <v>1</v>
      </c>
      <c r="AO9" s="1">
        <v>1</v>
      </c>
      <c r="AP9" s="1">
        <v>1</v>
      </c>
      <c r="AQ9" s="1">
        <v>1</v>
      </c>
      <c r="AR9" s="1">
        <v>1</v>
      </c>
      <c r="AS9" s="1">
        <v>1</v>
      </c>
      <c r="AT9" s="1">
        <v>1</v>
      </c>
      <c r="AU9" s="1">
        <v>1</v>
      </c>
      <c r="AV9" s="1"/>
      <c r="AW9" s="1"/>
      <c r="AX9" s="1"/>
      <c r="AY9" s="1"/>
      <c r="AZ9" s="1"/>
      <c r="BA9" s="1"/>
      <c r="BB9" s="1"/>
      <c r="BC9" s="1"/>
      <c r="BD9" s="27"/>
      <c r="BE9" s="37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27"/>
      <c r="BZ9" s="53"/>
      <c r="CA9" s="47">
        <f t="shared" si="0"/>
        <v>0</v>
      </c>
      <c r="CB9" s="21" t="s">
        <v>1</v>
      </c>
      <c r="CC9" s="22">
        <v>71.959999999999994</v>
      </c>
    </row>
    <row r="10" spans="1:81" ht="13" customHeight="1" thickBot="1" x14ac:dyDescent="0.3">
      <c r="A10" s="296"/>
      <c r="B10" s="17">
        <v>6</v>
      </c>
      <c r="C10" s="10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>
        <v>1</v>
      </c>
      <c r="AW10" s="11">
        <v>1</v>
      </c>
      <c r="AX10" s="11">
        <v>1</v>
      </c>
      <c r="AY10" s="11">
        <v>1</v>
      </c>
      <c r="AZ10" s="11">
        <v>1</v>
      </c>
      <c r="BA10" s="11">
        <v>1</v>
      </c>
      <c r="BB10" s="11">
        <v>1</v>
      </c>
      <c r="BC10" s="11">
        <v>1</v>
      </c>
      <c r="BD10" s="28">
        <v>1</v>
      </c>
      <c r="BE10" s="37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27"/>
      <c r="BZ10" s="81"/>
      <c r="CA10" s="47">
        <f t="shared" si="0"/>
        <v>0</v>
      </c>
      <c r="CB10" s="21" t="s">
        <v>1</v>
      </c>
      <c r="CC10" s="22">
        <v>71.97</v>
      </c>
    </row>
    <row r="11" spans="1:81" ht="12.5" customHeight="1" x14ac:dyDescent="0.25">
      <c r="A11" s="297" t="s">
        <v>81</v>
      </c>
      <c r="B11" s="128">
        <f>NAODECRES!B11</f>
        <v>1</v>
      </c>
      <c r="C11" s="4">
        <v>324</v>
      </c>
      <c r="D11" s="2"/>
      <c r="E11" s="2"/>
      <c r="F11" s="2">
        <v>324</v>
      </c>
      <c r="G11" s="2"/>
      <c r="H11" s="2"/>
      <c r="I11" s="2">
        <v>324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9"/>
      <c r="BE11" s="38">
        <v>-1</v>
      </c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9"/>
      <c r="BZ11" s="82"/>
      <c r="CA11" s="47">
        <f t="shared" si="0"/>
        <v>0</v>
      </c>
      <c r="CB11" s="21" t="s">
        <v>2</v>
      </c>
      <c r="CC11" s="22">
        <v>0</v>
      </c>
    </row>
    <row r="12" spans="1:81" ht="12.5" customHeight="1" x14ac:dyDescent="0.25">
      <c r="A12" s="298"/>
      <c r="B12" s="19">
        <f>NAODECRES!B12</f>
        <v>2</v>
      </c>
      <c r="C12" s="4"/>
      <c r="D12" s="2">
        <v>378</v>
      </c>
      <c r="E12" s="2"/>
      <c r="F12" s="2"/>
      <c r="G12" s="2">
        <v>378</v>
      </c>
      <c r="H12" s="2"/>
      <c r="I12" s="2"/>
      <c r="J12" s="2">
        <v>378</v>
      </c>
      <c r="K12" s="2"/>
      <c r="L12" s="2">
        <v>366</v>
      </c>
      <c r="M12" s="2"/>
      <c r="N12" s="2"/>
      <c r="O12" s="2">
        <v>366</v>
      </c>
      <c r="P12" s="2"/>
      <c r="Q12" s="2"/>
      <c r="R12" s="2">
        <v>366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>
        <v>179</v>
      </c>
      <c r="AE12" s="2">
        <v>179</v>
      </c>
      <c r="AF12" s="2">
        <v>179</v>
      </c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9"/>
      <c r="BE12" s="38"/>
      <c r="BF12" s="2">
        <v>-1</v>
      </c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9"/>
      <c r="BZ12" s="54"/>
      <c r="CA12" s="47">
        <f t="shared" si="0"/>
        <v>0</v>
      </c>
      <c r="CB12" s="21" t="s">
        <v>2</v>
      </c>
      <c r="CC12" s="22">
        <v>0</v>
      </c>
    </row>
    <row r="13" spans="1:81" ht="12.5" customHeight="1" x14ac:dyDescent="0.25">
      <c r="A13" s="298"/>
      <c r="B13" s="18">
        <f>NAODECRES!B13</f>
        <v>3</v>
      </c>
      <c r="C13" s="4"/>
      <c r="D13" s="2"/>
      <c r="E13" s="2">
        <v>425</v>
      </c>
      <c r="F13" s="2"/>
      <c r="G13" s="2"/>
      <c r="H13" s="2">
        <v>425</v>
      </c>
      <c r="I13" s="2"/>
      <c r="J13" s="2"/>
      <c r="K13" s="2">
        <v>425</v>
      </c>
      <c r="L13" s="2"/>
      <c r="M13" s="2">
        <v>423</v>
      </c>
      <c r="N13" s="2"/>
      <c r="O13" s="2"/>
      <c r="P13" s="2">
        <v>423</v>
      </c>
      <c r="Q13" s="2"/>
      <c r="R13" s="2"/>
      <c r="S13" s="2">
        <v>423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>
        <v>214</v>
      </c>
      <c r="AH13" s="2">
        <v>214</v>
      </c>
      <c r="AI13" s="2">
        <v>214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>
        <v>235</v>
      </c>
      <c r="AW13" s="2"/>
      <c r="AX13" s="2"/>
      <c r="AY13" s="2">
        <v>235</v>
      </c>
      <c r="AZ13" s="2"/>
      <c r="BA13" s="2"/>
      <c r="BB13" s="2">
        <v>235</v>
      </c>
      <c r="BC13" s="2"/>
      <c r="BD13" s="29"/>
      <c r="BE13" s="38"/>
      <c r="BF13" s="2"/>
      <c r="BG13" s="2">
        <v>-1</v>
      </c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9"/>
      <c r="BZ13" s="54"/>
      <c r="CA13" s="47">
        <f t="shared" si="0"/>
        <v>0</v>
      </c>
      <c r="CB13" s="21" t="s">
        <v>2</v>
      </c>
      <c r="CC13" s="22">
        <v>0</v>
      </c>
    </row>
    <row r="14" spans="1:81" ht="12.5" customHeight="1" x14ac:dyDescent="0.25">
      <c r="A14" s="298"/>
      <c r="B14" s="19">
        <f>NAODECRES!B14</f>
        <v>4</v>
      </c>
      <c r="C14" s="4"/>
      <c r="D14" s="2"/>
      <c r="E14" s="2"/>
      <c r="F14" s="2"/>
      <c r="G14" s="2"/>
      <c r="H14" s="2"/>
      <c r="I14" s="2"/>
      <c r="J14" s="2"/>
      <c r="K14" s="2"/>
      <c r="L14" s="2"/>
      <c r="M14" s="2"/>
      <c r="N14" s="2">
        <v>471</v>
      </c>
      <c r="O14" s="2"/>
      <c r="P14" s="2"/>
      <c r="Q14" s="2">
        <v>471</v>
      </c>
      <c r="R14" s="2"/>
      <c r="S14" s="2"/>
      <c r="T14" s="2">
        <v>471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>
        <v>246</v>
      </c>
      <c r="AK14" s="2">
        <v>246</v>
      </c>
      <c r="AL14" s="2">
        <v>246</v>
      </c>
      <c r="AM14" s="2">
        <v>253</v>
      </c>
      <c r="AN14" s="2"/>
      <c r="AO14" s="2"/>
      <c r="AP14" s="2">
        <v>253</v>
      </c>
      <c r="AQ14" s="2"/>
      <c r="AR14" s="2"/>
      <c r="AS14" s="2">
        <v>253</v>
      </c>
      <c r="AT14" s="2"/>
      <c r="AU14" s="2"/>
      <c r="AV14" s="2"/>
      <c r="AW14" s="2">
        <v>274</v>
      </c>
      <c r="AX14" s="2"/>
      <c r="AY14" s="2"/>
      <c r="AZ14" s="2">
        <v>274</v>
      </c>
      <c r="BA14" s="2"/>
      <c r="BB14" s="2"/>
      <c r="BC14" s="2">
        <v>274</v>
      </c>
      <c r="BD14" s="29"/>
      <c r="BE14" s="38"/>
      <c r="BF14" s="2"/>
      <c r="BG14" s="2"/>
      <c r="BH14" s="2">
        <v>-1</v>
      </c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9"/>
      <c r="BZ14" s="54"/>
      <c r="CA14" s="47">
        <f t="shared" si="0"/>
        <v>0</v>
      </c>
      <c r="CB14" s="21" t="s">
        <v>2</v>
      </c>
      <c r="CC14" s="22">
        <v>0</v>
      </c>
    </row>
    <row r="15" spans="1:81" ht="12.5" customHeight="1" x14ac:dyDescent="0.25">
      <c r="A15" s="298"/>
      <c r="B15" s="18">
        <f>NAODECRES!B15</f>
        <v>5</v>
      </c>
      <c r="C15" s="4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>
        <v>295</v>
      </c>
      <c r="AO15" s="2"/>
      <c r="AP15" s="2"/>
      <c r="AQ15" s="2">
        <v>295</v>
      </c>
      <c r="AR15" s="2"/>
      <c r="AS15" s="2"/>
      <c r="AT15" s="2">
        <v>295</v>
      </c>
      <c r="AU15" s="2"/>
      <c r="AV15" s="2"/>
      <c r="AW15" s="2"/>
      <c r="AX15" s="2">
        <v>306</v>
      </c>
      <c r="AY15" s="2"/>
      <c r="AZ15" s="2"/>
      <c r="BA15" s="2">
        <v>306</v>
      </c>
      <c r="BB15" s="2"/>
      <c r="BC15" s="2"/>
      <c r="BD15" s="29">
        <v>306</v>
      </c>
      <c r="BE15" s="38"/>
      <c r="BF15" s="2"/>
      <c r="BG15" s="2"/>
      <c r="BH15" s="2"/>
      <c r="BI15" s="2">
        <v>-1</v>
      </c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9"/>
      <c r="BZ15" s="54"/>
      <c r="CA15" s="47">
        <f t="shared" si="0"/>
        <v>0</v>
      </c>
      <c r="CB15" s="21" t="s">
        <v>2</v>
      </c>
      <c r="CC15" s="22">
        <v>0</v>
      </c>
    </row>
    <row r="16" spans="1:81" ht="12.5" customHeight="1" x14ac:dyDescent="0.25">
      <c r="A16" s="298"/>
      <c r="B16" s="19">
        <f>NAODECRES!B16</f>
        <v>6</v>
      </c>
      <c r="C16" s="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>
        <v>306</v>
      </c>
      <c r="V16" s="2">
        <v>306</v>
      </c>
      <c r="W16" s="2">
        <v>306</v>
      </c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>
        <v>331</v>
      </c>
      <c r="AP16" s="2"/>
      <c r="AQ16" s="2"/>
      <c r="AR16" s="2">
        <v>331</v>
      </c>
      <c r="AS16" s="2"/>
      <c r="AT16" s="2"/>
      <c r="AU16" s="2">
        <v>331</v>
      </c>
      <c r="AV16" s="2"/>
      <c r="AW16" s="2"/>
      <c r="AX16" s="2"/>
      <c r="AY16" s="2"/>
      <c r="AZ16" s="2"/>
      <c r="BA16" s="2"/>
      <c r="BB16" s="2"/>
      <c r="BC16" s="2"/>
      <c r="BD16" s="29"/>
      <c r="BE16" s="38"/>
      <c r="BF16" s="2"/>
      <c r="BG16" s="2"/>
      <c r="BH16" s="2"/>
      <c r="BI16" s="2"/>
      <c r="BJ16" s="2">
        <v>-1</v>
      </c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9"/>
      <c r="BZ16" s="54"/>
      <c r="CA16" s="47">
        <f t="shared" si="0"/>
        <v>0</v>
      </c>
      <c r="CB16" s="21" t="s">
        <v>2</v>
      </c>
      <c r="CC16" s="22">
        <v>0</v>
      </c>
    </row>
    <row r="17" spans="1:81" ht="12.5" customHeight="1" x14ac:dyDescent="0.25">
      <c r="A17" s="298"/>
      <c r="B17" s="18">
        <f>NAODECRES!B17</f>
        <v>7</v>
      </c>
      <c r="C17" s="4">
        <v>355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>
        <v>362</v>
      </c>
      <c r="Y17" s="2">
        <v>362</v>
      </c>
      <c r="Z17" s="2">
        <v>362</v>
      </c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9"/>
      <c r="BE17" s="38"/>
      <c r="BF17" s="2"/>
      <c r="BG17" s="2"/>
      <c r="BH17" s="2"/>
      <c r="BI17" s="2"/>
      <c r="BJ17" s="2"/>
      <c r="BK17" s="2">
        <v>-1</v>
      </c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9"/>
      <c r="BZ17" s="54"/>
      <c r="CA17" s="47">
        <f t="shared" si="0"/>
        <v>0</v>
      </c>
      <c r="CB17" s="21" t="s">
        <v>2</v>
      </c>
      <c r="CC17" s="22">
        <v>0</v>
      </c>
    </row>
    <row r="18" spans="1:81" ht="12.5" customHeight="1" x14ac:dyDescent="0.25">
      <c r="A18" s="298"/>
      <c r="B18" s="19">
        <f>NAODECRES!B18</f>
        <v>8</v>
      </c>
      <c r="C18" s="4"/>
      <c r="D18" s="2">
        <v>355</v>
      </c>
      <c r="E18" s="2"/>
      <c r="F18" s="2">
        <v>422</v>
      </c>
      <c r="G18" s="2"/>
      <c r="H18" s="2"/>
      <c r="I18" s="2"/>
      <c r="J18" s="2"/>
      <c r="K18" s="2"/>
      <c r="L18" s="2">
        <v>380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>
        <v>410</v>
      </c>
      <c r="AB18" s="2">
        <v>410</v>
      </c>
      <c r="AC18" s="2">
        <v>410</v>
      </c>
      <c r="AD18" s="2">
        <v>163</v>
      </c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9"/>
      <c r="BE18" s="38"/>
      <c r="BF18" s="2"/>
      <c r="BG18" s="2"/>
      <c r="BH18" s="2"/>
      <c r="BI18" s="2"/>
      <c r="BJ18" s="2"/>
      <c r="BK18" s="2"/>
      <c r="BL18" s="2">
        <v>-1</v>
      </c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9"/>
      <c r="BZ18" s="54"/>
      <c r="CA18" s="47">
        <f t="shared" si="0"/>
        <v>0</v>
      </c>
      <c r="CB18" s="21" t="s">
        <v>2</v>
      </c>
      <c r="CC18" s="22">
        <v>0</v>
      </c>
    </row>
    <row r="19" spans="1:81" ht="12.5" customHeight="1" x14ac:dyDescent="0.25">
      <c r="A19" s="298"/>
      <c r="B19" s="18">
        <f>NAODECRES!B19</f>
        <v>9</v>
      </c>
      <c r="C19" s="4"/>
      <c r="D19" s="2"/>
      <c r="E19" s="2">
        <v>355</v>
      </c>
      <c r="F19" s="2"/>
      <c r="G19" s="2">
        <v>422</v>
      </c>
      <c r="H19" s="2"/>
      <c r="I19" s="2">
        <v>479</v>
      </c>
      <c r="J19" s="2"/>
      <c r="K19" s="2"/>
      <c r="L19" s="2"/>
      <c r="M19" s="2">
        <v>380</v>
      </c>
      <c r="N19" s="2"/>
      <c r="O19" s="2">
        <v>455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>
        <v>192</v>
      </c>
      <c r="AF19" s="2"/>
      <c r="AG19" s="2">
        <v>163</v>
      </c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>
        <v>262</v>
      </c>
      <c r="AW19" s="2"/>
      <c r="AX19" s="2"/>
      <c r="AY19" s="2"/>
      <c r="AZ19" s="2"/>
      <c r="BA19" s="2"/>
      <c r="BB19" s="2"/>
      <c r="BC19" s="2"/>
      <c r="BD19" s="29"/>
      <c r="BE19" s="38"/>
      <c r="BF19" s="2"/>
      <c r="BG19" s="2"/>
      <c r="BH19" s="2"/>
      <c r="BI19" s="2"/>
      <c r="BJ19" s="2"/>
      <c r="BK19" s="2"/>
      <c r="BL19" s="2"/>
      <c r="BM19" s="2">
        <v>-1</v>
      </c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9"/>
      <c r="BZ19" s="54"/>
      <c r="CA19" s="47">
        <f t="shared" si="0"/>
        <v>0</v>
      </c>
      <c r="CB19" s="21" t="s">
        <v>2</v>
      </c>
      <c r="CC19" s="22">
        <v>0</v>
      </c>
    </row>
    <row r="20" spans="1:81" ht="12.5" customHeight="1" x14ac:dyDescent="0.25">
      <c r="A20" s="298"/>
      <c r="B20" s="19">
        <f>NAODECRES!B20</f>
        <v>10</v>
      </c>
      <c r="C20" s="4"/>
      <c r="D20" s="2"/>
      <c r="E20" s="2"/>
      <c r="F20" s="2"/>
      <c r="G20" s="2"/>
      <c r="H20" s="2">
        <v>422</v>
      </c>
      <c r="I20" s="2"/>
      <c r="J20" s="2">
        <v>479</v>
      </c>
      <c r="K20" s="2"/>
      <c r="L20" s="2"/>
      <c r="M20" s="2"/>
      <c r="N20" s="2">
        <v>380</v>
      </c>
      <c r="O20" s="2"/>
      <c r="P20" s="2">
        <v>455</v>
      </c>
      <c r="Q20" s="2"/>
      <c r="R20" s="2">
        <v>520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>
        <v>217</v>
      </c>
      <c r="AG20" s="2"/>
      <c r="AH20" s="2">
        <v>192</v>
      </c>
      <c r="AI20" s="2"/>
      <c r="AJ20" s="2">
        <v>163</v>
      </c>
      <c r="AK20" s="2"/>
      <c r="AL20" s="2"/>
      <c r="AM20" s="2">
        <v>287</v>
      </c>
      <c r="AN20" s="2"/>
      <c r="AO20" s="2"/>
      <c r="AP20" s="2"/>
      <c r="AQ20" s="2"/>
      <c r="AR20" s="2"/>
      <c r="AS20" s="2"/>
      <c r="AT20" s="2"/>
      <c r="AU20" s="2"/>
      <c r="AV20" s="2"/>
      <c r="AW20" s="2">
        <v>262</v>
      </c>
      <c r="AX20" s="2"/>
      <c r="AY20" s="2">
        <v>319</v>
      </c>
      <c r="AZ20" s="2"/>
      <c r="BA20" s="2"/>
      <c r="BB20" s="2"/>
      <c r="BC20" s="2"/>
      <c r="BD20" s="29"/>
      <c r="BE20" s="38"/>
      <c r="BF20" s="2"/>
      <c r="BG20" s="2"/>
      <c r="BH20" s="2"/>
      <c r="BI20" s="2"/>
      <c r="BJ20" s="2"/>
      <c r="BK20" s="2"/>
      <c r="BL20" s="2"/>
      <c r="BM20" s="2"/>
      <c r="BN20" s="2">
        <v>-1</v>
      </c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9"/>
      <c r="BZ20" s="54"/>
      <c r="CA20" s="47">
        <f t="shared" si="0"/>
        <v>0</v>
      </c>
      <c r="CB20" s="21" t="s">
        <v>2</v>
      </c>
      <c r="CC20" s="22">
        <v>0</v>
      </c>
    </row>
    <row r="21" spans="1:81" ht="12.5" customHeight="1" x14ac:dyDescent="0.25">
      <c r="A21" s="298"/>
      <c r="B21" s="18">
        <f>NAODECRES!B21</f>
        <v>11</v>
      </c>
      <c r="C21" s="4"/>
      <c r="D21" s="2"/>
      <c r="E21" s="2"/>
      <c r="F21" s="2"/>
      <c r="G21" s="2"/>
      <c r="H21" s="2"/>
      <c r="I21" s="2"/>
      <c r="J21" s="2"/>
      <c r="K21" s="2">
        <v>479</v>
      </c>
      <c r="L21" s="2"/>
      <c r="M21" s="2"/>
      <c r="N21" s="2"/>
      <c r="O21" s="2"/>
      <c r="P21" s="2"/>
      <c r="Q21" s="2">
        <v>455</v>
      </c>
      <c r="R21" s="2"/>
      <c r="S21" s="2">
        <v>520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>
        <v>217</v>
      </c>
      <c r="AJ21" s="2"/>
      <c r="AK21" s="2">
        <v>192</v>
      </c>
      <c r="AL21" s="2"/>
      <c r="AM21" s="2"/>
      <c r="AN21" s="2">
        <v>287</v>
      </c>
      <c r="AO21" s="2"/>
      <c r="AP21" s="2">
        <v>337</v>
      </c>
      <c r="AQ21" s="2"/>
      <c r="AR21" s="2"/>
      <c r="AS21" s="2"/>
      <c r="AT21" s="2"/>
      <c r="AU21" s="2"/>
      <c r="AV21" s="2"/>
      <c r="AW21" s="2"/>
      <c r="AX21" s="2">
        <v>262</v>
      </c>
      <c r="AY21" s="2"/>
      <c r="AZ21" s="2">
        <v>319</v>
      </c>
      <c r="BA21" s="2"/>
      <c r="BB21" s="2">
        <v>369</v>
      </c>
      <c r="BC21" s="2"/>
      <c r="BD21" s="29"/>
      <c r="BE21" s="38"/>
      <c r="BF21" s="2"/>
      <c r="BG21" s="2"/>
      <c r="BH21" s="2"/>
      <c r="BI21" s="2"/>
      <c r="BJ21" s="2"/>
      <c r="BK21" s="2"/>
      <c r="BL21" s="2"/>
      <c r="BM21" s="2"/>
      <c r="BN21" s="2"/>
      <c r="BO21" s="2">
        <v>-1</v>
      </c>
      <c r="BP21" s="2"/>
      <c r="BQ21" s="2"/>
      <c r="BR21" s="2"/>
      <c r="BS21" s="2"/>
      <c r="BT21" s="2"/>
      <c r="BU21" s="2"/>
      <c r="BV21" s="2"/>
      <c r="BW21" s="2"/>
      <c r="BX21" s="2"/>
      <c r="BY21" s="29"/>
      <c r="BZ21" s="54"/>
      <c r="CA21" s="47">
        <f t="shared" si="0"/>
        <v>0</v>
      </c>
      <c r="CB21" s="21" t="s">
        <v>2</v>
      </c>
      <c r="CC21" s="22">
        <v>0</v>
      </c>
    </row>
    <row r="22" spans="1:81" ht="12.5" customHeight="1" x14ac:dyDescent="0.25">
      <c r="A22" s="298"/>
      <c r="B22" s="19">
        <f>NAODECRES!B22</f>
        <v>12</v>
      </c>
      <c r="C22" s="4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520</v>
      </c>
      <c r="U22" s="2">
        <v>293</v>
      </c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>
        <v>217</v>
      </c>
      <c r="AM22" s="2"/>
      <c r="AN22" s="2"/>
      <c r="AO22" s="2">
        <v>287</v>
      </c>
      <c r="AP22" s="2"/>
      <c r="AQ22" s="2">
        <v>337</v>
      </c>
      <c r="AR22" s="2"/>
      <c r="AS22" s="2">
        <v>379</v>
      </c>
      <c r="AT22" s="2"/>
      <c r="AU22" s="2"/>
      <c r="AV22" s="2"/>
      <c r="AW22" s="2"/>
      <c r="AX22" s="2"/>
      <c r="AY22" s="2"/>
      <c r="AZ22" s="2"/>
      <c r="BA22" s="2">
        <v>319</v>
      </c>
      <c r="BB22" s="2"/>
      <c r="BC22" s="2">
        <v>369</v>
      </c>
      <c r="BD22" s="29"/>
      <c r="BE22" s="38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>
        <v>-1</v>
      </c>
      <c r="BQ22" s="2"/>
      <c r="BR22" s="2"/>
      <c r="BS22" s="2"/>
      <c r="BT22" s="2"/>
      <c r="BU22" s="2"/>
      <c r="BV22" s="2"/>
      <c r="BW22" s="2"/>
      <c r="BX22" s="2"/>
      <c r="BY22" s="29"/>
      <c r="BZ22" s="54"/>
      <c r="CA22" s="47">
        <f t="shared" si="0"/>
        <v>0</v>
      </c>
      <c r="CB22" s="21" t="s">
        <v>2</v>
      </c>
      <c r="CC22" s="22">
        <v>0</v>
      </c>
    </row>
    <row r="23" spans="1:81" ht="12.5" customHeight="1" x14ac:dyDescent="0.25">
      <c r="A23" s="298"/>
      <c r="B23" s="18">
        <f>NAODECRES!B23</f>
        <v>13</v>
      </c>
      <c r="C23" s="4">
        <v>324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>
        <v>338</v>
      </c>
      <c r="W23" s="2"/>
      <c r="X23" s="2">
        <v>293</v>
      </c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>
        <v>337</v>
      </c>
      <c r="AS23" s="2"/>
      <c r="AT23" s="2">
        <v>379</v>
      </c>
      <c r="AU23" s="2"/>
      <c r="AV23" s="2"/>
      <c r="AW23" s="2"/>
      <c r="AX23" s="2"/>
      <c r="AY23" s="2"/>
      <c r="AZ23" s="2"/>
      <c r="BA23" s="2"/>
      <c r="BB23" s="2"/>
      <c r="BC23" s="2"/>
      <c r="BD23" s="29">
        <v>369</v>
      </c>
      <c r="BE23" s="38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>
        <v>-1</v>
      </c>
      <c r="BR23" s="2"/>
      <c r="BS23" s="2"/>
      <c r="BT23" s="2"/>
      <c r="BU23" s="2"/>
      <c r="BV23" s="2"/>
      <c r="BW23" s="2"/>
      <c r="BX23" s="2"/>
      <c r="BY23" s="29"/>
      <c r="BZ23" s="54"/>
      <c r="CA23" s="47">
        <f t="shared" si="0"/>
        <v>0</v>
      </c>
      <c r="CB23" s="21" t="s">
        <v>2</v>
      </c>
      <c r="CC23" s="22">
        <v>0</v>
      </c>
    </row>
    <row r="24" spans="1:81" ht="12.5" customHeight="1" x14ac:dyDescent="0.25">
      <c r="A24" s="298"/>
      <c r="B24" s="19">
        <f>NAODECRES!B24</f>
        <v>14</v>
      </c>
      <c r="C24" s="4"/>
      <c r="D24" s="2"/>
      <c r="E24" s="2"/>
      <c r="F24" s="2">
        <v>324</v>
      </c>
      <c r="G24" s="2"/>
      <c r="H24" s="2"/>
      <c r="I24" s="2"/>
      <c r="J24" s="2"/>
      <c r="K24" s="2"/>
      <c r="L24" s="2">
        <v>366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>
        <v>375</v>
      </c>
      <c r="X24" s="2"/>
      <c r="Y24" s="2">
        <v>338</v>
      </c>
      <c r="Z24" s="2"/>
      <c r="AA24" s="2">
        <v>293</v>
      </c>
      <c r="AB24" s="2"/>
      <c r="AC24" s="2"/>
      <c r="AD24" s="2">
        <v>179</v>
      </c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>
        <v>379</v>
      </c>
      <c r="AV24" s="2"/>
      <c r="AW24" s="2"/>
      <c r="AX24" s="2"/>
      <c r="AY24" s="2"/>
      <c r="AZ24" s="2"/>
      <c r="BA24" s="2"/>
      <c r="BB24" s="2"/>
      <c r="BC24" s="2"/>
      <c r="BD24" s="29"/>
      <c r="BE24" s="38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>
        <v>-1</v>
      </c>
      <c r="BS24" s="2"/>
      <c r="BT24" s="2"/>
      <c r="BU24" s="2"/>
      <c r="BV24" s="2"/>
      <c r="BW24" s="2"/>
      <c r="BX24" s="2"/>
      <c r="BY24" s="29"/>
      <c r="BZ24" s="54"/>
      <c r="CA24" s="47">
        <f t="shared" si="0"/>
        <v>0</v>
      </c>
      <c r="CB24" s="21" t="s">
        <v>2</v>
      </c>
      <c r="CC24" s="22">
        <v>0</v>
      </c>
    </row>
    <row r="25" spans="1:81" ht="12.5" customHeight="1" x14ac:dyDescent="0.25">
      <c r="A25" s="298"/>
      <c r="B25" s="18">
        <f>NAODECRES!B25</f>
        <v>15</v>
      </c>
      <c r="C25" s="4"/>
      <c r="D25" s="2">
        <v>378</v>
      </c>
      <c r="E25" s="2"/>
      <c r="F25" s="2"/>
      <c r="G25" s="2"/>
      <c r="H25" s="2"/>
      <c r="I25" s="2">
        <v>324</v>
      </c>
      <c r="J25" s="2"/>
      <c r="K25" s="2"/>
      <c r="L25" s="2"/>
      <c r="M25" s="2"/>
      <c r="N25" s="2"/>
      <c r="O25" s="2">
        <v>366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>
        <v>375</v>
      </c>
      <c r="AA25" s="2"/>
      <c r="AB25" s="2">
        <v>338</v>
      </c>
      <c r="AC25" s="2"/>
      <c r="AD25" s="2"/>
      <c r="AE25" s="2">
        <v>179</v>
      </c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>
        <v>235</v>
      </c>
      <c r="AW25" s="2"/>
      <c r="AX25" s="2"/>
      <c r="AY25" s="2"/>
      <c r="AZ25" s="2"/>
      <c r="BA25" s="2"/>
      <c r="BB25" s="2"/>
      <c r="BC25" s="2"/>
      <c r="BD25" s="29"/>
      <c r="BE25" s="38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>
        <v>-1</v>
      </c>
      <c r="BT25" s="2"/>
      <c r="BU25" s="2"/>
      <c r="BV25" s="2"/>
      <c r="BW25" s="2"/>
      <c r="BX25" s="2"/>
      <c r="BY25" s="29"/>
      <c r="BZ25" s="54"/>
      <c r="CA25" s="47">
        <f t="shared" si="0"/>
        <v>0</v>
      </c>
      <c r="CB25" s="21" t="s">
        <v>2</v>
      </c>
      <c r="CC25" s="22">
        <v>0</v>
      </c>
    </row>
    <row r="26" spans="1:81" ht="12.5" customHeight="1" x14ac:dyDescent="0.25">
      <c r="A26" s="298"/>
      <c r="B26" s="19">
        <f>NAODECRES!B26</f>
        <v>16</v>
      </c>
      <c r="C26" s="4"/>
      <c r="D26" s="2"/>
      <c r="E26" s="2"/>
      <c r="F26" s="2"/>
      <c r="G26" s="2">
        <v>378</v>
      </c>
      <c r="H26" s="2"/>
      <c r="I26" s="2"/>
      <c r="J26" s="2"/>
      <c r="K26" s="2"/>
      <c r="L26" s="2"/>
      <c r="M26" s="2">
        <v>423</v>
      </c>
      <c r="N26" s="2"/>
      <c r="O26" s="2"/>
      <c r="P26" s="2"/>
      <c r="Q26" s="2"/>
      <c r="R26" s="2">
        <v>366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>
        <v>375</v>
      </c>
      <c r="AD26" s="2"/>
      <c r="AE26" s="2"/>
      <c r="AF26" s="2">
        <v>179</v>
      </c>
      <c r="AG26" s="2">
        <v>214</v>
      </c>
      <c r="AH26" s="2"/>
      <c r="AI26" s="2"/>
      <c r="AJ26" s="2"/>
      <c r="AK26" s="2"/>
      <c r="AL26" s="2"/>
      <c r="AM26" s="2">
        <v>253</v>
      </c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>
        <v>235</v>
      </c>
      <c r="AZ26" s="2"/>
      <c r="BA26" s="2"/>
      <c r="BB26" s="2"/>
      <c r="BC26" s="2"/>
      <c r="BD26" s="29"/>
      <c r="BE26" s="38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>
        <v>-1</v>
      </c>
      <c r="BU26" s="2"/>
      <c r="BV26" s="2"/>
      <c r="BW26" s="2"/>
      <c r="BX26" s="2"/>
      <c r="BY26" s="29"/>
      <c r="BZ26" s="54"/>
      <c r="CA26" s="47">
        <f t="shared" si="0"/>
        <v>0</v>
      </c>
      <c r="CB26" s="21" t="s">
        <v>2</v>
      </c>
      <c r="CC26" s="22">
        <v>0</v>
      </c>
    </row>
    <row r="27" spans="1:81" ht="12.5" customHeight="1" x14ac:dyDescent="0.25">
      <c r="A27" s="298"/>
      <c r="B27" s="18">
        <f>NAODECRES!B27</f>
        <v>17</v>
      </c>
      <c r="C27" s="4"/>
      <c r="D27" s="2"/>
      <c r="E27" s="2">
        <v>425</v>
      </c>
      <c r="F27" s="2"/>
      <c r="G27" s="2"/>
      <c r="H27" s="2"/>
      <c r="I27" s="2"/>
      <c r="J27" s="2">
        <v>378</v>
      </c>
      <c r="K27" s="2"/>
      <c r="L27" s="2"/>
      <c r="M27" s="2"/>
      <c r="N27" s="2"/>
      <c r="O27" s="2"/>
      <c r="P27" s="2">
        <v>423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>
        <v>214</v>
      </c>
      <c r="AI27" s="2"/>
      <c r="AJ27" s="2"/>
      <c r="AK27" s="2"/>
      <c r="AL27" s="2"/>
      <c r="AM27" s="2"/>
      <c r="AN27" s="2"/>
      <c r="AO27" s="2"/>
      <c r="AP27" s="2">
        <v>253</v>
      </c>
      <c r="AQ27" s="2"/>
      <c r="AR27" s="2"/>
      <c r="AS27" s="2"/>
      <c r="AT27" s="2"/>
      <c r="AU27" s="2"/>
      <c r="AV27" s="2"/>
      <c r="AW27" s="2">
        <v>274</v>
      </c>
      <c r="AX27" s="2"/>
      <c r="AY27" s="2"/>
      <c r="AZ27" s="2"/>
      <c r="BA27" s="2"/>
      <c r="BB27" s="2">
        <v>235</v>
      </c>
      <c r="BC27" s="2"/>
      <c r="BD27" s="29"/>
      <c r="BE27" s="38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>
        <v>-1</v>
      </c>
      <c r="BV27" s="2"/>
      <c r="BW27" s="2"/>
      <c r="BX27" s="2"/>
      <c r="BY27" s="29"/>
      <c r="BZ27" s="54"/>
      <c r="CA27" s="47">
        <f t="shared" si="0"/>
        <v>0</v>
      </c>
      <c r="CB27" s="21" t="s">
        <v>2</v>
      </c>
      <c r="CC27" s="22">
        <v>0</v>
      </c>
    </row>
    <row r="28" spans="1:81" ht="12.5" customHeight="1" x14ac:dyDescent="0.25">
      <c r="A28" s="298"/>
      <c r="B28" s="19">
        <f>NAODECRES!B28</f>
        <v>18</v>
      </c>
      <c r="C28" s="4"/>
      <c r="D28" s="2"/>
      <c r="E28" s="2"/>
      <c r="F28" s="2"/>
      <c r="G28" s="2"/>
      <c r="H28" s="2">
        <v>425</v>
      </c>
      <c r="I28" s="2"/>
      <c r="J28" s="2"/>
      <c r="K28" s="2"/>
      <c r="L28" s="2"/>
      <c r="M28" s="2"/>
      <c r="N28" s="2">
        <v>471</v>
      </c>
      <c r="O28" s="2"/>
      <c r="P28" s="2"/>
      <c r="Q28" s="2"/>
      <c r="R28" s="2"/>
      <c r="S28" s="2">
        <v>423</v>
      </c>
      <c r="T28" s="2"/>
      <c r="U28" s="2">
        <v>306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>
        <v>214</v>
      </c>
      <c r="AJ28" s="2">
        <v>246</v>
      </c>
      <c r="AK28" s="2"/>
      <c r="AL28" s="2"/>
      <c r="AM28" s="2"/>
      <c r="AN28" s="2">
        <v>295</v>
      </c>
      <c r="AO28" s="2"/>
      <c r="AP28" s="2"/>
      <c r="AQ28" s="2"/>
      <c r="AR28" s="2"/>
      <c r="AS28" s="2">
        <v>253</v>
      </c>
      <c r="AT28" s="2"/>
      <c r="AU28" s="2"/>
      <c r="AV28" s="2"/>
      <c r="AW28" s="2"/>
      <c r="AX28" s="2"/>
      <c r="AY28" s="2"/>
      <c r="AZ28" s="2">
        <v>274</v>
      </c>
      <c r="BA28" s="2"/>
      <c r="BB28" s="2"/>
      <c r="BC28" s="2"/>
      <c r="BD28" s="29"/>
      <c r="BE28" s="38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>
        <v>-1</v>
      </c>
      <c r="BW28" s="2"/>
      <c r="BX28" s="2"/>
      <c r="BY28" s="29"/>
      <c r="BZ28" s="54"/>
      <c r="CA28" s="47">
        <f t="shared" si="0"/>
        <v>0</v>
      </c>
      <c r="CB28" s="21" t="s">
        <v>2</v>
      </c>
      <c r="CC28" s="22">
        <v>0</v>
      </c>
    </row>
    <row r="29" spans="1:81" ht="12.5" customHeight="1" x14ac:dyDescent="0.25">
      <c r="A29" s="298"/>
      <c r="B29" s="18">
        <f>NAODECRES!B29</f>
        <v>19</v>
      </c>
      <c r="C29" s="4">
        <v>355</v>
      </c>
      <c r="D29" s="2"/>
      <c r="E29" s="2"/>
      <c r="F29" s="2"/>
      <c r="G29" s="2"/>
      <c r="H29" s="2"/>
      <c r="I29" s="2"/>
      <c r="J29" s="2"/>
      <c r="K29" s="2">
        <v>425</v>
      </c>
      <c r="L29" s="2"/>
      <c r="M29" s="2"/>
      <c r="N29" s="2"/>
      <c r="O29" s="2"/>
      <c r="P29" s="2"/>
      <c r="Q29" s="2">
        <v>471</v>
      </c>
      <c r="R29" s="2"/>
      <c r="S29" s="2"/>
      <c r="T29" s="2"/>
      <c r="U29" s="2"/>
      <c r="V29" s="2">
        <v>306</v>
      </c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>
        <v>246</v>
      </c>
      <c r="AL29" s="2"/>
      <c r="AM29" s="2"/>
      <c r="AN29" s="2"/>
      <c r="AO29" s="2"/>
      <c r="AP29" s="2"/>
      <c r="AQ29" s="2">
        <v>295</v>
      </c>
      <c r="AR29" s="2"/>
      <c r="AS29" s="2"/>
      <c r="AT29" s="2"/>
      <c r="AU29" s="2"/>
      <c r="AV29" s="2"/>
      <c r="AW29" s="2"/>
      <c r="AX29" s="2">
        <v>306</v>
      </c>
      <c r="AY29" s="2"/>
      <c r="AZ29" s="2"/>
      <c r="BA29" s="2"/>
      <c r="BB29" s="2"/>
      <c r="BC29" s="2">
        <v>274</v>
      </c>
      <c r="BD29" s="29"/>
      <c r="BE29" s="38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>
        <v>-1</v>
      </c>
      <c r="BX29" s="2"/>
      <c r="BY29" s="29"/>
      <c r="BZ29" s="54"/>
      <c r="CA29" s="47">
        <f t="shared" si="0"/>
        <v>0</v>
      </c>
      <c r="CB29" s="21" t="s">
        <v>2</v>
      </c>
      <c r="CC29" s="22">
        <v>0</v>
      </c>
    </row>
    <row r="30" spans="1:81" ht="12.5" customHeight="1" x14ac:dyDescent="0.25">
      <c r="A30" s="298"/>
      <c r="B30" s="19">
        <f>NAODECRES!B30</f>
        <v>20</v>
      </c>
      <c r="C30" s="4"/>
      <c r="D30" s="2"/>
      <c r="E30" s="2"/>
      <c r="F30" s="2"/>
      <c r="G30" s="2"/>
      <c r="H30" s="2"/>
      <c r="I30" s="2"/>
      <c r="J30" s="2"/>
      <c r="K30" s="2"/>
      <c r="L30" s="2">
        <v>380</v>
      </c>
      <c r="M30" s="2"/>
      <c r="N30" s="2"/>
      <c r="O30" s="2"/>
      <c r="P30" s="2"/>
      <c r="Q30" s="2"/>
      <c r="R30" s="2"/>
      <c r="S30" s="2"/>
      <c r="T30" s="2">
        <v>471</v>
      </c>
      <c r="U30" s="2"/>
      <c r="V30" s="2"/>
      <c r="W30" s="2">
        <v>306</v>
      </c>
      <c r="X30" s="2">
        <v>362</v>
      </c>
      <c r="Y30" s="2"/>
      <c r="Z30" s="2"/>
      <c r="AA30" s="2"/>
      <c r="AB30" s="2"/>
      <c r="AC30" s="2"/>
      <c r="AD30" s="2">
        <v>163</v>
      </c>
      <c r="AE30" s="2"/>
      <c r="AF30" s="2"/>
      <c r="AG30" s="2"/>
      <c r="AH30" s="2"/>
      <c r="AI30" s="2"/>
      <c r="AJ30" s="2"/>
      <c r="AK30" s="2"/>
      <c r="AL30" s="2">
        <v>246</v>
      </c>
      <c r="AM30" s="2"/>
      <c r="AN30" s="2"/>
      <c r="AO30" s="2">
        <v>331</v>
      </c>
      <c r="AP30" s="2"/>
      <c r="AQ30" s="2"/>
      <c r="AR30" s="2"/>
      <c r="AS30" s="2"/>
      <c r="AT30" s="2">
        <v>295</v>
      </c>
      <c r="AU30" s="2"/>
      <c r="AV30" s="2"/>
      <c r="AW30" s="2"/>
      <c r="AX30" s="2"/>
      <c r="AY30" s="2"/>
      <c r="AZ30" s="2"/>
      <c r="BA30" s="2">
        <v>306</v>
      </c>
      <c r="BB30" s="2"/>
      <c r="BC30" s="2"/>
      <c r="BD30" s="29"/>
      <c r="BE30" s="38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>
        <v>-1</v>
      </c>
      <c r="BY30" s="29"/>
      <c r="BZ30" s="54"/>
      <c r="CA30" s="47">
        <f t="shared" si="0"/>
        <v>0</v>
      </c>
      <c r="CB30" s="21" t="s">
        <v>2</v>
      </c>
      <c r="CC30" s="22">
        <v>0</v>
      </c>
    </row>
    <row r="31" spans="1:81" ht="13" customHeight="1" thickBot="1" x14ac:dyDescent="0.3">
      <c r="A31" s="298"/>
      <c r="B31" s="62">
        <f>NAODECRES!B31</f>
        <v>21</v>
      </c>
      <c r="C31" s="39"/>
      <c r="D31" s="40">
        <v>355</v>
      </c>
      <c r="E31" s="40"/>
      <c r="F31" s="40">
        <v>422</v>
      </c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>
        <v>362</v>
      </c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>
        <v>331</v>
      </c>
      <c r="AS31" s="40"/>
      <c r="AT31" s="40"/>
      <c r="AU31" s="40"/>
      <c r="AV31" s="40">
        <v>262</v>
      </c>
      <c r="AW31" s="40"/>
      <c r="AX31" s="40"/>
      <c r="AY31" s="40"/>
      <c r="AZ31" s="40"/>
      <c r="BA31" s="40"/>
      <c r="BB31" s="40"/>
      <c r="BC31" s="40"/>
      <c r="BD31" s="41">
        <v>306</v>
      </c>
      <c r="BE31" s="42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1">
        <v>-1</v>
      </c>
      <c r="BZ31" s="78"/>
      <c r="CA31" s="47">
        <f t="shared" si="0"/>
        <v>0</v>
      </c>
      <c r="CB31" s="21" t="s">
        <v>2</v>
      </c>
      <c r="CC31" s="22">
        <v>0</v>
      </c>
    </row>
    <row r="32" spans="1:81" x14ac:dyDescent="0.25">
      <c r="A32" s="303" t="s">
        <v>86</v>
      </c>
      <c r="B32" s="128">
        <f>B11</f>
        <v>1</v>
      </c>
      <c r="C32" s="48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>
        <v>1</v>
      </c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5"/>
      <c r="BZ32" s="82">
        <f>-$CB$1</f>
        <v>-1.1000000000000001</v>
      </c>
      <c r="CA32" s="47">
        <f t="shared" si="0"/>
        <v>0</v>
      </c>
      <c r="CB32" s="21" t="s">
        <v>1</v>
      </c>
      <c r="CC32" s="22">
        <v>0</v>
      </c>
    </row>
    <row r="33" spans="1:81" x14ac:dyDescent="0.25">
      <c r="A33" s="297"/>
      <c r="B33" s="19">
        <f t="shared" ref="B33:B73" si="1">B12</f>
        <v>2</v>
      </c>
      <c r="C33" s="38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>
        <v>1</v>
      </c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12"/>
      <c r="BZ33" s="54">
        <v>-1.1000000000000001</v>
      </c>
      <c r="CA33" s="47">
        <f t="shared" si="0"/>
        <v>0</v>
      </c>
      <c r="CB33" s="21" t="s">
        <v>1</v>
      </c>
      <c r="CC33" s="22">
        <v>0</v>
      </c>
    </row>
    <row r="34" spans="1:81" x14ac:dyDescent="0.25">
      <c r="A34" s="297"/>
      <c r="B34" s="18">
        <f t="shared" si="1"/>
        <v>3</v>
      </c>
      <c r="C34" s="38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>
        <v>1</v>
      </c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12"/>
      <c r="BZ34" s="54">
        <v>-1.1000000000000001</v>
      </c>
      <c r="CA34" s="47">
        <f t="shared" si="0"/>
        <v>0</v>
      </c>
      <c r="CB34" s="21" t="s">
        <v>1</v>
      </c>
      <c r="CC34" s="22">
        <v>0</v>
      </c>
    </row>
    <row r="35" spans="1:81" x14ac:dyDescent="0.25">
      <c r="A35" s="297"/>
      <c r="B35" s="19">
        <f t="shared" si="1"/>
        <v>4</v>
      </c>
      <c r="C35" s="38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>
        <v>1</v>
      </c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12"/>
      <c r="BZ35" s="54">
        <v>-1.1000000000000001</v>
      </c>
      <c r="CA35" s="47">
        <f t="shared" si="0"/>
        <v>0</v>
      </c>
      <c r="CB35" s="21" t="s">
        <v>1</v>
      </c>
      <c r="CC35" s="22">
        <v>0</v>
      </c>
    </row>
    <row r="36" spans="1:81" x14ac:dyDescent="0.25">
      <c r="A36" s="297"/>
      <c r="B36" s="18">
        <f t="shared" si="1"/>
        <v>5</v>
      </c>
      <c r="C36" s="38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>
        <v>1</v>
      </c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12"/>
      <c r="BZ36" s="54">
        <v>-1.1000000000000001</v>
      </c>
      <c r="CA36" s="47">
        <f t="shared" si="0"/>
        <v>0</v>
      </c>
      <c r="CB36" s="21" t="s">
        <v>1</v>
      </c>
      <c r="CC36" s="22">
        <v>0</v>
      </c>
    </row>
    <row r="37" spans="1:81" x14ac:dyDescent="0.25">
      <c r="A37" s="297"/>
      <c r="B37" s="19">
        <f t="shared" si="1"/>
        <v>6</v>
      </c>
      <c r="C37" s="38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>
        <v>1</v>
      </c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12"/>
      <c r="BZ37" s="54">
        <v>-1.1000000000000001</v>
      </c>
      <c r="CA37" s="47">
        <f t="shared" si="0"/>
        <v>0</v>
      </c>
      <c r="CB37" s="21" t="s">
        <v>1</v>
      </c>
      <c r="CC37" s="22">
        <v>0</v>
      </c>
    </row>
    <row r="38" spans="1:81" x14ac:dyDescent="0.25">
      <c r="A38" s="297"/>
      <c r="B38" s="18">
        <f t="shared" si="1"/>
        <v>7</v>
      </c>
      <c r="C38" s="38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>
        <v>1</v>
      </c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12"/>
      <c r="BZ38" s="54">
        <v>-1.1000000000000001</v>
      </c>
      <c r="CA38" s="47">
        <f t="shared" si="0"/>
        <v>0</v>
      </c>
      <c r="CB38" s="21" t="s">
        <v>1</v>
      </c>
      <c r="CC38" s="22">
        <v>0</v>
      </c>
    </row>
    <row r="39" spans="1:81" x14ac:dyDescent="0.25">
      <c r="A39" s="297"/>
      <c r="B39" s="19">
        <f t="shared" si="1"/>
        <v>8</v>
      </c>
      <c r="C39" s="38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>
        <v>1</v>
      </c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12"/>
      <c r="BZ39" s="54">
        <v>-1.1000000000000001</v>
      </c>
      <c r="CA39" s="47">
        <f t="shared" si="0"/>
        <v>0</v>
      </c>
      <c r="CB39" s="21" t="s">
        <v>1</v>
      </c>
      <c r="CC39" s="22">
        <v>0</v>
      </c>
    </row>
    <row r="40" spans="1:81" x14ac:dyDescent="0.25">
      <c r="A40" s="297"/>
      <c r="B40" s="18">
        <f t="shared" si="1"/>
        <v>9</v>
      </c>
      <c r="C40" s="38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>
        <v>1</v>
      </c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12"/>
      <c r="BZ40" s="54">
        <v>-1.1000000000000001</v>
      </c>
      <c r="CA40" s="47">
        <f t="shared" si="0"/>
        <v>0</v>
      </c>
      <c r="CB40" s="21" t="s">
        <v>1</v>
      </c>
      <c r="CC40" s="22">
        <v>0</v>
      </c>
    </row>
    <row r="41" spans="1:81" x14ac:dyDescent="0.25">
      <c r="A41" s="297"/>
      <c r="B41" s="19">
        <f t="shared" si="1"/>
        <v>10</v>
      </c>
      <c r="C41" s="38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>
        <v>1</v>
      </c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12"/>
      <c r="BZ41" s="54">
        <v>-1.1000000000000001</v>
      </c>
      <c r="CA41" s="47">
        <f t="shared" si="0"/>
        <v>0</v>
      </c>
      <c r="CB41" s="21" t="s">
        <v>1</v>
      </c>
      <c r="CC41" s="22">
        <v>0</v>
      </c>
    </row>
    <row r="42" spans="1:81" x14ac:dyDescent="0.25">
      <c r="A42" s="297"/>
      <c r="B42" s="18">
        <f t="shared" si="1"/>
        <v>11</v>
      </c>
      <c r="C42" s="38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>
        <v>1</v>
      </c>
      <c r="BP42" s="2"/>
      <c r="BQ42" s="2"/>
      <c r="BR42" s="2"/>
      <c r="BS42" s="2"/>
      <c r="BT42" s="2"/>
      <c r="BU42" s="2"/>
      <c r="BV42" s="2"/>
      <c r="BW42" s="2"/>
      <c r="BX42" s="2"/>
      <c r="BY42" s="12"/>
      <c r="BZ42" s="54">
        <v>-1.1000000000000001</v>
      </c>
      <c r="CA42" s="47">
        <f t="shared" si="0"/>
        <v>0</v>
      </c>
      <c r="CB42" s="21" t="s">
        <v>1</v>
      </c>
      <c r="CC42" s="22">
        <v>0</v>
      </c>
    </row>
    <row r="43" spans="1:81" x14ac:dyDescent="0.25">
      <c r="A43" s="297"/>
      <c r="B43" s="19">
        <f t="shared" si="1"/>
        <v>12</v>
      </c>
      <c r="C43" s="38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>
        <v>1</v>
      </c>
      <c r="BQ43" s="2"/>
      <c r="BR43" s="2"/>
      <c r="BS43" s="2"/>
      <c r="BT43" s="2"/>
      <c r="BU43" s="2"/>
      <c r="BV43" s="2"/>
      <c r="BW43" s="2"/>
      <c r="BX43" s="2"/>
      <c r="BY43" s="12"/>
      <c r="BZ43" s="54">
        <v>-1.1000000000000001</v>
      </c>
      <c r="CA43" s="47">
        <f t="shared" si="0"/>
        <v>0</v>
      </c>
      <c r="CB43" s="21" t="s">
        <v>1</v>
      </c>
      <c r="CC43" s="22">
        <v>0</v>
      </c>
    </row>
    <row r="44" spans="1:81" x14ac:dyDescent="0.25">
      <c r="A44" s="297"/>
      <c r="B44" s="18">
        <f t="shared" si="1"/>
        <v>13</v>
      </c>
      <c r="C44" s="38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>
        <v>1</v>
      </c>
      <c r="BR44" s="2"/>
      <c r="BS44" s="2"/>
      <c r="BT44" s="2"/>
      <c r="BU44" s="2"/>
      <c r="BV44" s="2"/>
      <c r="BW44" s="2"/>
      <c r="BX44" s="2"/>
      <c r="BY44" s="12"/>
      <c r="BZ44" s="54">
        <v>-1.1000000000000001</v>
      </c>
      <c r="CA44" s="47">
        <f t="shared" si="0"/>
        <v>0</v>
      </c>
      <c r="CB44" s="21" t="s">
        <v>1</v>
      </c>
      <c r="CC44" s="22">
        <v>0</v>
      </c>
    </row>
    <row r="45" spans="1:81" x14ac:dyDescent="0.25">
      <c r="A45" s="297"/>
      <c r="B45" s="19">
        <f t="shared" si="1"/>
        <v>14</v>
      </c>
      <c r="C45" s="38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>
        <v>1</v>
      </c>
      <c r="BS45" s="2"/>
      <c r="BT45" s="2"/>
      <c r="BU45" s="2"/>
      <c r="BV45" s="2"/>
      <c r="BW45" s="2"/>
      <c r="BX45" s="2"/>
      <c r="BY45" s="12"/>
      <c r="BZ45" s="54">
        <v>-1.1000000000000001</v>
      </c>
      <c r="CA45" s="47">
        <f t="shared" si="0"/>
        <v>0</v>
      </c>
      <c r="CB45" s="21" t="s">
        <v>1</v>
      </c>
      <c r="CC45" s="22">
        <v>0</v>
      </c>
    </row>
    <row r="46" spans="1:81" x14ac:dyDescent="0.25">
      <c r="A46" s="297"/>
      <c r="B46" s="18">
        <f t="shared" si="1"/>
        <v>15</v>
      </c>
      <c r="C46" s="38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>
        <v>1</v>
      </c>
      <c r="BT46" s="2"/>
      <c r="BU46" s="2"/>
      <c r="BV46" s="2"/>
      <c r="BW46" s="2"/>
      <c r="BX46" s="2"/>
      <c r="BY46" s="12"/>
      <c r="BZ46" s="54">
        <v>-1.1000000000000001</v>
      </c>
      <c r="CA46" s="47">
        <f t="shared" si="0"/>
        <v>0</v>
      </c>
      <c r="CB46" s="21" t="s">
        <v>1</v>
      </c>
      <c r="CC46" s="22">
        <v>0</v>
      </c>
    </row>
    <row r="47" spans="1:81" x14ac:dyDescent="0.25">
      <c r="A47" s="297"/>
      <c r="B47" s="19">
        <f t="shared" si="1"/>
        <v>16</v>
      </c>
      <c r="C47" s="38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>
        <v>1</v>
      </c>
      <c r="BU47" s="2"/>
      <c r="BV47" s="2"/>
      <c r="BW47" s="2"/>
      <c r="BX47" s="2"/>
      <c r="BY47" s="12"/>
      <c r="BZ47" s="54">
        <v>-1.1000000000000001</v>
      </c>
      <c r="CA47" s="47">
        <f t="shared" si="0"/>
        <v>0</v>
      </c>
      <c r="CB47" s="21" t="s">
        <v>1</v>
      </c>
      <c r="CC47" s="22">
        <v>0</v>
      </c>
    </row>
    <row r="48" spans="1:81" x14ac:dyDescent="0.25">
      <c r="A48" s="297"/>
      <c r="B48" s="18">
        <f t="shared" si="1"/>
        <v>17</v>
      </c>
      <c r="C48" s="38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>
        <v>1</v>
      </c>
      <c r="BV48" s="2"/>
      <c r="BW48" s="2"/>
      <c r="BX48" s="2"/>
      <c r="BY48" s="12"/>
      <c r="BZ48" s="54">
        <v>-1.1000000000000001</v>
      </c>
      <c r="CA48" s="47">
        <f t="shared" si="0"/>
        <v>0</v>
      </c>
      <c r="CB48" s="21" t="s">
        <v>1</v>
      </c>
      <c r="CC48" s="22">
        <v>0</v>
      </c>
    </row>
    <row r="49" spans="1:81" x14ac:dyDescent="0.25">
      <c r="A49" s="297"/>
      <c r="B49" s="19">
        <f t="shared" si="1"/>
        <v>18</v>
      </c>
      <c r="C49" s="38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>
        <v>1</v>
      </c>
      <c r="BW49" s="2"/>
      <c r="BX49" s="2"/>
      <c r="BY49" s="12"/>
      <c r="BZ49" s="54">
        <v>-1.1000000000000001</v>
      </c>
      <c r="CA49" s="47">
        <f t="shared" si="0"/>
        <v>0</v>
      </c>
      <c r="CB49" s="21" t="s">
        <v>1</v>
      </c>
      <c r="CC49" s="22">
        <v>0</v>
      </c>
    </row>
    <row r="50" spans="1:81" x14ac:dyDescent="0.25">
      <c r="A50" s="297"/>
      <c r="B50" s="18">
        <f t="shared" si="1"/>
        <v>19</v>
      </c>
      <c r="C50" s="38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>
        <v>1</v>
      </c>
      <c r="BX50" s="2"/>
      <c r="BY50" s="12"/>
      <c r="BZ50" s="54">
        <v>-1.1000000000000001</v>
      </c>
      <c r="CA50" s="47">
        <f t="shared" si="0"/>
        <v>0</v>
      </c>
      <c r="CB50" s="21" t="s">
        <v>1</v>
      </c>
      <c r="CC50" s="22">
        <v>0</v>
      </c>
    </row>
    <row r="51" spans="1:81" x14ac:dyDescent="0.25">
      <c r="A51" s="297"/>
      <c r="B51" s="19">
        <f t="shared" si="1"/>
        <v>20</v>
      </c>
      <c r="C51" s="38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>
        <v>1</v>
      </c>
      <c r="BY51" s="12"/>
      <c r="BZ51" s="54">
        <v>-1.1000000000000001</v>
      </c>
      <c r="CA51" s="47">
        <f t="shared" si="0"/>
        <v>0</v>
      </c>
      <c r="CB51" s="21" t="s">
        <v>1</v>
      </c>
      <c r="CC51" s="22">
        <v>0</v>
      </c>
    </row>
    <row r="52" spans="1:81" ht="13" thickBot="1" x14ac:dyDescent="0.3">
      <c r="A52" s="307"/>
      <c r="B52" s="62">
        <f t="shared" si="1"/>
        <v>21</v>
      </c>
      <c r="C52" s="7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4">
        <v>1</v>
      </c>
      <c r="BZ52" s="78">
        <v>-1.1000000000000001</v>
      </c>
      <c r="CA52" s="47">
        <f t="shared" si="0"/>
        <v>0</v>
      </c>
      <c r="CB52" s="21" t="s">
        <v>1</v>
      </c>
      <c r="CC52" s="22">
        <v>0</v>
      </c>
    </row>
    <row r="53" spans="1:81" ht="13" customHeight="1" x14ac:dyDescent="0.25">
      <c r="A53" s="303" t="s">
        <v>87</v>
      </c>
      <c r="B53" s="61">
        <f t="shared" si="1"/>
        <v>1</v>
      </c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>
        <v>1</v>
      </c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5"/>
      <c r="BZ53" s="82">
        <f>-$CB$2</f>
        <v>-0.9</v>
      </c>
      <c r="CA53" s="47">
        <f t="shared" si="0"/>
        <v>0</v>
      </c>
      <c r="CB53" s="21" t="s">
        <v>0</v>
      </c>
      <c r="CC53" s="22">
        <v>0</v>
      </c>
    </row>
    <row r="54" spans="1:81" ht="12.5" customHeight="1" x14ac:dyDescent="0.25">
      <c r="A54" s="297"/>
      <c r="B54" s="19">
        <f t="shared" si="1"/>
        <v>2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>
        <v>1</v>
      </c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12"/>
      <c r="BZ54" s="54">
        <v>-0.9</v>
      </c>
      <c r="CA54" s="47">
        <f t="shared" si="0"/>
        <v>0</v>
      </c>
      <c r="CB54" s="21" t="s">
        <v>0</v>
      </c>
      <c r="CC54" s="22">
        <v>0</v>
      </c>
    </row>
    <row r="55" spans="1:81" ht="12.5" customHeight="1" x14ac:dyDescent="0.25">
      <c r="A55" s="297"/>
      <c r="B55" s="18">
        <f t="shared" si="1"/>
        <v>3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>
        <v>1</v>
      </c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12"/>
      <c r="BZ55" s="54">
        <v>-0.9</v>
      </c>
      <c r="CA55" s="47">
        <f t="shared" si="0"/>
        <v>0</v>
      </c>
      <c r="CB55" s="21" t="s">
        <v>0</v>
      </c>
      <c r="CC55" s="22">
        <v>0</v>
      </c>
    </row>
    <row r="56" spans="1:81" ht="12.5" customHeight="1" x14ac:dyDescent="0.25">
      <c r="A56" s="297"/>
      <c r="B56" s="19">
        <f t="shared" si="1"/>
        <v>4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>
        <v>1</v>
      </c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12"/>
      <c r="BZ56" s="54">
        <v>-0.9</v>
      </c>
      <c r="CA56" s="47">
        <f t="shared" si="0"/>
        <v>0</v>
      </c>
      <c r="CB56" s="21" t="s">
        <v>0</v>
      </c>
      <c r="CC56" s="22">
        <v>0</v>
      </c>
    </row>
    <row r="57" spans="1:81" ht="12.5" customHeight="1" x14ac:dyDescent="0.25">
      <c r="A57" s="297"/>
      <c r="B57" s="18">
        <f t="shared" si="1"/>
        <v>5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>
        <v>1</v>
      </c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12"/>
      <c r="BZ57" s="54">
        <v>-0.9</v>
      </c>
      <c r="CA57" s="47">
        <f t="shared" si="0"/>
        <v>0</v>
      </c>
      <c r="CB57" s="21" t="s">
        <v>0</v>
      </c>
      <c r="CC57" s="22">
        <v>0</v>
      </c>
    </row>
    <row r="58" spans="1:81" ht="12.5" customHeight="1" x14ac:dyDescent="0.25">
      <c r="A58" s="297"/>
      <c r="B58" s="19">
        <f t="shared" si="1"/>
        <v>6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>
        <v>1</v>
      </c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12"/>
      <c r="BZ58" s="54">
        <v>-0.9</v>
      </c>
      <c r="CA58" s="47">
        <f t="shared" si="0"/>
        <v>0</v>
      </c>
      <c r="CB58" s="21" t="s">
        <v>0</v>
      </c>
      <c r="CC58" s="22">
        <v>0</v>
      </c>
    </row>
    <row r="59" spans="1:81" ht="12.5" customHeight="1" x14ac:dyDescent="0.25">
      <c r="A59" s="297"/>
      <c r="B59" s="18">
        <f t="shared" si="1"/>
        <v>7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>
        <v>1</v>
      </c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12"/>
      <c r="BZ59" s="54">
        <v>-0.9</v>
      </c>
      <c r="CA59" s="47">
        <f t="shared" si="0"/>
        <v>0</v>
      </c>
      <c r="CB59" s="21" t="s">
        <v>0</v>
      </c>
      <c r="CC59" s="22">
        <v>0</v>
      </c>
    </row>
    <row r="60" spans="1:81" ht="12.5" customHeight="1" x14ac:dyDescent="0.25">
      <c r="A60" s="297"/>
      <c r="B60" s="19">
        <f t="shared" si="1"/>
        <v>8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>
        <v>1</v>
      </c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12"/>
      <c r="BZ60" s="54">
        <v>-0.9</v>
      </c>
      <c r="CA60" s="47">
        <f t="shared" si="0"/>
        <v>0</v>
      </c>
      <c r="CB60" s="21" t="s">
        <v>0</v>
      </c>
      <c r="CC60" s="22">
        <v>0</v>
      </c>
    </row>
    <row r="61" spans="1:81" ht="12.5" customHeight="1" x14ac:dyDescent="0.25">
      <c r="A61" s="297"/>
      <c r="B61" s="18">
        <f t="shared" si="1"/>
        <v>9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>
        <v>1</v>
      </c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12"/>
      <c r="BZ61" s="54">
        <v>-0.9</v>
      </c>
      <c r="CA61" s="47">
        <f t="shared" si="0"/>
        <v>0</v>
      </c>
      <c r="CB61" s="21" t="s">
        <v>0</v>
      </c>
      <c r="CC61" s="22">
        <v>0</v>
      </c>
    </row>
    <row r="62" spans="1:81" ht="12.5" customHeight="1" x14ac:dyDescent="0.25">
      <c r="A62" s="297"/>
      <c r="B62" s="19">
        <f t="shared" si="1"/>
        <v>10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>
        <v>1</v>
      </c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12"/>
      <c r="BZ62" s="54">
        <v>-0.9</v>
      </c>
      <c r="CA62" s="47">
        <f t="shared" si="0"/>
        <v>0</v>
      </c>
      <c r="CB62" s="21" t="s">
        <v>0</v>
      </c>
      <c r="CC62" s="22">
        <v>0</v>
      </c>
    </row>
    <row r="63" spans="1:81" ht="12.5" customHeight="1" x14ac:dyDescent="0.25">
      <c r="A63" s="297"/>
      <c r="B63" s="18">
        <f t="shared" si="1"/>
        <v>11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>
        <v>1</v>
      </c>
      <c r="BP63" s="2"/>
      <c r="BQ63" s="2"/>
      <c r="BR63" s="2"/>
      <c r="BS63" s="2"/>
      <c r="BT63" s="2"/>
      <c r="BU63" s="2"/>
      <c r="BV63" s="2"/>
      <c r="BW63" s="2"/>
      <c r="BX63" s="2"/>
      <c r="BY63" s="12"/>
      <c r="BZ63" s="54">
        <v>-0.9</v>
      </c>
      <c r="CA63" s="47">
        <f t="shared" si="0"/>
        <v>0</v>
      </c>
      <c r="CB63" s="21" t="s">
        <v>0</v>
      </c>
      <c r="CC63" s="22">
        <v>0</v>
      </c>
    </row>
    <row r="64" spans="1:81" ht="12.5" customHeight="1" x14ac:dyDescent="0.25">
      <c r="A64" s="297"/>
      <c r="B64" s="19">
        <f t="shared" si="1"/>
        <v>12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>
        <v>1</v>
      </c>
      <c r="BQ64" s="2"/>
      <c r="BR64" s="2"/>
      <c r="BS64" s="2"/>
      <c r="BT64" s="2"/>
      <c r="BU64" s="2"/>
      <c r="BV64" s="2"/>
      <c r="BW64" s="2"/>
      <c r="BX64" s="2"/>
      <c r="BY64" s="12"/>
      <c r="BZ64" s="54">
        <v>-0.9</v>
      </c>
      <c r="CA64" s="47">
        <f t="shared" si="0"/>
        <v>0</v>
      </c>
      <c r="CB64" s="21" t="s">
        <v>0</v>
      </c>
      <c r="CC64" s="22">
        <v>0</v>
      </c>
    </row>
    <row r="65" spans="1:81" ht="12.5" customHeight="1" x14ac:dyDescent="0.25">
      <c r="A65" s="297"/>
      <c r="B65" s="18">
        <f t="shared" si="1"/>
        <v>13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>
        <v>1</v>
      </c>
      <c r="BR65" s="2"/>
      <c r="BS65" s="2"/>
      <c r="BT65" s="2"/>
      <c r="BU65" s="2"/>
      <c r="BV65" s="2"/>
      <c r="BW65" s="2"/>
      <c r="BX65" s="2"/>
      <c r="BY65" s="12"/>
      <c r="BZ65" s="54">
        <v>-0.9</v>
      </c>
      <c r="CA65" s="47">
        <f t="shared" si="0"/>
        <v>0</v>
      </c>
      <c r="CB65" s="21" t="s">
        <v>0</v>
      </c>
      <c r="CC65" s="22">
        <v>0</v>
      </c>
    </row>
    <row r="66" spans="1:81" ht="12.5" customHeight="1" x14ac:dyDescent="0.25">
      <c r="A66" s="297"/>
      <c r="B66" s="19">
        <f t="shared" si="1"/>
        <v>14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>
        <v>1</v>
      </c>
      <c r="BS66" s="2"/>
      <c r="BT66" s="2"/>
      <c r="BU66" s="2"/>
      <c r="BV66" s="2"/>
      <c r="BW66" s="2"/>
      <c r="BX66" s="2"/>
      <c r="BY66" s="12"/>
      <c r="BZ66" s="54">
        <v>-0.9</v>
      </c>
      <c r="CA66" s="47">
        <f t="shared" si="0"/>
        <v>0</v>
      </c>
      <c r="CB66" s="21" t="s">
        <v>0</v>
      </c>
      <c r="CC66" s="22">
        <v>0</v>
      </c>
    </row>
    <row r="67" spans="1:81" ht="12.5" customHeight="1" x14ac:dyDescent="0.25">
      <c r="A67" s="297"/>
      <c r="B67" s="18">
        <f t="shared" si="1"/>
        <v>15</v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>
        <v>1</v>
      </c>
      <c r="BT67" s="2"/>
      <c r="BU67" s="2"/>
      <c r="BV67" s="2"/>
      <c r="BW67" s="2"/>
      <c r="BX67" s="2"/>
      <c r="BY67" s="12"/>
      <c r="BZ67" s="54">
        <v>-0.9</v>
      </c>
      <c r="CA67" s="47">
        <f t="shared" si="0"/>
        <v>0</v>
      </c>
      <c r="CB67" s="21" t="s">
        <v>0</v>
      </c>
      <c r="CC67" s="22">
        <v>0</v>
      </c>
    </row>
    <row r="68" spans="1:81" ht="12.5" customHeight="1" x14ac:dyDescent="0.25">
      <c r="A68" s="297"/>
      <c r="B68" s="19">
        <f t="shared" si="1"/>
        <v>16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>
        <v>1</v>
      </c>
      <c r="BU68" s="2"/>
      <c r="BV68" s="2"/>
      <c r="BW68" s="2"/>
      <c r="BX68" s="2"/>
      <c r="BY68" s="12"/>
      <c r="BZ68" s="54">
        <v>-0.9</v>
      </c>
      <c r="CA68" s="47">
        <f t="shared" si="0"/>
        <v>0</v>
      </c>
      <c r="CB68" s="21" t="s">
        <v>0</v>
      </c>
      <c r="CC68" s="22">
        <v>0</v>
      </c>
    </row>
    <row r="69" spans="1:81" ht="12.5" customHeight="1" x14ac:dyDescent="0.25">
      <c r="A69" s="297"/>
      <c r="B69" s="18">
        <f t="shared" si="1"/>
        <v>17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>
        <v>1</v>
      </c>
      <c r="BV69" s="2"/>
      <c r="BW69" s="2"/>
      <c r="BX69" s="2"/>
      <c r="BY69" s="12"/>
      <c r="BZ69" s="54">
        <v>-0.9</v>
      </c>
      <c r="CA69" s="47">
        <f t="shared" si="0"/>
        <v>0</v>
      </c>
      <c r="CB69" s="21" t="s">
        <v>0</v>
      </c>
      <c r="CC69" s="22">
        <v>0</v>
      </c>
    </row>
    <row r="70" spans="1:81" ht="12.5" customHeight="1" x14ac:dyDescent="0.25">
      <c r="A70" s="297"/>
      <c r="B70" s="19">
        <f t="shared" si="1"/>
        <v>18</v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>
        <v>1</v>
      </c>
      <c r="BW70" s="2"/>
      <c r="BX70" s="2"/>
      <c r="BY70" s="12"/>
      <c r="BZ70" s="54">
        <v>-0.9</v>
      </c>
      <c r="CA70" s="47">
        <f>SUMPRODUCT($C$4:$BZ$4,C70:BZ70)</f>
        <v>0</v>
      </c>
      <c r="CB70" s="21" t="s">
        <v>0</v>
      </c>
      <c r="CC70" s="22">
        <v>0</v>
      </c>
    </row>
    <row r="71" spans="1:81" ht="12.5" customHeight="1" x14ac:dyDescent="0.25">
      <c r="A71" s="297"/>
      <c r="B71" s="18">
        <f t="shared" si="1"/>
        <v>19</v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>
        <v>1</v>
      </c>
      <c r="BX71" s="2"/>
      <c r="BY71" s="12"/>
      <c r="BZ71" s="54">
        <v>-0.9</v>
      </c>
      <c r="CA71" s="47">
        <f>SUMPRODUCT($C$4:$BZ$4,C71:BZ71)</f>
        <v>0</v>
      </c>
      <c r="CB71" s="21" t="s">
        <v>0</v>
      </c>
      <c r="CC71" s="22">
        <v>0</v>
      </c>
    </row>
    <row r="72" spans="1:81" ht="12.5" customHeight="1" x14ac:dyDescent="0.25">
      <c r="A72" s="297"/>
      <c r="B72" s="19">
        <f t="shared" si="1"/>
        <v>20</v>
      </c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>
        <v>1</v>
      </c>
      <c r="BY72" s="12"/>
      <c r="BZ72" s="54">
        <v>-0.9</v>
      </c>
      <c r="CA72" s="47">
        <f>SUMPRODUCT($C$4:$BZ$4,C72:BZ72)</f>
        <v>0</v>
      </c>
      <c r="CB72" s="21" t="s">
        <v>0</v>
      </c>
      <c r="CC72" s="22">
        <v>0</v>
      </c>
    </row>
    <row r="73" spans="1:81" ht="13" customHeight="1" thickBot="1" x14ac:dyDescent="0.3">
      <c r="A73" s="307"/>
      <c r="B73" s="62">
        <f t="shared" si="1"/>
        <v>21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4">
        <v>1</v>
      </c>
      <c r="BZ73" s="78">
        <v>-0.9</v>
      </c>
      <c r="CA73" s="47">
        <f>SUMPRODUCT($C$4:$BZ$4,C73:BZ73)</f>
        <v>0</v>
      </c>
      <c r="CB73" s="21" t="s">
        <v>0</v>
      </c>
      <c r="CC73" s="22">
        <v>0</v>
      </c>
    </row>
    <row r="74" spans="1:81" ht="13.5" thickBot="1" x14ac:dyDescent="0.3">
      <c r="A74" s="305" t="s">
        <v>85</v>
      </c>
      <c r="B74" s="306"/>
      <c r="C74" s="74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  <c r="BD74" s="75"/>
      <c r="BE74" s="76">
        <v>1</v>
      </c>
      <c r="BF74" s="76">
        <v>1</v>
      </c>
      <c r="BG74" s="76">
        <v>1</v>
      </c>
      <c r="BH74" s="76">
        <v>1</v>
      </c>
      <c r="BI74" s="76">
        <v>1</v>
      </c>
      <c r="BJ74" s="76">
        <v>1</v>
      </c>
      <c r="BK74" s="76">
        <v>1</v>
      </c>
      <c r="BL74" s="76">
        <v>1</v>
      </c>
      <c r="BM74" s="76">
        <v>1</v>
      </c>
      <c r="BN74" s="76">
        <v>1</v>
      </c>
      <c r="BO74" s="76">
        <v>1</v>
      </c>
      <c r="BP74" s="76">
        <v>1</v>
      </c>
      <c r="BQ74" s="76">
        <v>1</v>
      </c>
      <c r="BR74" s="76">
        <v>1</v>
      </c>
      <c r="BS74" s="76">
        <v>1</v>
      </c>
      <c r="BT74" s="76">
        <v>1</v>
      </c>
      <c r="BU74" s="76">
        <v>1</v>
      </c>
      <c r="BV74" s="76">
        <v>1</v>
      </c>
      <c r="BW74" s="76">
        <v>1</v>
      </c>
      <c r="BX74" s="76">
        <v>1</v>
      </c>
      <c r="BY74" s="77">
        <v>1</v>
      </c>
      <c r="BZ74" s="83">
        <v>-21</v>
      </c>
      <c r="CA74" s="47">
        <f>SUMPRODUCT($C$4:$BZ$4,C74:BZ74)</f>
        <v>0</v>
      </c>
      <c r="CB74" s="21" t="s">
        <v>2</v>
      </c>
      <c r="CC74" s="22">
        <v>0</v>
      </c>
    </row>
  </sheetData>
  <mergeCells count="7">
    <mergeCell ref="A74:B74"/>
    <mergeCell ref="A3:B3"/>
    <mergeCell ref="A5:A10"/>
    <mergeCell ref="A11:A31"/>
    <mergeCell ref="A4:B4"/>
    <mergeCell ref="A32:A52"/>
    <mergeCell ref="A53:A73"/>
  </mergeCells>
  <phoneticPr fontId="2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L69"/>
  <sheetViews>
    <sheetView zoomScaleNormal="100" workbookViewId="0"/>
  </sheetViews>
  <sheetFormatPr defaultColWidth="8.81640625" defaultRowHeight="12.5" x14ac:dyDescent="0.25"/>
  <cols>
    <col min="1" max="1" width="13.81640625" customWidth="1"/>
    <col min="2" max="2" width="12.6328125" customWidth="1"/>
    <col min="79" max="79" width="9.90625" bestFit="1" customWidth="1"/>
    <col min="88" max="88" width="9" bestFit="1" customWidth="1"/>
    <col min="89" max="89" width="2.6328125" bestFit="1" customWidth="1"/>
    <col min="90" max="90" width="8.36328125" bestFit="1" customWidth="1"/>
  </cols>
  <sheetData>
    <row r="1" spans="1:90" ht="13" thickBot="1" x14ac:dyDescent="0.3"/>
    <row r="2" spans="1:90" ht="13.5" thickBot="1" x14ac:dyDescent="0.3">
      <c r="B2" s="55"/>
      <c r="C2" s="108" t="s">
        <v>15</v>
      </c>
      <c r="D2" s="109" t="s">
        <v>16</v>
      </c>
      <c r="E2" s="109" t="s">
        <v>17</v>
      </c>
      <c r="F2" s="109" t="s">
        <v>18</v>
      </c>
      <c r="G2" s="109" t="s">
        <v>19</v>
      </c>
      <c r="H2" s="109" t="s">
        <v>20</v>
      </c>
      <c r="I2" s="109" t="s">
        <v>21</v>
      </c>
      <c r="J2" s="109" t="s">
        <v>22</v>
      </c>
      <c r="K2" s="109" t="s">
        <v>23</v>
      </c>
      <c r="L2" s="109" t="s">
        <v>24</v>
      </c>
      <c r="M2" s="109" t="s">
        <v>25</v>
      </c>
      <c r="N2" s="109" t="s">
        <v>26</v>
      </c>
      <c r="O2" s="109" t="s">
        <v>27</v>
      </c>
      <c r="P2" s="109" t="s">
        <v>28</v>
      </c>
      <c r="Q2" s="109" t="s">
        <v>29</v>
      </c>
      <c r="R2" s="109" t="s">
        <v>30</v>
      </c>
      <c r="S2" s="109" t="s">
        <v>31</v>
      </c>
      <c r="T2" s="109" t="s">
        <v>32</v>
      </c>
      <c r="U2" s="109" t="s">
        <v>33</v>
      </c>
      <c r="V2" s="109" t="s">
        <v>34</v>
      </c>
      <c r="W2" s="109" t="s">
        <v>35</v>
      </c>
      <c r="X2" s="109" t="s">
        <v>36</v>
      </c>
      <c r="Y2" s="109" t="s">
        <v>37</v>
      </c>
      <c r="Z2" s="109" t="s">
        <v>38</v>
      </c>
      <c r="AA2" s="109" t="s">
        <v>39</v>
      </c>
      <c r="AB2" s="109" t="s">
        <v>40</v>
      </c>
      <c r="AC2" s="109" t="s">
        <v>41</v>
      </c>
      <c r="AD2" s="109" t="s">
        <v>42</v>
      </c>
      <c r="AE2" s="109" t="s">
        <v>43</v>
      </c>
      <c r="AF2" s="109" t="s">
        <v>44</v>
      </c>
      <c r="AG2" s="109" t="s">
        <v>45</v>
      </c>
      <c r="AH2" s="109" t="s">
        <v>46</v>
      </c>
      <c r="AI2" s="109" t="s">
        <v>47</v>
      </c>
      <c r="AJ2" s="109" t="s">
        <v>48</v>
      </c>
      <c r="AK2" s="109" t="s">
        <v>49</v>
      </c>
      <c r="AL2" s="109" t="s">
        <v>50</v>
      </c>
      <c r="AM2" s="109" t="s">
        <v>51</v>
      </c>
      <c r="AN2" s="109" t="s">
        <v>52</v>
      </c>
      <c r="AO2" s="109" t="s">
        <v>53</v>
      </c>
      <c r="AP2" s="109" t="s">
        <v>54</v>
      </c>
      <c r="AQ2" s="109" t="s">
        <v>55</v>
      </c>
      <c r="AR2" s="109" t="s">
        <v>56</v>
      </c>
      <c r="AS2" s="109" t="s">
        <v>57</v>
      </c>
      <c r="AT2" s="109" t="s">
        <v>58</v>
      </c>
      <c r="AU2" s="109" t="s">
        <v>59</v>
      </c>
      <c r="AV2" s="109" t="s">
        <v>60</v>
      </c>
      <c r="AW2" s="109" t="s">
        <v>61</v>
      </c>
      <c r="AX2" s="109" t="s">
        <v>62</v>
      </c>
      <c r="AY2" s="109" t="s">
        <v>63</v>
      </c>
      <c r="AZ2" s="109" t="s">
        <v>64</v>
      </c>
      <c r="BA2" s="109" t="s">
        <v>65</v>
      </c>
      <c r="BB2" s="109" t="s">
        <v>66</v>
      </c>
      <c r="BC2" s="109" t="s">
        <v>67</v>
      </c>
      <c r="BD2" s="109" t="s">
        <v>68</v>
      </c>
      <c r="BE2" s="115" t="s">
        <v>14</v>
      </c>
      <c r="BF2" s="122" t="str">
        <f>MINVOL!BE2</f>
        <v>P01</v>
      </c>
      <c r="BG2" s="122" t="str">
        <f>MINVOL!BF2</f>
        <v>P02</v>
      </c>
      <c r="BH2" s="122" t="str">
        <f>MINVOL!BG2</f>
        <v>P03</v>
      </c>
      <c r="BI2" s="122" t="str">
        <f>MINVOL!BH2</f>
        <v>P04</v>
      </c>
      <c r="BJ2" s="122" t="str">
        <f>MINVOL!BI2</f>
        <v>P05</v>
      </c>
      <c r="BK2" s="122" t="str">
        <f>MINVOL!BJ2</f>
        <v>P06</v>
      </c>
      <c r="BL2" s="122" t="str">
        <f>MINVOL!BK2</f>
        <v>P07</v>
      </c>
      <c r="BM2" s="122" t="str">
        <f>MINVOL!BL2</f>
        <v>P08</v>
      </c>
      <c r="BN2" s="122" t="str">
        <f>MINVOL!BM2</f>
        <v>P09</v>
      </c>
      <c r="BO2" s="122" t="str">
        <f>MINVOL!BN2</f>
        <v>P10</v>
      </c>
      <c r="BP2" s="122" t="str">
        <f>MINVOL!BO2</f>
        <v>P11</v>
      </c>
      <c r="BQ2" s="122" t="str">
        <f>MINVOL!BP2</f>
        <v>P12</v>
      </c>
      <c r="BR2" s="122" t="str">
        <f>MINVOL!BQ2</f>
        <v>P13</v>
      </c>
      <c r="BS2" s="122" t="str">
        <f>MINVOL!BR2</f>
        <v>P14</v>
      </c>
      <c r="BT2" s="122" t="str">
        <f>MINVOL!BS2</f>
        <v>P15</v>
      </c>
      <c r="BU2" s="122" t="str">
        <f>MINVOL!BT2</f>
        <v>P16</v>
      </c>
      <c r="BV2" s="122" t="str">
        <f>MINVOL!BU2</f>
        <v>P17</v>
      </c>
      <c r="BW2" s="122" t="str">
        <f>MINVOL!BV2</f>
        <v>P18</v>
      </c>
      <c r="BX2" s="122" t="str">
        <f>MINVOL!BW2</f>
        <v>P19</v>
      </c>
      <c r="BY2" s="122" t="str">
        <f>MINVOL!BX2</f>
        <v>P20</v>
      </c>
      <c r="BZ2" s="122" t="str">
        <f>MINVOL!BY2</f>
        <v>P21</v>
      </c>
      <c r="CA2" s="118" t="s">
        <v>106</v>
      </c>
      <c r="CB2" s="115" t="s">
        <v>97</v>
      </c>
      <c r="CC2" s="109" t="s">
        <v>98</v>
      </c>
      <c r="CD2" s="109" t="s">
        <v>99</v>
      </c>
      <c r="CE2" s="115" t="s">
        <v>100</v>
      </c>
      <c r="CF2" s="109" t="s">
        <v>4</v>
      </c>
      <c r="CG2" s="109" t="s">
        <v>101</v>
      </c>
      <c r="CH2" s="115" t="s">
        <v>102</v>
      </c>
      <c r="CI2" s="109" t="s">
        <v>103</v>
      </c>
      <c r="CJ2" s="55"/>
      <c r="CK2" s="55"/>
      <c r="CL2" s="55"/>
    </row>
    <row r="3" spans="1:90" ht="13.5" thickBot="1" x14ac:dyDescent="0.35">
      <c r="A3" s="310" t="s">
        <v>107</v>
      </c>
      <c r="B3" s="311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7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113"/>
      <c r="CA3" s="291">
        <v>1</v>
      </c>
      <c r="CB3" s="116"/>
      <c r="CC3" s="56"/>
      <c r="CD3" s="56"/>
      <c r="CE3" s="56"/>
      <c r="CF3" s="56"/>
      <c r="CG3" s="56"/>
      <c r="CH3" s="56"/>
      <c r="CI3" s="58"/>
      <c r="CJ3" s="123">
        <f>SUMPRODUCT(C4:CI4,C3:CI3)</f>
        <v>0</v>
      </c>
      <c r="CK3" s="55"/>
      <c r="CL3" s="55"/>
    </row>
    <row r="4" spans="1:90" ht="13.5" thickBot="1" x14ac:dyDescent="0.35">
      <c r="A4" s="312" t="s">
        <v>73</v>
      </c>
      <c r="B4" s="312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114"/>
      <c r="CA4" s="119"/>
      <c r="CB4" s="117"/>
      <c r="CC4" s="59"/>
      <c r="CD4" s="59"/>
      <c r="CE4" s="59"/>
      <c r="CF4" s="59"/>
      <c r="CG4" s="59"/>
      <c r="CH4" s="59"/>
      <c r="CI4" s="59"/>
      <c r="CJ4" s="55"/>
      <c r="CK4" s="60"/>
      <c r="CL4" s="55"/>
    </row>
    <row r="5" spans="1:90" ht="13.5" thickBot="1" x14ac:dyDescent="0.35">
      <c r="A5" s="312" t="s">
        <v>108</v>
      </c>
      <c r="B5" s="312"/>
      <c r="C5" s="154">
        <v>9296.61</v>
      </c>
      <c r="D5" s="155">
        <v>9229.09</v>
      </c>
      <c r="E5" s="155">
        <v>9042.7800000000007</v>
      </c>
      <c r="F5" s="155">
        <v>9322.9</v>
      </c>
      <c r="G5" s="155">
        <v>9267.23</v>
      </c>
      <c r="H5" s="155">
        <v>9068.17</v>
      </c>
      <c r="I5" s="155">
        <v>9254.7000000000007</v>
      </c>
      <c r="J5" s="155">
        <v>9199.2900000000009</v>
      </c>
      <c r="K5" s="155">
        <v>9008.16</v>
      </c>
      <c r="L5" s="155">
        <v>9798.41</v>
      </c>
      <c r="M5" s="155">
        <v>9692.5300000000007</v>
      </c>
      <c r="N5" s="155">
        <v>9420.77</v>
      </c>
      <c r="O5" s="155">
        <v>9841.57</v>
      </c>
      <c r="P5" s="155">
        <v>9722.94</v>
      </c>
      <c r="Q5" s="155">
        <v>9454.24</v>
      </c>
      <c r="R5" s="155">
        <v>9776.64</v>
      </c>
      <c r="S5" s="155">
        <v>9664.42</v>
      </c>
      <c r="T5" s="155">
        <v>9404.26</v>
      </c>
      <c r="U5" s="155">
        <v>6121.57</v>
      </c>
      <c r="V5" s="155">
        <v>6102.85</v>
      </c>
      <c r="W5" s="155">
        <v>6013.65</v>
      </c>
      <c r="X5" s="155">
        <v>6151.44</v>
      </c>
      <c r="Y5" s="155">
        <v>6133.31</v>
      </c>
      <c r="Z5" s="155">
        <v>5929.91</v>
      </c>
      <c r="AA5" s="155">
        <v>5932.28</v>
      </c>
      <c r="AB5" s="155">
        <v>5927.24</v>
      </c>
      <c r="AC5" s="155">
        <v>5877.21</v>
      </c>
      <c r="AD5" s="155">
        <v>4202.3900000000003</v>
      </c>
      <c r="AE5" s="155">
        <v>4253.6499999999996</v>
      </c>
      <c r="AF5" s="155">
        <v>4248.71</v>
      </c>
      <c r="AG5" s="155">
        <v>4297.25</v>
      </c>
      <c r="AH5" s="155">
        <v>4342.53</v>
      </c>
      <c r="AI5" s="155">
        <v>4336.4399999999996</v>
      </c>
      <c r="AJ5" s="155">
        <v>4313.26</v>
      </c>
      <c r="AK5" s="155">
        <v>4354.55</v>
      </c>
      <c r="AL5" s="155">
        <v>4348.75</v>
      </c>
      <c r="AM5" s="155">
        <v>5899.25</v>
      </c>
      <c r="AN5" s="155">
        <v>5853.77</v>
      </c>
      <c r="AO5" s="155">
        <v>5714.45</v>
      </c>
      <c r="AP5" s="155">
        <v>5890</v>
      </c>
      <c r="AQ5" s="155">
        <v>5846.37</v>
      </c>
      <c r="AR5" s="155">
        <v>5710.43</v>
      </c>
      <c r="AS5" s="155">
        <v>5820.09</v>
      </c>
      <c r="AT5" s="155">
        <v>5782.18</v>
      </c>
      <c r="AU5" s="155">
        <v>5653.15</v>
      </c>
      <c r="AV5" s="155">
        <v>5482.86</v>
      </c>
      <c r="AW5" s="155">
        <v>5510.78</v>
      </c>
      <c r="AX5" s="155">
        <v>5388.4</v>
      </c>
      <c r="AY5" s="155">
        <v>5591.81</v>
      </c>
      <c r="AZ5" s="155">
        <v>5579.43</v>
      </c>
      <c r="BA5" s="155">
        <v>5454.9</v>
      </c>
      <c r="BB5" s="155">
        <v>5597.56</v>
      </c>
      <c r="BC5" s="155">
        <v>5585.04</v>
      </c>
      <c r="BD5" s="156">
        <v>5462.32</v>
      </c>
      <c r="BE5" s="157">
        <v>-1</v>
      </c>
      <c r="BF5" s="150"/>
      <c r="BG5" s="151"/>
      <c r="BH5" s="151"/>
      <c r="BI5" s="151"/>
      <c r="BJ5" s="151"/>
      <c r="BK5" s="151"/>
      <c r="BL5" s="151"/>
      <c r="BM5" s="151"/>
      <c r="BN5" s="151"/>
      <c r="BO5" s="151"/>
      <c r="BP5" s="151"/>
      <c r="BQ5" s="151"/>
      <c r="BR5" s="151"/>
      <c r="BS5" s="151"/>
      <c r="BT5" s="151"/>
      <c r="BU5" s="151"/>
      <c r="BV5" s="151"/>
      <c r="BW5" s="151"/>
      <c r="BX5" s="151"/>
      <c r="BY5" s="151"/>
      <c r="BZ5" s="152"/>
      <c r="CA5" s="153"/>
      <c r="CB5" s="150"/>
      <c r="CC5" s="151"/>
      <c r="CD5" s="151"/>
      <c r="CE5" s="151"/>
      <c r="CF5" s="151"/>
      <c r="CG5" s="151"/>
      <c r="CH5" s="151"/>
      <c r="CI5" s="152"/>
      <c r="CJ5" s="110">
        <f>SUMPRODUCT(C5:CI5,C4:CI4)</f>
        <v>0</v>
      </c>
      <c r="CK5" s="158" t="s">
        <v>2</v>
      </c>
      <c r="CL5" s="159">
        <v>0</v>
      </c>
    </row>
    <row r="6" spans="1:90" ht="13" x14ac:dyDescent="0.25">
      <c r="A6" s="294" t="s">
        <v>79</v>
      </c>
      <c r="B6" s="15">
        <v>1</v>
      </c>
      <c r="C6" s="160">
        <v>1</v>
      </c>
      <c r="D6" s="161">
        <v>1</v>
      </c>
      <c r="E6" s="161">
        <v>1</v>
      </c>
      <c r="F6" s="161">
        <v>1</v>
      </c>
      <c r="G6" s="161">
        <v>1</v>
      </c>
      <c r="H6" s="161">
        <v>1</v>
      </c>
      <c r="I6" s="161">
        <v>1</v>
      </c>
      <c r="J6" s="161">
        <v>1</v>
      </c>
      <c r="K6" s="161">
        <v>1</v>
      </c>
      <c r="L6" s="162" t="s">
        <v>3</v>
      </c>
      <c r="M6" s="162" t="s">
        <v>3</v>
      </c>
      <c r="N6" s="162" t="s">
        <v>3</v>
      </c>
      <c r="O6" s="162" t="s">
        <v>3</v>
      </c>
      <c r="P6" s="162" t="s">
        <v>3</v>
      </c>
      <c r="Q6" s="162" t="s">
        <v>3</v>
      </c>
      <c r="R6" s="162" t="s">
        <v>3</v>
      </c>
      <c r="S6" s="162" t="s">
        <v>3</v>
      </c>
      <c r="T6" s="162" t="s">
        <v>3</v>
      </c>
      <c r="U6" s="162" t="s">
        <v>3</v>
      </c>
      <c r="V6" s="162" t="s">
        <v>3</v>
      </c>
      <c r="W6" s="162" t="s">
        <v>3</v>
      </c>
      <c r="X6" s="162" t="s">
        <v>3</v>
      </c>
      <c r="Y6" s="162" t="s">
        <v>3</v>
      </c>
      <c r="Z6" s="162" t="s">
        <v>3</v>
      </c>
      <c r="AA6" s="162" t="s">
        <v>3</v>
      </c>
      <c r="AB6" s="162" t="s">
        <v>3</v>
      </c>
      <c r="AC6" s="162" t="s">
        <v>3</v>
      </c>
      <c r="AD6" s="162" t="s">
        <v>3</v>
      </c>
      <c r="AE6" s="162" t="s">
        <v>3</v>
      </c>
      <c r="AF6" s="162" t="s">
        <v>3</v>
      </c>
      <c r="AG6" s="162" t="s">
        <v>3</v>
      </c>
      <c r="AH6" s="162" t="s">
        <v>3</v>
      </c>
      <c r="AI6" s="162" t="s">
        <v>3</v>
      </c>
      <c r="AJ6" s="162" t="s">
        <v>3</v>
      </c>
      <c r="AK6" s="162" t="s">
        <v>3</v>
      </c>
      <c r="AL6" s="162" t="s">
        <v>3</v>
      </c>
      <c r="AM6" s="162" t="s">
        <v>3</v>
      </c>
      <c r="AN6" s="162" t="s">
        <v>3</v>
      </c>
      <c r="AO6" s="162" t="s">
        <v>3</v>
      </c>
      <c r="AP6" s="162" t="s">
        <v>3</v>
      </c>
      <c r="AQ6" s="162" t="s">
        <v>3</v>
      </c>
      <c r="AR6" s="162" t="s">
        <v>3</v>
      </c>
      <c r="AS6" s="162" t="s">
        <v>3</v>
      </c>
      <c r="AT6" s="162" t="s">
        <v>3</v>
      </c>
      <c r="AU6" s="162" t="s">
        <v>3</v>
      </c>
      <c r="AV6" s="162" t="s">
        <v>3</v>
      </c>
      <c r="AW6" s="162" t="s">
        <v>3</v>
      </c>
      <c r="AX6" s="162" t="s">
        <v>3</v>
      </c>
      <c r="AY6" s="162" t="s">
        <v>3</v>
      </c>
      <c r="AZ6" s="162" t="s">
        <v>3</v>
      </c>
      <c r="BA6" s="162" t="s">
        <v>3</v>
      </c>
      <c r="BB6" s="162" t="s">
        <v>3</v>
      </c>
      <c r="BC6" s="162" t="s">
        <v>3</v>
      </c>
      <c r="BD6" s="163" t="s">
        <v>3</v>
      </c>
      <c r="BE6" s="164"/>
      <c r="BF6" s="165" t="s">
        <v>3</v>
      </c>
      <c r="BG6" s="162" t="s">
        <v>3</v>
      </c>
      <c r="BH6" s="162" t="s">
        <v>3</v>
      </c>
      <c r="BI6" s="162" t="s">
        <v>3</v>
      </c>
      <c r="BJ6" s="162" t="s">
        <v>3</v>
      </c>
      <c r="BK6" s="162" t="s">
        <v>3</v>
      </c>
      <c r="BL6" s="162" t="s">
        <v>3</v>
      </c>
      <c r="BM6" s="162" t="s">
        <v>3</v>
      </c>
      <c r="BN6" s="162" t="s">
        <v>3</v>
      </c>
      <c r="BO6" s="162" t="s">
        <v>3</v>
      </c>
      <c r="BP6" s="162" t="s">
        <v>3</v>
      </c>
      <c r="BQ6" s="162" t="s">
        <v>3</v>
      </c>
      <c r="BR6" s="162" t="s">
        <v>3</v>
      </c>
      <c r="BS6" s="162" t="s">
        <v>3</v>
      </c>
      <c r="BT6" s="162" t="s">
        <v>3</v>
      </c>
      <c r="BU6" s="162" t="s">
        <v>3</v>
      </c>
      <c r="BV6" s="162" t="s">
        <v>3</v>
      </c>
      <c r="BW6" s="162" t="s">
        <v>3</v>
      </c>
      <c r="BX6" s="162" t="s">
        <v>3</v>
      </c>
      <c r="BY6" s="162" t="s">
        <v>3</v>
      </c>
      <c r="BZ6" s="166" t="s">
        <v>3</v>
      </c>
      <c r="CA6" s="167" t="s">
        <v>3</v>
      </c>
      <c r="CB6" s="165" t="s">
        <v>3</v>
      </c>
      <c r="CC6" s="162" t="s">
        <v>3</v>
      </c>
      <c r="CD6" s="162" t="s">
        <v>3</v>
      </c>
      <c r="CE6" s="162" t="s">
        <v>3</v>
      </c>
      <c r="CF6" s="162" t="s">
        <v>3</v>
      </c>
      <c r="CG6" s="162" t="s">
        <v>3</v>
      </c>
      <c r="CH6" s="162" t="s">
        <v>3</v>
      </c>
      <c r="CI6" s="163" t="s">
        <v>3</v>
      </c>
      <c r="CJ6" s="110">
        <f>SUMPRODUCT(C6:CI6,$C$4:$CI$4)</f>
        <v>0</v>
      </c>
      <c r="CK6" s="158" t="s">
        <v>1</v>
      </c>
      <c r="CL6" s="110">
        <v>147.9</v>
      </c>
    </row>
    <row r="7" spans="1:90" ht="13" x14ac:dyDescent="0.25">
      <c r="A7" s="295"/>
      <c r="B7" s="16">
        <v>2</v>
      </c>
      <c r="C7" s="168" t="s">
        <v>3</v>
      </c>
      <c r="D7" s="169" t="s">
        <v>3</v>
      </c>
      <c r="E7" s="169" t="s">
        <v>3</v>
      </c>
      <c r="F7" s="169" t="s">
        <v>3</v>
      </c>
      <c r="G7" s="169" t="s">
        <v>3</v>
      </c>
      <c r="H7" s="169" t="s">
        <v>3</v>
      </c>
      <c r="I7" s="169" t="s">
        <v>3</v>
      </c>
      <c r="J7" s="169" t="s">
        <v>3</v>
      </c>
      <c r="K7" s="170" t="s">
        <v>3</v>
      </c>
      <c r="L7" s="171">
        <v>1</v>
      </c>
      <c r="M7" s="171">
        <v>1</v>
      </c>
      <c r="N7" s="171">
        <v>1</v>
      </c>
      <c r="O7" s="171">
        <v>1</v>
      </c>
      <c r="P7" s="171">
        <v>1</v>
      </c>
      <c r="Q7" s="171">
        <v>1</v>
      </c>
      <c r="R7" s="171">
        <v>1</v>
      </c>
      <c r="S7" s="171">
        <v>1</v>
      </c>
      <c r="T7" s="171">
        <v>1</v>
      </c>
      <c r="U7" s="169" t="s">
        <v>3</v>
      </c>
      <c r="V7" s="169" t="s">
        <v>3</v>
      </c>
      <c r="W7" s="169" t="s">
        <v>3</v>
      </c>
      <c r="X7" s="169" t="s">
        <v>3</v>
      </c>
      <c r="Y7" s="169" t="s">
        <v>3</v>
      </c>
      <c r="Z7" s="169" t="s">
        <v>3</v>
      </c>
      <c r="AA7" s="169" t="s">
        <v>3</v>
      </c>
      <c r="AB7" s="169" t="s">
        <v>3</v>
      </c>
      <c r="AC7" s="169" t="s">
        <v>3</v>
      </c>
      <c r="AD7" s="169" t="s">
        <v>3</v>
      </c>
      <c r="AE7" s="169" t="s">
        <v>3</v>
      </c>
      <c r="AF7" s="169" t="s">
        <v>3</v>
      </c>
      <c r="AG7" s="169" t="s">
        <v>3</v>
      </c>
      <c r="AH7" s="169" t="s">
        <v>3</v>
      </c>
      <c r="AI7" s="169" t="s">
        <v>3</v>
      </c>
      <c r="AJ7" s="169" t="s">
        <v>3</v>
      </c>
      <c r="AK7" s="169" t="s">
        <v>3</v>
      </c>
      <c r="AL7" s="169" t="s">
        <v>3</v>
      </c>
      <c r="AM7" s="169" t="s">
        <v>3</v>
      </c>
      <c r="AN7" s="169" t="s">
        <v>3</v>
      </c>
      <c r="AO7" s="169" t="s">
        <v>3</v>
      </c>
      <c r="AP7" s="169" t="s">
        <v>3</v>
      </c>
      <c r="AQ7" s="169" t="s">
        <v>3</v>
      </c>
      <c r="AR7" s="169" t="s">
        <v>3</v>
      </c>
      <c r="AS7" s="169" t="s">
        <v>3</v>
      </c>
      <c r="AT7" s="169" t="s">
        <v>3</v>
      </c>
      <c r="AU7" s="169" t="s">
        <v>3</v>
      </c>
      <c r="AV7" s="169" t="s">
        <v>3</v>
      </c>
      <c r="AW7" s="169" t="s">
        <v>3</v>
      </c>
      <c r="AX7" s="169" t="s">
        <v>3</v>
      </c>
      <c r="AY7" s="169" t="s">
        <v>3</v>
      </c>
      <c r="AZ7" s="169" t="s">
        <v>3</v>
      </c>
      <c r="BA7" s="169" t="s">
        <v>3</v>
      </c>
      <c r="BB7" s="169" t="s">
        <v>3</v>
      </c>
      <c r="BC7" s="169" t="s">
        <v>3</v>
      </c>
      <c r="BD7" s="172" t="s">
        <v>3</v>
      </c>
      <c r="BE7" s="173"/>
      <c r="BF7" s="174" t="s">
        <v>3</v>
      </c>
      <c r="BG7" s="169" t="s">
        <v>3</v>
      </c>
      <c r="BH7" s="169" t="s">
        <v>3</v>
      </c>
      <c r="BI7" s="169" t="s">
        <v>3</v>
      </c>
      <c r="BJ7" s="169" t="s">
        <v>3</v>
      </c>
      <c r="BK7" s="169" t="s">
        <v>3</v>
      </c>
      <c r="BL7" s="169" t="s">
        <v>3</v>
      </c>
      <c r="BM7" s="169" t="s">
        <v>3</v>
      </c>
      <c r="BN7" s="169" t="s">
        <v>3</v>
      </c>
      <c r="BO7" s="169" t="s">
        <v>3</v>
      </c>
      <c r="BP7" s="169" t="s">
        <v>3</v>
      </c>
      <c r="BQ7" s="169" t="s">
        <v>3</v>
      </c>
      <c r="BR7" s="169" t="s">
        <v>3</v>
      </c>
      <c r="BS7" s="169" t="s">
        <v>3</v>
      </c>
      <c r="BT7" s="169" t="s">
        <v>3</v>
      </c>
      <c r="BU7" s="169" t="s">
        <v>3</v>
      </c>
      <c r="BV7" s="169" t="s">
        <v>3</v>
      </c>
      <c r="BW7" s="169" t="s">
        <v>3</v>
      </c>
      <c r="BX7" s="169" t="s">
        <v>3</v>
      </c>
      <c r="BY7" s="169" t="s">
        <v>3</v>
      </c>
      <c r="BZ7" s="175" t="s">
        <v>3</v>
      </c>
      <c r="CA7" s="176" t="s">
        <v>3</v>
      </c>
      <c r="CB7" s="174" t="s">
        <v>3</v>
      </c>
      <c r="CC7" s="169" t="s">
        <v>3</v>
      </c>
      <c r="CD7" s="169" t="s">
        <v>3</v>
      </c>
      <c r="CE7" s="169" t="s">
        <v>3</v>
      </c>
      <c r="CF7" s="169" t="s">
        <v>3</v>
      </c>
      <c r="CG7" s="169" t="s">
        <v>3</v>
      </c>
      <c r="CH7" s="169" t="s">
        <v>3</v>
      </c>
      <c r="CI7" s="172" t="s">
        <v>3</v>
      </c>
      <c r="CJ7" s="110">
        <f t="shared" ref="CJ7:CJ69" si="0">SUMPRODUCT(C7:CI7,$C$4:$CI$4)</f>
        <v>0</v>
      </c>
      <c r="CK7" s="158" t="s">
        <v>1</v>
      </c>
      <c r="CL7" s="110">
        <v>72.23</v>
      </c>
    </row>
    <row r="8" spans="1:90" ht="13" x14ac:dyDescent="0.25">
      <c r="A8" s="295"/>
      <c r="B8" s="16">
        <v>3</v>
      </c>
      <c r="C8" s="168" t="s">
        <v>3</v>
      </c>
      <c r="D8" s="169" t="s">
        <v>3</v>
      </c>
      <c r="E8" s="169" t="s">
        <v>3</v>
      </c>
      <c r="F8" s="169" t="s">
        <v>3</v>
      </c>
      <c r="G8" s="169" t="s">
        <v>3</v>
      </c>
      <c r="H8" s="169" t="s">
        <v>3</v>
      </c>
      <c r="I8" s="169" t="s">
        <v>3</v>
      </c>
      <c r="J8" s="169" t="s">
        <v>3</v>
      </c>
      <c r="K8" s="169" t="s">
        <v>3</v>
      </c>
      <c r="L8" s="169" t="s">
        <v>3</v>
      </c>
      <c r="M8" s="169" t="s">
        <v>3</v>
      </c>
      <c r="N8" s="169" t="s">
        <v>3</v>
      </c>
      <c r="O8" s="169" t="s">
        <v>3</v>
      </c>
      <c r="P8" s="169" t="s">
        <v>3</v>
      </c>
      <c r="Q8" s="169" t="s">
        <v>3</v>
      </c>
      <c r="R8" s="169" t="s">
        <v>3</v>
      </c>
      <c r="S8" s="169" t="s">
        <v>3</v>
      </c>
      <c r="T8" s="169" t="s">
        <v>3</v>
      </c>
      <c r="U8" s="171">
        <v>1</v>
      </c>
      <c r="V8" s="171">
        <v>1</v>
      </c>
      <c r="W8" s="171">
        <v>1</v>
      </c>
      <c r="X8" s="171">
        <v>1</v>
      </c>
      <c r="Y8" s="171">
        <v>1</v>
      </c>
      <c r="Z8" s="171">
        <v>1</v>
      </c>
      <c r="AA8" s="171">
        <v>1</v>
      </c>
      <c r="AB8" s="171">
        <v>1</v>
      </c>
      <c r="AC8" s="171">
        <v>1</v>
      </c>
      <c r="AD8" s="169" t="s">
        <v>3</v>
      </c>
      <c r="AE8" s="169" t="s">
        <v>3</v>
      </c>
      <c r="AF8" s="169" t="s">
        <v>3</v>
      </c>
      <c r="AG8" s="169" t="s">
        <v>3</v>
      </c>
      <c r="AH8" s="169" t="s">
        <v>3</v>
      </c>
      <c r="AI8" s="169" t="s">
        <v>3</v>
      </c>
      <c r="AJ8" s="169" t="s">
        <v>3</v>
      </c>
      <c r="AK8" s="169" t="s">
        <v>3</v>
      </c>
      <c r="AL8" s="169" t="s">
        <v>3</v>
      </c>
      <c r="AM8" s="169" t="s">
        <v>3</v>
      </c>
      <c r="AN8" s="169" t="s">
        <v>3</v>
      </c>
      <c r="AO8" s="169" t="s">
        <v>3</v>
      </c>
      <c r="AP8" s="169" t="s">
        <v>3</v>
      </c>
      <c r="AQ8" s="169" t="s">
        <v>3</v>
      </c>
      <c r="AR8" s="169" t="s">
        <v>3</v>
      </c>
      <c r="AS8" s="169" t="s">
        <v>3</v>
      </c>
      <c r="AT8" s="169" t="s">
        <v>3</v>
      </c>
      <c r="AU8" s="169" t="s">
        <v>3</v>
      </c>
      <c r="AV8" s="169" t="s">
        <v>3</v>
      </c>
      <c r="AW8" s="169" t="s">
        <v>3</v>
      </c>
      <c r="AX8" s="169" t="s">
        <v>3</v>
      </c>
      <c r="AY8" s="169" t="s">
        <v>3</v>
      </c>
      <c r="AZ8" s="169" t="s">
        <v>3</v>
      </c>
      <c r="BA8" s="169" t="s">
        <v>3</v>
      </c>
      <c r="BB8" s="169" t="s">
        <v>3</v>
      </c>
      <c r="BC8" s="169" t="s">
        <v>3</v>
      </c>
      <c r="BD8" s="172" t="s">
        <v>3</v>
      </c>
      <c r="BE8" s="173"/>
      <c r="BF8" s="174" t="s">
        <v>3</v>
      </c>
      <c r="BG8" s="169" t="s">
        <v>3</v>
      </c>
      <c r="BH8" s="169" t="s">
        <v>3</v>
      </c>
      <c r="BI8" s="169" t="s">
        <v>3</v>
      </c>
      <c r="BJ8" s="169" t="s">
        <v>3</v>
      </c>
      <c r="BK8" s="169" t="s">
        <v>3</v>
      </c>
      <c r="BL8" s="169" t="s">
        <v>3</v>
      </c>
      <c r="BM8" s="169" t="s">
        <v>3</v>
      </c>
      <c r="BN8" s="169" t="s">
        <v>3</v>
      </c>
      <c r="BO8" s="169" t="s">
        <v>3</v>
      </c>
      <c r="BP8" s="169" t="s">
        <v>3</v>
      </c>
      <c r="BQ8" s="169" t="s">
        <v>3</v>
      </c>
      <c r="BR8" s="169" t="s">
        <v>3</v>
      </c>
      <c r="BS8" s="169" t="s">
        <v>3</v>
      </c>
      <c r="BT8" s="169" t="s">
        <v>3</v>
      </c>
      <c r="BU8" s="169" t="s">
        <v>3</v>
      </c>
      <c r="BV8" s="169" t="s">
        <v>3</v>
      </c>
      <c r="BW8" s="169" t="s">
        <v>3</v>
      </c>
      <c r="BX8" s="169" t="s">
        <v>3</v>
      </c>
      <c r="BY8" s="169" t="s">
        <v>3</v>
      </c>
      <c r="BZ8" s="175" t="s">
        <v>3</v>
      </c>
      <c r="CA8" s="176" t="s">
        <v>3</v>
      </c>
      <c r="CB8" s="174" t="s">
        <v>3</v>
      </c>
      <c r="CC8" s="169" t="s">
        <v>3</v>
      </c>
      <c r="CD8" s="169" t="s">
        <v>3</v>
      </c>
      <c r="CE8" s="169" t="s">
        <v>3</v>
      </c>
      <c r="CF8" s="169" t="s">
        <v>3</v>
      </c>
      <c r="CG8" s="169" t="s">
        <v>3</v>
      </c>
      <c r="CH8" s="169" t="s">
        <v>3</v>
      </c>
      <c r="CI8" s="172" t="s">
        <v>3</v>
      </c>
      <c r="CJ8" s="110">
        <f t="shared" si="0"/>
        <v>0</v>
      </c>
      <c r="CK8" s="158" t="s">
        <v>1</v>
      </c>
      <c r="CL8" s="110">
        <v>54.11</v>
      </c>
    </row>
    <row r="9" spans="1:90" ht="13" x14ac:dyDescent="0.25">
      <c r="A9" s="295"/>
      <c r="B9" s="16">
        <v>4</v>
      </c>
      <c r="C9" s="168" t="s">
        <v>3</v>
      </c>
      <c r="D9" s="169" t="s">
        <v>3</v>
      </c>
      <c r="E9" s="169" t="s">
        <v>3</v>
      </c>
      <c r="F9" s="169" t="s">
        <v>3</v>
      </c>
      <c r="G9" s="169" t="s">
        <v>3</v>
      </c>
      <c r="H9" s="169" t="s">
        <v>3</v>
      </c>
      <c r="I9" s="169" t="s">
        <v>3</v>
      </c>
      <c r="J9" s="169" t="s">
        <v>3</v>
      </c>
      <c r="K9" s="169" t="s">
        <v>3</v>
      </c>
      <c r="L9" s="169" t="s">
        <v>3</v>
      </c>
      <c r="M9" s="169" t="s">
        <v>3</v>
      </c>
      <c r="N9" s="169" t="s">
        <v>3</v>
      </c>
      <c r="O9" s="169" t="s">
        <v>3</v>
      </c>
      <c r="P9" s="169" t="s">
        <v>3</v>
      </c>
      <c r="Q9" s="169" t="s">
        <v>3</v>
      </c>
      <c r="R9" s="169" t="s">
        <v>3</v>
      </c>
      <c r="S9" s="169" t="s">
        <v>3</v>
      </c>
      <c r="T9" s="169" t="s">
        <v>3</v>
      </c>
      <c r="U9" s="169" t="s">
        <v>3</v>
      </c>
      <c r="V9" s="169" t="s">
        <v>3</v>
      </c>
      <c r="W9" s="169" t="s">
        <v>3</v>
      </c>
      <c r="X9" s="169" t="s">
        <v>3</v>
      </c>
      <c r="Y9" s="169" t="s">
        <v>3</v>
      </c>
      <c r="Z9" s="169" t="s">
        <v>3</v>
      </c>
      <c r="AA9" s="169" t="s">
        <v>3</v>
      </c>
      <c r="AB9" s="169" t="s">
        <v>3</v>
      </c>
      <c r="AC9" s="169" t="s">
        <v>3</v>
      </c>
      <c r="AD9" s="171">
        <v>1</v>
      </c>
      <c r="AE9" s="171">
        <v>1</v>
      </c>
      <c r="AF9" s="171">
        <v>1</v>
      </c>
      <c r="AG9" s="171">
        <v>1</v>
      </c>
      <c r="AH9" s="171">
        <v>1</v>
      </c>
      <c r="AI9" s="171">
        <v>1</v>
      </c>
      <c r="AJ9" s="171">
        <v>1</v>
      </c>
      <c r="AK9" s="171">
        <v>1</v>
      </c>
      <c r="AL9" s="171">
        <v>1</v>
      </c>
      <c r="AM9" s="169" t="s">
        <v>3</v>
      </c>
      <c r="AN9" s="169" t="s">
        <v>3</v>
      </c>
      <c r="AO9" s="169" t="s">
        <v>3</v>
      </c>
      <c r="AP9" s="169" t="s">
        <v>3</v>
      </c>
      <c r="AQ9" s="169" t="s">
        <v>3</v>
      </c>
      <c r="AR9" s="169" t="s">
        <v>3</v>
      </c>
      <c r="AS9" s="169" t="s">
        <v>3</v>
      </c>
      <c r="AT9" s="169" t="s">
        <v>3</v>
      </c>
      <c r="AU9" s="169" t="s">
        <v>3</v>
      </c>
      <c r="AV9" s="169" t="s">
        <v>3</v>
      </c>
      <c r="AW9" s="169" t="s">
        <v>3</v>
      </c>
      <c r="AX9" s="169" t="s">
        <v>3</v>
      </c>
      <c r="AY9" s="169" t="s">
        <v>3</v>
      </c>
      <c r="AZ9" s="169" t="s">
        <v>3</v>
      </c>
      <c r="BA9" s="169" t="s">
        <v>3</v>
      </c>
      <c r="BB9" s="169" t="s">
        <v>3</v>
      </c>
      <c r="BC9" s="169" t="s">
        <v>3</v>
      </c>
      <c r="BD9" s="172" t="s">
        <v>3</v>
      </c>
      <c r="BE9" s="173"/>
      <c r="BF9" s="174" t="s">
        <v>3</v>
      </c>
      <c r="BG9" s="169" t="s">
        <v>3</v>
      </c>
      <c r="BH9" s="169" t="s">
        <v>3</v>
      </c>
      <c r="BI9" s="169" t="s">
        <v>3</v>
      </c>
      <c r="BJ9" s="169" t="s">
        <v>3</v>
      </c>
      <c r="BK9" s="169" t="s">
        <v>3</v>
      </c>
      <c r="BL9" s="169" t="s">
        <v>3</v>
      </c>
      <c r="BM9" s="169" t="s">
        <v>3</v>
      </c>
      <c r="BN9" s="169" t="s">
        <v>3</v>
      </c>
      <c r="BO9" s="169" t="s">
        <v>3</v>
      </c>
      <c r="BP9" s="169" t="s">
        <v>3</v>
      </c>
      <c r="BQ9" s="169" t="s">
        <v>3</v>
      </c>
      <c r="BR9" s="169" t="s">
        <v>3</v>
      </c>
      <c r="BS9" s="169" t="s">
        <v>3</v>
      </c>
      <c r="BT9" s="169" t="s">
        <v>3</v>
      </c>
      <c r="BU9" s="169" t="s">
        <v>3</v>
      </c>
      <c r="BV9" s="169" t="s">
        <v>3</v>
      </c>
      <c r="BW9" s="169" t="s">
        <v>3</v>
      </c>
      <c r="BX9" s="169" t="s">
        <v>3</v>
      </c>
      <c r="BY9" s="169" t="s">
        <v>3</v>
      </c>
      <c r="BZ9" s="175" t="s">
        <v>3</v>
      </c>
      <c r="CA9" s="176" t="s">
        <v>3</v>
      </c>
      <c r="CB9" s="174" t="s">
        <v>3</v>
      </c>
      <c r="CC9" s="169" t="s">
        <v>3</v>
      </c>
      <c r="CD9" s="169" t="s">
        <v>3</v>
      </c>
      <c r="CE9" s="169" t="s">
        <v>3</v>
      </c>
      <c r="CF9" s="169" t="s">
        <v>3</v>
      </c>
      <c r="CG9" s="169" t="s">
        <v>3</v>
      </c>
      <c r="CH9" s="169" t="s">
        <v>3</v>
      </c>
      <c r="CI9" s="172" t="s">
        <v>3</v>
      </c>
      <c r="CJ9" s="110">
        <f t="shared" si="0"/>
        <v>0</v>
      </c>
      <c r="CK9" s="158" t="s">
        <v>1</v>
      </c>
      <c r="CL9" s="110">
        <v>77.7</v>
      </c>
    </row>
    <row r="10" spans="1:90" ht="13" x14ac:dyDescent="0.25">
      <c r="A10" s="295"/>
      <c r="B10" s="16">
        <v>5</v>
      </c>
      <c r="C10" s="168" t="s">
        <v>3</v>
      </c>
      <c r="D10" s="169" t="s">
        <v>3</v>
      </c>
      <c r="E10" s="169" t="s">
        <v>3</v>
      </c>
      <c r="F10" s="169" t="s">
        <v>3</v>
      </c>
      <c r="G10" s="169" t="s">
        <v>3</v>
      </c>
      <c r="H10" s="169" t="s">
        <v>3</v>
      </c>
      <c r="I10" s="169" t="s">
        <v>3</v>
      </c>
      <c r="J10" s="169" t="s">
        <v>3</v>
      </c>
      <c r="K10" s="169" t="s">
        <v>3</v>
      </c>
      <c r="L10" s="169" t="s">
        <v>3</v>
      </c>
      <c r="M10" s="169" t="s">
        <v>3</v>
      </c>
      <c r="N10" s="169" t="s">
        <v>3</v>
      </c>
      <c r="O10" s="169" t="s">
        <v>3</v>
      </c>
      <c r="P10" s="169" t="s">
        <v>3</v>
      </c>
      <c r="Q10" s="169" t="s">
        <v>3</v>
      </c>
      <c r="R10" s="169" t="s">
        <v>3</v>
      </c>
      <c r="S10" s="169" t="s">
        <v>3</v>
      </c>
      <c r="T10" s="169" t="s">
        <v>3</v>
      </c>
      <c r="U10" s="169" t="s">
        <v>3</v>
      </c>
      <c r="V10" s="169" t="s">
        <v>3</v>
      </c>
      <c r="W10" s="169" t="s">
        <v>3</v>
      </c>
      <c r="X10" s="169" t="s">
        <v>3</v>
      </c>
      <c r="Y10" s="169" t="s">
        <v>3</v>
      </c>
      <c r="Z10" s="169" t="s">
        <v>3</v>
      </c>
      <c r="AA10" s="169" t="s">
        <v>3</v>
      </c>
      <c r="AB10" s="169" t="s">
        <v>3</v>
      </c>
      <c r="AC10" s="169" t="s">
        <v>3</v>
      </c>
      <c r="AD10" s="169" t="s">
        <v>3</v>
      </c>
      <c r="AE10" s="169" t="s">
        <v>3</v>
      </c>
      <c r="AF10" s="169" t="s">
        <v>3</v>
      </c>
      <c r="AG10" s="169" t="s">
        <v>3</v>
      </c>
      <c r="AH10" s="169" t="s">
        <v>3</v>
      </c>
      <c r="AI10" s="169" t="s">
        <v>3</v>
      </c>
      <c r="AJ10" s="169" t="s">
        <v>3</v>
      </c>
      <c r="AK10" s="169" t="s">
        <v>3</v>
      </c>
      <c r="AL10" s="169" t="s">
        <v>3</v>
      </c>
      <c r="AM10" s="171">
        <v>1</v>
      </c>
      <c r="AN10" s="171">
        <v>1</v>
      </c>
      <c r="AO10" s="171">
        <v>1</v>
      </c>
      <c r="AP10" s="171">
        <v>1</v>
      </c>
      <c r="AQ10" s="171">
        <v>1</v>
      </c>
      <c r="AR10" s="171">
        <v>1</v>
      </c>
      <c r="AS10" s="171">
        <v>1</v>
      </c>
      <c r="AT10" s="171">
        <v>1</v>
      </c>
      <c r="AU10" s="171">
        <v>1</v>
      </c>
      <c r="AV10" s="169" t="s">
        <v>3</v>
      </c>
      <c r="AW10" s="169" t="s">
        <v>3</v>
      </c>
      <c r="AX10" s="169" t="s">
        <v>3</v>
      </c>
      <c r="AY10" s="169" t="s">
        <v>3</v>
      </c>
      <c r="AZ10" s="169" t="s">
        <v>3</v>
      </c>
      <c r="BA10" s="169" t="s">
        <v>3</v>
      </c>
      <c r="BB10" s="169" t="s">
        <v>3</v>
      </c>
      <c r="BC10" s="169" t="s">
        <v>3</v>
      </c>
      <c r="BD10" s="172" t="s">
        <v>3</v>
      </c>
      <c r="BE10" s="173"/>
      <c r="BF10" s="174" t="s">
        <v>3</v>
      </c>
      <c r="BG10" s="169" t="s">
        <v>3</v>
      </c>
      <c r="BH10" s="169" t="s">
        <v>3</v>
      </c>
      <c r="BI10" s="169" t="s">
        <v>3</v>
      </c>
      <c r="BJ10" s="169" t="s">
        <v>3</v>
      </c>
      <c r="BK10" s="169" t="s">
        <v>3</v>
      </c>
      <c r="BL10" s="169" t="s">
        <v>3</v>
      </c>
      <c r="BM10" s="169" t="s">
        <v>3</v>
      </c>
      <c r="BN10" s="169" t="s">
        <v>3</v>
      </c>
      <c r="BO10" s="169" t="s">
        <v>3</v>
      </c>
      <c r="BP10" s="169" t="s">
        <v>3</v>
      </c>
      <c r="BQ10" s="169" t="s">
        <v>3</v>
      </c>
      <c r="BR10" s="169" t="s">
        <v>3</v>
      </c>
      <c r="BS10" s="169" t="s">
        <v>3</v>
      </c>
      <c r="BT10" s="169" t="s">
        <v>3</v>
      </c>
      <c r="BU10" s="169" t="s">
        <v>3</v>
      </c>
      <c r="BV10" s="169" t="s">
        <v>3</v>
      </c>
      <c r="BW10" s="169" t="s">
        <v>3</v>
      </c>
      <c r="BX10" s="169" t="s">
        <v>3</v>
      </c>
      <c r="BY10" s="169" t="s">
        <v>3</v>
      </c>
      <c r="BZ10" s="175" t="s">
        <v>3</v>
      </c>
      <c r="CA10" s="176" t="s">
        <v>3</v>
      </c>
      <c r="CB10" s="174" t="s">
        <v>3</v>
      </c>
      <c r="CC10" s="169" t="s">
        <v>3</v>
      </c>
      <c r="CD10" s="169" t="s">
        <v>3</v>
      </c>
      <c r="CE10" s="169" t="s">
        <v>3</v>
      </c>
      <c r="CF10" s="169" t="s">
        <v>3</v>
      </c>
      <c r="CG10" s="169" t="s">
        <v>3</v>
      </c>
      <c r="CH10" s="169" t="s">
        <v>3</v>
      </c>
      <c r="CI10" s="172" t="s">
        <v>3</v>
      </c>
      <c r="CJ10" s="110">
        <f t="shared" si="0"/>
        <v>0</v>
      </c>
      <c r="CK10" s="158" t="s">
        <v>1</v>
      </c>
      <c r="CL10" s="110">
        <v>71.959999999999994</v>
      </c>
    </row>
    <row r="11" spans="1:90" ht="13.5" thickBot="1" x14ac:dyDescent="0.3">
      <c r="A11" s="296"/>
      <c r="B11" s="17">
        <v>6</v>
      </c>
      <c r="C11" s="177" t="s">
        <v>3</v>
      </c>
      <c r="D11" s="178" t="s">
        <v>3</v>
      </c>
      <c r="E11" s="178" t="s">
        <v>3</v>
      </c>
      <c r="F11" s="178" t="s">
        <v>3</v>
      </c>
      <c r="G11" s="178" t="s">
        <v>3</v>
      </c>
      <c r="H11" s="178" t="s">
        <v>3</v>
      </c>
      <c r="I11" s="178" t="s">
        <v>3</v>
      </c>
      <c r="J11" s="178" t="s">
        <v>3</v>
      </c>
      <c r="K11" s="178" t="s">
        <v>3</v>
      </c>
      <c r="L11" s="178" t="s">
        <v>3</v>
      </c>
      <c r="M11" s="178" t="s">
        <v>3</v>
      </c>
      <c r="N11" s="178" t="s">
        <v>3</v>
      </c>
      <c r="O11" s="178" t="s">
        <v>3</v>
      </c>
      <c r="P11" s="178" t="s">
        <v>3</v>
      </c>
      <c r="Q11" s="178" t="s">
        <v>3</v>
      </c>
      <c r="R11" s="178" t="s">
        <v>3</v>
      </c>
      <c r="S11" s="178" t="s">
        <v>3</v>
      </c>
      <c r="T11" s="178" t="s">
        <v>3</v>
      </c>
      <c r="U11" s="178" t="s">
        <v>3</v>
      </c>
      <c r="V11" s="178" t="s">
        <v>3</v>
      </c>
      <c r="W11" s="178" t="s">
        <v>3</v>
      </c>
      <c r="X11" s="178" t="s">
        <v>3</v>
      </c>
      <c r="Y11" s="178" t="s">
        <v>3</v>
      </c>
      <c r="Z11" s="178" t="s">
        <v>3</v>
      </c>
      <c r="AA11" s="178" t="s">
        <v>3</v>
      </c>
      <c r="AB11" s="178" t="s">
        <v>3</v>
      </c>
      <c r="AC11" s="178" t="s">
        <v>3</v>
      </c>
      <c r="AD11" s="178" t="s">
        <v>3</v>
      </c>
      <c r="AE11" s="178" t="s">
        <v>3</v>
      </c>
      <c r="AF11" s="178" t="s">
        <v>3</v>
      </c>
      <c r="AG11" s="178" t="s">
        <v>3</v>
      </c>
      <c r="AH11" s="178" t="s">
        <v>3</v>
      </c>
      <c r="AI11" s="178" t="s">
        <v>3</v>
      </c>
      <c r="AJ11" s="178" t="s">
        <v>3</v>
      </c>
      <c r="AK11" s="178" t="s">
        <v>3</v>
      </c>
      <c r="AL11" s="178" t="s">
        <v>3</v>
      </c>
      <c r="AM11" s="178" t="s">
        <v>3</v>
      </c>
      <c r="AN11" s="178" t="s">
        <v>3</v>
      </c>
      <c r="AO11" s="178" t="s">
        <v>3</v>
      </c>
      <c r="AP11" s="178" t="s">
        <v>3</v>
      </c>
      <c r="AQ11" s="178" t="s">
        <v>3</v>
      </c>
      <c r="AR11" s="178" t="s">
        <v>3</v>
      </c>
      <c r="AS11" s="178" t="s">
        <v>3</v>
      </c>
      <c r="AT11" s="178" t="s">
        <v>3</v>
      </c>
      <c r="AU11" s="178" t="s">
        <v>3</v>
      </c>
      <c r="AV11" s="179">
        <v>1</v>
      </c>
      <c r="AW11" s="179">
        <v>1</v>
      </c>
      <c r="AX11" s="179">
        <v>1</v>
      </c>
      <c r="AY11" s="179">
        <v>1</v>
      </c>
      <c r="AZ11" s="179">
        <v>1</v>
      </c>
      <c r="BA11" s="179">
        <v>1</v>
      </c>
      <c r="BB11" s="179">
        <v>1</v>
      </c>
      <c r="BC11" s="179">
        <v>1</v>
      </c>
      <c r="BD11" s="180">
        <v>1</v>
      </c>
      <c r="BE11" s="181"/>
      <c r="BF11" s="182" t="s">
        <v>3</v>
      </c>
      <c r="BG11" s="183" t="s">
        <v>3</v>
      </c>
      <c r="BH11" s="183" t="s">
        <v>3</v>
      </c>
      <c r="BI11" s="183" t="s">
        <v>3</v>
      </c>
      <c r="BJ11" s="183" t="s">
        <v>3</v>
      </c>
      <c r="BK11" s="183" t="s">
        <v>3</v>
      </c>
      <c r="BL11" s="183" t="s">
        <v>3</v>
      </c>
      <c r="BM11" s="183" t="s">
        <v>3</v>
      </c>
      <c r="BN11" s="183" t="s">
        <v>3</v>
      </c>
      <c r="BO11" s="183" t="s">
        <v>3</v>
      </c>
      <c r="BP11" s="183" t="s">
        <v>3</v>
      </c>
      <c r="BQ11" s="183" t="s">
        <v>3</v>
      </c>
      <c r="BR11" s="183" t="s">
        <v>3</v>
      </c>
      <c r="BS11" s="183" t="s">
        <v>3</v>
      </c>
      <c r="BT11" s="183" t="s">
        <v>3</v>
      </c>
      <c r="BU11" s="183" t="s">
        <v>3</v>
      </c>
      <c r="BV11" s="183" t="s">
        <v>3</v>
      </c>
      <c r="BW11" s="183" t="s">
        <v>3</v>
      </c>
      <c r="BX11" s="183" t="s">
        <v>3</v>
      </c>
      <c r="BY11" s="183" t="s">
        <v>3</v>
      </c>
      <c r="BZ11" s="184" t="s">
        <v>3</v>
      </c>
      <c r="CA11" s="185" t="s">
        <v>3</v>
      </c>
      <c r="CB11" s="182" t="s">
        <v>3</v>
      </c>
      <c r="CC11" s="183" t="s">
        <v>3</v>
      </c>
      <c r="CD11" s="183" t="s">
        <v>3</v>
      </c>
      <c r="CE11" s="183" t="s">
        <v>3</v>
      </c>
      <c r="CF11" s="183" t="s">
        <v>3</v>
      </c>
      <c r="CG11" s="183" t="s">
        <v>3</v>
      </c>
      <c r="CH11" s="183" t="s">
        <v>3</v>
      </c>
      <c r="CI11" s="186" t="s">
        <v>3</v>
      </c>
      <c r="CJ11" s="110">
        <f t="shared" si="0"/>
        <v>0</v>
      </c>
      <c r="CK11" s="158" t="s">
        <v>1</v>
      </c>
      <c r="CL11" s="110">
        <v>71.97</v>
      </c>
    </row>
    <row r="12" spans="1:90" ht="13" customHeight="1" x14ac:dyDescent="0.25">
      <c r="A12" s="297" t="s">
        <v>81</v>
      </c>
      <c r="B12" s="128">
        <f>MEDIANUAL!B11</f>
        <v>1</v>
      </c>
      <c r="C12" s="187">
        <v>324</v>
      </c>
      <c r="D12" s="188" t="s">
        <v>3</v>
      </c>
      <c r="E12" s="188" t="s">
        <v>3</v>
      </c>
      <c r="F12" s="188">
        <v>324</v>
      </c>
      <c r="G12" s="188" t="s">
        <v>3</v>
      </c>
      <c r="H12" s="188" t="s">
        <v>3</v>
      </c>
      <c r="I12" s="188">
        <v>324</v>
      </c>
      <c r="J12" s="188" t="s">
        <v>3</v>
      </c>
      <c r="K12" s="188" t="s">
        <v>3</v>
      </c>
      <c r="L12" s="188" t="s">
        <v>3</v>
      </c>
      <c r="M12" s="188" t="s">
        <v>3</v>
      </c>
      <c r="N12" s="188" t="s">
        <v>3</v>
      </c>
      <c r="O12" s="188" t="s">
        <v>3</v>
      </c>
      <c r="P12" s="188" t="s">
        <v>3</v>
      </c>
      <c r="Q12" s="188" t="s">
        <v>3</v>
      </c>
      <c r="R12" s="188" t="s">
        <v>3</v>
      </c>
      <c r="S12" s="188" t="s">
        <v>3</v>
      </c>
      <c r="T12" s="188" t="s">
        <v>3</v>
      </c>
      <c r="U12" s="188" t="s">
        <v>3</v>
      </c>
      <c r="V12" s="188" t="s">
        <v>3</v>
      </c>
      <c r="W12" s="188" t="s">
        <v>3</v>
      </c>
      <c r="X12" s="188" t="s">
        <v>3</v>
      </c>
      <c r="Y12" s="188" t="s">
        <v>3</v>
      </c>
      <c r="Z12" s="188" t="s">
        <v>3</v>
      </c>
      <c r="AA12" s="188" t="s">
        <v>3</v>
      </c>
      <c r="AB12" s="188" t="s">
        <v>3</v>
      </c>
      <c r="AC12" s="188" t="s">
        <v>3</v>
      </c>
      <c r="AD12" s="188" t="s">
        <v>3</v>
      </c>
      <c r="AE12" s="188" t="s">
        <v>3</v>
      </c>
      <c r="AF12" s="188" t="s">
        <v>3</v>
      </c>
      <c r="AG12" s="188" t="s">
        <v>3</v>
      </c>
      <c r="AH12" s="188" t="s">
        <v>3</v>
      </c>
      <c r="AI12" s="188" t="s">
        <v>3</v>
      </c>
      <c r="AJ12" s="188" t="s">
        <v>3</v>
      </c>
      <c r="AK12" s="188" t="s">
        <v>3</v>
      </c>
      <c r="AL12" s="188" t="s">
        <v>3</v>
      </c>
      <c r="AM12" s="188" t="s">
        <v>3</v>
      </c>
      <c r="AN12" s="188" t="s">
        <v>3</v>
      </c>
      <c r="AO12" s="188" t="s">
        <v>3</v>
      </c>
      <c r="AP12" s="188" t="s">
        <v>3</v>
      </c>
      <c r="AQ12" s="188" t="s">
        <v>3</v>
      </c>
      <c r="AR12" s="188" t="s">
        <v>3</v>
      </c>
      <c r="AS12" s="188" t="s">
        <v>3</v>
      </c>
      <c r="AT12" s="188" t="s">
        <v>3</v>
      </c>
      <c r="AU12" s="188" t="s">
        <v>3</v>
      </c>
      <c r="AV12" s="188" t="s">
        <v>3</v>
      </c>
      <c r="AW12" s="188" t="s">
        <v>3</v>
      </c>
      <c r="AX12" s="188" t="s">
        <v>3</v>
      </c>
      <c r="AY12" s="188" t="s">
        <v>3</v>
      </c>
      <c r="AZ12" s="188" t="s">
        <v>3</v>
      </c>
      <c r="BA12" s="188" t="s">
        <v>3</v>
      </c>
      <c r="BB12" s="188" t="s">
        <v>3</v>
      </c>
      <c r="BC12" s="188" t="s">
        <v>3</v>
      </c>
      <c r="BD12" s="189" t="s">
        <v>3</v>
      </c>
      <c r="BE12" s="190"/>
      <c r="BF12" s="191">
        <v>-1</v>
      </c>
      <c r="BG12" s="188" t="s">
        <v>3</v>
      </c>
      <c r="BH12" s="188" t="s">
        <v>3</v>
      </c>
      <c r="BI12" s="188" t="s">
        <v>3</v>
      </c>
      <c r="BJ12" s="188" t="s">
        <v>3</v>
      </c>
      <c r="BK12" s="188" t="s">
        <v>3</v>
      </c>
      <c r="BL12" s="188" t="s">
        <v>3</v>
      </c>
      <c r="BM12" s="188" t="s">
        <v>3</v>
      </c>
      <c r="BN12" s="188" t="s">
        <v>3</v>
      </c>
      <c r="BO12" s="188" t="s">
        <v>3</v>
      </c>
      <c r="BP12" s="188" t="s">
        <v>3</v>
      </c>
      <c r="BQ12" s="188" t="s">
        <v>3</v>
      </c>
      <c r="BR12" s="188" t="s">
        <v>3</v>
      </c>
      <c r="BS12" s="188" t="s">
        <v>3</v>
      </c>
      <c r="BT12" s="188" t="s">
        <v>3</v>
      </c>
      <c r="BU12" s="188" t="s">
        <v>3</v>
      </c>
      <c r="BV12" s="188" t="s">
        <v>3</v>
      </c>
      <c r="BW12" s="188" t="s">
        <v>3</v>
      </c>
      <c r="BX12" s="188" t="s">
        <v>3</v>
      </c>
      <c r="BY12" s="188" t="s">
        <v>3</v>
      </c>
      <c r="BZ12" s="192" t="s">
        <v>3</v>
      </c>
      <c r="CA12" s="193" t="s">
        <v>3</v>
      </c>
      <c r="CB12" s="187" t="s">
        <v>3</v>
      </c>
      <c r="CC12" s="188" t="s">
        <v>3</v>
      </c>
      <c r="CD12" s="188" t="s">
        <v>3</v>
      </c>
      <c r="CE12" s="188" t="s">
        <v>3</v>
      </c>
      <c r="CF12" s="188" t="s">
        <v>3</v>
      </c>
      <c r="CG12" s="188" t="s">
        <v>3</v>
      </c>
      <c r="CH12" s="188" t="s">
        <v>3</v>
      </c>
      <c r="CI12" s="189" t="s">
        <v>3</v>
      </c>
      <c r="CJ12" s="110">
        <f t="shared" si="0"/>
        <v>0</v>
      </c>
      <c r="CK12" s="158" t="s">
        <v>2</v>
      </c>
      <c r="CL12" s="159">
        <v>0</v>
      </c>
    </row>
    <row r="13" spans="1:90" ht="13" x14ac:dyDescent="0.25">
      <c r="A13" s="298"/>
      <c r="B13" s="19">
        <f>MEDIANUAL!B12</f>
        <v>2</v>
      </c>
      <c r="C13" s="194" t="s">
        <v>3</v>
      </c>
      <c r="D13" s="195">
        <v>378</v>
      </c>
      <c r="E13" s="195" t="s">
        <v>3</v>
      </c>
      <c r="F13" s="195" t="s">
        <v>3</v>
      </c>
      <c r="G13" s="195">
        <v>378</v>
      </c>
      <c r="H13" s="195" t="s">
        <v>3</v>
      </c>
      <c r="I13" s="195" t="s">
        <v>3</v>
      </c>
      <c r="J13" s="195">
        <v>378</v>
      </c>
      <c r="K13" s="195" t="s">
        <v>3</v>
      </c>
      <c r="L13" s="195">
        <v>366</v>
      </c>
      <c r="M13" s="195" t="s">
        <v>3</v>
      </c>
      <c r="N13" s="195" t="s">
        <v>3</v>
      </c>
      <c r="O13" s="195">
        <v>366</v>
      </c>
      <c r="P13" s="195" t="s">
        <v>3</v>
      </c>
      <c r="Q13" s="195" t="s">
        <v>3</v>
      </c>
      <c r="R13" s="195">
        <v>366</v>
      </c>
      <c r="S13" s="195" t="s">
        <v>3</v>
      </c>
      <c r="T13" s="195" t="s">
        <v>3</v>
      </c>
      <c r="U13" s="195" t="s">
        <v>3</v>
      </c>
      <c r="V13" s="195" t="s">
        <v>3</v>
      </c>
      <c r="W13" s="195" t="s">
        <v>3</v>
      </c>
      <c r="X13" s="195" t="s">
        <v>3</v>
      </c>
      <c r="Y13" s="195" t="s">
        <v>3</v>
      </c>
      <c r="Z13" s="195" t="s">
        <v>3</v>
      </c>
      <c r="AA13" s="195" t="s">
        <v>3</v>
      </c>
      <c r="AB13" s="195" t="s">
        <v>3</v>
      </c>
      <c r="AC13" s="195" t="s">
        <v>3</v>
      </c>
      <c r="AD13" s="195">
        <v>179</v>
      </c>
      <c r="AE13" s="195">
        <v>179</v>
      </c>
      <c r="AF13" s="195">
        <v>179</v>
      </c>
      <c r="AG13" s="195" t="s">
        <v>3</v>
      </c>
      <c r="AH13" s="195" t="s">
        <v>3</v>
      </c>
      <c r="AI13" s="195" t="s">
        <v>3</v>
      </c>
      <c r="AJ13" s="195" t="s">
        <v>3</v>
      </c>
      <c r="AK13" s="195" t="s">
        <v>3</v>
      </c>
      <c r="AL13" s="195" t="s">
        <v>3</v>
      </c>
      <c r="AM13" s="195" t="s">
        <v>3</v>
      </c>
      <c r="AN13" s="195" t="s">
        <v>3</v>
      </c>
      <c r="AO13" s="195" t="s">
        <v>3</v>
      </c>
      <c r="AP13" s="195" t="s">
        <v>3</v>
      </c>
      <c r="AQ13" s="195" t="s">
        <v>3</v>
      </c>
      <c r="AR13" s="195" t="s">
        <v>3</v>
      </c>
      <c r="AS13" s="195" t="s">
        <v>3</v>
      </c>
      <c r="AT13" s="195" t="s">
        <v>3</v>
      </c>
      <c r="AU13" s="195" t="s">
        <v>3</v>
      </c>
      <c r="AV13" s="195" t="s">
        <v>3</v>
      </c>
      <c r="AW13" s="195" t="s">
        <v>3</v>
      </c>
      <c r="AX13" s="195" t="s">
        <v>3</v>
      </c>
      <c r="AY13" s="195" t="s">
        <v>3</v>
      </c>
      <c r="AZ13" s="195" t="s">
        <v>3</v>
      </c>
      <c r="BA13" s="195" t="s">
        <v>3</v>
      </c>
      <c r="BB13" s="195" t="s">
        <v>3</v>
      </c>
      <c r="BC13" s="195" t="s">
        <v>3</v>
      </c>
      <c r="BD13" s="196" t="s">
        <v>3</v>
      </c>
      <c r="BE13" s="197"/>
      <c r="BF13" s="198" t="s">
        <v>3</v>
      </c>
      <c r="BG13" s="199">
        <v>-1</v>
      </c>
      <c r="BH13" s="195" t="s">
        <v>3</v>
      </c>
      <c r="BI13" s="195" t="s">
        <v>3</v>
      </c>
      <c r="BJ13" s="195" t="s">
        <v>3</v>
      </c>
      <c r="BK13" s="195" t="s">
        <v>3</v>
      </c>
      <c r="BL13" s="195" t="s">
        <v>3</v>
      </c>
      <c r="BM13" s="195" t="s">
        <v>3</v>
      </c>
      <c r="BN13" s="195" t="s">
        <v>3</v>
      </c>
      <c r="BO13" s="195" t="s">
        <v>3</v>
      </c>
      <c r="BP13" s="195" t="s">
        <v>3</v>
      </c>
      <c r="BQ13" s="195" t="s">
        <v>3</v>
      </c>
      <c r="BR13" s="195" t="s">
        <v>3</v>
      </c>
      <c r="BS13" s="195" t="s">
        <v>3</v>
      </c>
      <c r="BT13" s="195" t="s">
        <v>3</v>
      </c>
      <c r="BU13" s="195" t="s">
        <v>3</v>
      </c>
      <c r="BV13" s="195" t="s">
        <v>3</v>
      </c>
      <c r="BW13" s="195" t="s">
        <v>3</v>
      </c>
      <c r="BX13" s="195" t="s">
        <v>3</v>
      </c>
      <c r="BY13" s="195" t="s">
        <v>3</v>
      </c>
      <c r="BZ13" s="200" t="s">
        <v>3</v>
      </c>
      <c r="CA13" s="201" t="s">
        <v>3</v>
      </c>
      <c r="CB13" s="194" t="s">
        <v>3</v>
      </c>
      <c r="CC13" s="195" t="s">
        <v>3</v>
      </c>
      <c r="CD13" s="195" t="s">
        <v>3</v>
      </c>
      <c r="CE13" s="195" t="s">
        <v>3</v>
      </c>
      <c r="CF13" s="195" t="s">
        <v>3</v>
      </c>
      <c r="CG13" s="195" t="s">
        <v>3</v>
      </c>
      <c r="CH13" s="195" t="s">
        <v>3</v>
      </c>
      <c r="CI13" s="196" t="s">
        <v>3</v>
      </c>
      <c r="CJ13" s="110">
        <f t="shared" si="0"/>
        <v>0</v>
      </c>
      <c r="CK13" s="158" t="s">
        <v>2</v>
      </c>
      <c r="CL13" s="159">
        <v>0</v>
      </c>
    </row>
    <row r="14" spans="1:90" ht="13" x14ac:dyDescent="0.25">
      <c r="A14" s="298"/>
      <c r="B14" s="19">
        <f>MEDIANUAL!B13</f>
        <v>3</v>
      </c>
      <c r="C14" s="194" t="s">
        <v>3</v>
      </c>
      <c r="D14" s="195" t="s">
        <v>3</v>
      </c>
      <c r="E14" s="195">
        <v>425</v>
      </c>
      <c r="F14" s="195" t="s">
        <v>3</v>
      </c>
      <c r="G14" s="195" t="s">
        <v>3</v>
      </c>
      <c r="H14" s="195">
        <v>425</v>
      </c>
      <c r="I14" s="195" t="s">
        <v>3</v>
      </c>
      <c r="J14" s="195" t="s">
        <v>3</v>
      </c>
      <c r="K14" s="195">
        <v>425</v>
      </c>
      <c r="L14" s="195" t="s">
        <v>3</v>
      </c>
      <c r="M14" s="195">
        <v>423</v>
      </c>
      <c r="N14" s="195" t="s">
        <v>3</v>
      </c>
      <c r="O14" s="195" t="s">
        <v>3</v>
      </c>
      <c r="P14" s="195">
        <v>423</v>
      </c>
      <c r="Q14" s="195" t="s">
        <v>3</v>
      </c>
      <c r="R14" s="195" t="s">
        <v>3</v>
      </c>
      <c r="S14" s="195">
        <v>423</v>
      </c>
      <c r="T14" s="195" t="s">
        <v>3</v>
      </c>
      <c r="U14" s="195" t="s">
        <v>3</v>
      </c>
      <c r="V14" s="195" t="s">
        <v>3</v>
      </c>
      <c r="W14" s="195" t="s">
        <v>3</v>
      </c>
      <c r="X14" s="195" t="s">
        <v>3</v>
      </c>
      <c r="Y14" s="195" t="s">
        <v>3</v>
      </c>
      <c r="Z14" s="195" t="s">
        <v>3</v>
      </c>
      <c r="AA14" s="195" t="s">
        <v>3</v>
      </c>
      <c r="AB14" s="195" t="s">
        <v>3</v>
      </c>
      <c r="AC14" s="195" t="s">
        <v>3</v>
      </c>
      <c r="AD14" s="195" t="s">
        <v>3</v>
      </c>
      <c r="AE14" s="195" t="s">
        <v>3</v>
      </c>
      <c r="AF14" s="195" t="s">
        <v>3</v>
      </c>
      <c r="AG14" s="195">
        <v>214</v>
      </c>
      <c r="AH14" s="195">
        <v>214</v>
      </c>
      <c r="AI14" s="195">
        <v>214</v>
      </c>
      <c r="AJ14" s="195" t="s">
        <v>3</v>
      </c>
      <c r="AK14" s="195" t="s">
        <v>3</v>
      </c>
      <c r="AL14" s="195" t="s">
        <v>3</v>
      </c>
      <c r="AM14" s="195" t="s">
        <v>3</v>
      </c>
      <c r="AN14" s="195" t="s">
        <v>3</v>
      </c>
      <c r="AO14" s="195" t="s">
        <v>3</v>
      </c>
      <c r="AP14" s="195" t="s">
        <v>3</v>
      </c>
      <c r="AQ14" s="195" t="s">
        <v>3</v>
      </c>
      <c r="AR14" s="195" t="s">
        <v>3</v>
      </c>
      <c r="AS14" s="195" t="s">
        <v>3</v>
      </c>
      <c r="AT14" s="195" t="s">
        <v>3</v>
      </c>
      <c r="AU14" s="195" t="s">
        <v>3</v>
      </c>
      <c r="AV14" s="195">
        <v>235</v>
      </c>
      <c r="AW14" s="195" t="s">
        <v>3</v>
      </c>
      <c r="AX14" s="195" t="s">
        <v>3</v>
      </c>
      <c r="AY14" s="195">
        <v>235</v>
      </c>
      <c r="AZ14" s="195" t="s">
        <v>3</v>
      </c>
      <c r="BA14" s="195" t="s">
        <v>3</v>
      </c>
      <c r="BB14" s="195">
        <v>235</v>
      </c>
      <c r="BC14" s="195" t="s">
        <v>3</v>
      </c>
      <c r="BD14" s="196" t="s">
        <v>3</v>
      </c>
      <c r="BE14" s="197"/>
      <c r="BF14" s="198" t="s">
        <v>3</v>
      </c>
      <c r="BG14" s="195" t="s">
        <v>3</v>
      </c>
      <c r="BH14" s="199">
        <v>-1</v>
      </c>
      <c r="BI14" s="195" t="s">
        <v>3</v>
      </c>
      <c r="BJ14" s="195" t="s">
        <v>3</v>
      </c>
      <c r="BK14" s="195" t="s">
        <v>3</v>
      </c>
      <c r="BL14" s="195" t="s">
        <v>3</v>
      </c>
      <c r="BM14" s="195" t="s">
        <v>3</v>
      </c>
      <c r="BN14" s="195" t="s">
        <v>3</v>
      </c>
      <c r="BO14" s="195" t="s">
        <v>3</v>
      </c>
      <c r="BP14" s="195" t="s">
        <v>3</v>
      </c>
      <c r="BQ14" s="195" t="s">
        <v>3</v>
      </c>
      <c r="BR14" s="195" t="s">
        <v>3</v>
      </c>
      <c r="BS14" s="195" t="s">
        <v>3</v>
      </c>
      <c r="BT14" s="195" t="s">
        <v>3</v>
      </c>
      <c r="BU14" s="195" t="s">
        <v>3</v>
      </c>
      <c r="BV14" s="195" t="s">
        <v>3</v>
      </c>
      <c r="BW14" s="195" t="s">
        <v>3</v>
      </c>
      <c r="BX14" s="195" t="s">
        <v>3</v>
      </c>
      <c r="BY14" s="195" t="s">
        <v>3</v>
      </c>
      <c r="BZ14" s="200" t="s">
        <v>3</v>
      </c>
      <c r="CA14" s="201" t="s">
        <v>3</v>
      </c>
      <c r="CB14" s="194" t="s">
        <v>3</v>
      </c>
      <c r="CC14" s="195" t="s">
        <v>3</v>
      </c>
      <c r="CD14" s="195" t="s">
        <v>3</v>
      </c>
      <c r="CE14" s="195" t="s">
        <v>3</v>
      </c>
      <c r="CF14" s="195" t="s">
        <v>3</v>
      </c>
      <c r="CG14" s="195" t="s">
        <v>3</v>
      </c>
      <c r="CH14" s="195" t="s">
        <v>3</v>
      </c>
      <c r="CI14" s="196" t="s">
        <v>3</v>
      </c>
      <c r="CJ14" s="110">
        <f t="shared" si="0"/>
        <v>0</v>
      </c>
      <c r="CK14" s="158" t="s">
        <v>2</v>
      </c>
      <c r="CL14" s="159">
        <v>0</v>
      </c>
    </row>
    <row r="15" spans="1:90" ht="13" x14ac:dyDescent="0.25">
      <c r="A15" s="298"/>
      <c r="B15" s="19">
        <f>MEDIANUAL!B14</f>
        <v>4</v>
      </c>
      <c r="C15" s="194" t="s">
        <v>3</v>
      </c>
      <c r="D15" s="195" t="s">
        <v>3</v>
      </c>
      <c r="E15" s="195" t="s">
        <v>3</v>
      </c>
      <c r="F15" s="195" t="s">
        <v>3</v>
      </c>
      <c r="G15" s="195" t="s">
        <v>3</v>
      </c>
      <c r="H15" s="195" t="s">
        <v>3</v>
      </c>
      <c r="I15" s="195" t="s">
        <v>3</v>
      </c>
      <c r="J15" s="195" t="s">
        <v>3</v>
      </c>
      <c r="K15" s="195" t="s">
        <v>3</v>
      </c>
      <c r="L15" s="195" t="s">
        <v>3</v>
      </c>
      <c r="M15" s="195" t="s">
        <v>3</v>
      </c>
      <c r="N15" s="195">
        <v>471</v>
      </c>
      <c r="O15" s="195" t="s">
        <v>3</v>
      </c>
      <c r="P15" s="195" t="s">
        <v>3</v>
      </c>
      <c r="Q15" s="195">
        <v>471</v>
      </c>
      <c r="R15" s="195" t="s">
        <v>3</v>
      </c>
      <c r="S15" s="195" t="s">
        <v>3</v>
      </c>
      <c r="T15" s="195">
        <v>471</v>
      </c>
      <c r="U15" s="195" t="s">
        <v>3</v>
      </c>
      <c r="V15" s="195" t="s">
        <v>3</v>
      </c>
      <c r="W15" s="195" t="s">
        <v>3</v>
      </c>
      <c r="X15" s="195" t="s">
        <v>3</v>
      </c>
      <c r="Y15" s="195" t="s">
        <v>3</v>
      </c>
      <c r="Z15" s="195" t="s">
        <v>3</v>
      </c>
      <c r="AA15" s="195" t="s">
        <v>3</v>
      </c>
      <c r="AB15" s="195" t="s">
        <v>3</v>
      </c>
      <c r="AC15" s="195" t="s">
        <v>3</v>
      </c>
      <c r="AD15" s="195" t="s">
        <v>3</v>
      </c>
      <c r="AE15" s="195" t="s">
        <v>3</v>
      </c>
      <c r="AF15" s="195" t="s">
        <v>3</v>
      </c>
      <c r="AG15" s="195" t="s">
        <v>3</v>
      </c>
      <c r="AH15" s="195" t="s">
        <v>3</v>
      </c>
      <c r="AI15" s="195" t="s">
        <v>3</v>
      </c>
      <c r="AJ15" s="195">
        <v>246</v>
      </c>
      <c r="AK15" s="195">
        <v>246</v>
      </c>
      <c r="AL15" s="195">
        <v>246</v>
      </c>
      <c r="AM15" s="195">
        <v>253</v>
      </c>
      <c r="AN15" s="195" t="s">
        <v>3</v>
      </c>
      <c r="AO15" s="195" t="s">
        <v>3</v>
      </c>
      <c r="AP15" s="195">
        <v>253</v>
      </c>
      <c r="AQ15" s="195" t="s">
        <v>3</v>
      </c>
      <c r="AR15" s="195" t="s">
        <v>3</v>
      </c>
      <c r="AS15" s="195">
        <v>253</v>
      </c>
      <c r="AT15" s="195" t="s">
        <v>3</v>
      </c>
      <c r="AU15" s="195" t="s">
        <v>3</v>
      </c>
      <c r="AV15" s="195" t="s">
        <v>3</v>
      </c>
      <c r="AW15" s="195">
        <v>274</v>
      </c>
      <c r="AX15" s="195" t="s">
        <v>3</v>
      </c>
      <c r="AY15" s="195" t="s">
        <v>3</v>
      </c>
      <c r="AZ15" s="195">
        <v>274</v>
      </c>
      <c r="BA15" s="195" t="s">
        <v>3</v>
      </c>
      <c r="BB15" s="195" t="s">
        <v>3</v>
      </c>
      <c r="BC15" s="195">
        <v>274</v>
      </c>
      <c r="BD15" s="196" t="s">
        <v>3</v>
      </c>
      <c r="BE15" s="197"/>
      <c r="BF15" s="198" t="s">
        <v>3</v>
      </c>
      <c r="BG15" s="195" t="s">
        <v>3</v>
      </c>
      <c r="BH15" s="195" t="s">
        <v>3</v>
      </c>
      <c r="BI15" s="199">
        <v>-1</v>
      </c>
      <c r="BJ15" s="195" t="s">
        <v>3</v>
      </c>
      <c r="BK15" s="195" t="s">
        <v>3</v>
      </c>
      <c r="BL15" s="195" t="s">
        <v>3</v>
      </c>
      <c r="BM15" s="195" t="s">
        <v>3</v>
      </c>
      <c r="BN15" s="195" t="s">
        <v>3</v>
      </c>
      <c r="BO15" s="195" t="s">
        <v>3</v>
      </c>
      <c r="BP15" s="195" t="s">
        <v>3</v>
      </c>
      <c r="BQ15" s="195" t="s">
        <v>3</v>
      </c>
      <c r="BR15" s="195" t="s">
        <v>3</v>
      </c>
      <c r="BS15" s="195" t="s">
        <v>3</v>
      </c>
      <c r="BT15" s="195" t="s">
        <v>3</v>
      </c>
      <c r="BU15" s="195" t="s">
        <v>3</v>
      </c>
      <c r="BV15" s="195" t="s">
        <v>3</v>
      </c>
      <c r="BW15" s="195" t="s">
        <v>3</v>
      </c>
      <c r="BX15" s="195" t="s">
        <v>3</v>
      </c>
      <c r="BY15" s="195" t="s">
        <v>3</v>
      </c>
      <c r="BZ15" s="200" t="s">
        <v>3</v>
      </c>
      <c r="CA15" s="201" t="s">
        <v>3</v>
      </c>
      <c r="CB15" s="194" t="s">
        <v>3</v>
      </c>
      <c r="CC15" s="195" t="s">
        <v>3</v>
      </c>
      <c r="CD15" s="195" t="s">
        <v>3</v>
      </c>
      <c r="CE15" s="195" t="s">
        <v>3</v>
      </c>
      <c r="CF15" s="195" t="s">
        <v>3</v>
      </c>
      <c r="CG15" s="195" t="s">
        <v>3</v>
      </c>
      <c r="CH15" s="195" t="s">
        <v>3</v>
      </c>
      <c r="CI15" s="196" t="s">
        <v>3</v>
      </c>
      <c r="CJ15" s="110">
        <f t="shared" si="0"/>
        <v>0</v>
      </c>
      <c r="CK15" s="158" t="s">
        <v>2</v>
      </c>
      <c r="CL15" s="159">
        <v>0</v>
      </c>
    </row>
    <row r="16" spans="1:90" ht="13" x14ac:dyDescent="0.25">
      <c r="A16" s="298"/>
      <c r="B16" s="19">
        <f>MEDIANUAL!B15</f>
        <v>5</v>
      </c>
      <c r="C16" s="194" t="s">
        <v>3</v>
      </c>
      <c r="D16" s="195" t="s">
        <v>3</v>
      </c>
      <c r="E16" s="195" t="s">
        <v>3</v>
      </c>
      <c r="F16" s="195" t="s">
        <v>3</v>
      </c>
      <c r="G16" s="195" t="s">
        <v>3</v>
      </c>
      <c r="H16" s="195" t="s">
        <v>3</v>
      </c>
      <c r="I16" s="195" t="s">
        <v>3</v>
      </c>
      <c r="J16" s="195" t="s">
        <v>3</v>
      </c>
      <c r="K16" s="195" t="s">
        <v>3</v>
      </c>
      <c r="L16" s="195" t="s">
        <v>3</v>
      </c>
      <c r="M16" s="195" t="s">
        <v>3</v>
      </c>
      <c r="N16" s="195" t="s">
        <v>3</v>
      </c>
      <c r="O16" s="195" t="s">
        <v>3</v>
      </c>
      <c r="P16" s="195" t="s">
        <v>3</v>
      </c>
      <c r="Q16" s="195" t="s">
        <v>3</v>
      </c>
      <c r="R16" s="195" t="s">
        <v>3</v>
      </c>
      <c r="S16" s="195" t="s">
        <v>3</v>
      </c>
      <c r="T16" s="195" t="s">
        <v>3</v>
      </c>
      <c r="U16" s="195" t="s">
        <v>3</v>
      </c>
      <c r="V16" s="195" t="s">
        <v>3</v>
      </c>
      <c r="W16" s="195" t="s">
        <v>3</v>
      </c>
      <c r="X16" s="195" t="s">
        <v>3</v>
      </c>
      <c r="Y16" s="195" t="s">
        <v>3</v>
      </c>
      <c r="Z16" s="195" t="s">
        <v>3</v>
      </c>
      <c r="AA16" s="195" t="s">
        <v>3</v>
      </c>
      <c r="AB16" s="195" t="s">
        <v>3</v>
      </c>
      <c r="AC16" s="195" t="s">
        <v>3</v>
      </c>
      <c r="AD16" s="195" t="s">
        <v>3</v>
      </c>
      <c r="AE16" s="195" t="s">
        <v>3</v>
      </c>
      <c r="AF16" s="195" t="s">
        <v>3</v>
      </c>
      <c r="AG16" s="195" t="s">
        <v>3</v>
      </c>
      <c r="AH16" s="195" t="s">
        <v>3</v>
      </c>
      <c r="AI16" s="195" t="s">
        <v>3</v>
      </c>
      <c r="AJ16" s="195" t="s">
        <v>3</v>
      </c>
      <c r="AK16" s="195" t="s">
        <v>3</v>
      </c>
      <c r="AL16" s="195" t="s">
        <v>3</v>
      </c>
      <c r="AM16" s="195" t="s">
        <v>3</v>
      </c>
      <c r="AN16" s="195">
        <v>295</v>
      </c>
      <c r="AO16" s="195" t="s">
        <v>3</v>
      </c>
      <c r="AP16" s="195" t="s">
        <v>3</v>
      </c>
      <c r="AQ16" s="195">
        <v>295</v>
      </c>
      <c r="AR16" s="195" t="s">
        <v>3</v>
      </c>
      <c r="AS16" s="195" t="s">
        <v>3</v>
      </c>
      <c r="AT16" s="195">
        <v>295</v>
      </c>
      <c r="AU16" s="195" t="s">
        <v>3</v>
      </c>
      <c r="AV16" s="195" t="s">
        <v>3</v>
      </c>
      <c r="AW16" s="195" t="s">
        <v>3</v>
      </c>
      <c r="AX16" s="195">
        <v>306</v>
      </c>
      <c r="AY16" s="195" t="s">
        <v>3</v>
      </c>
      <c r="AZ16" s="195" t="s">
        <v>3</v>
      </c>
      <c r="BA16" s="195">
        <v>306</v>
      </c>
      <c r="BB16" s="195" t="s">
        <v>3</v>
      </c>
      <c r="BC16" s="195" t="s">
        <v>3</v>
      </c>
      <c r="BD16" s="196">
        <v>306</v>
      </c>
      <c r="BE16" s="197"/>
      <c r="BF16" s="198" t="s">
        <v>3</v>
      </c>
      <c r="BG16" s="195" t="s">
        <v>3</v>
      </c>
      <c r="BH16" s="195" t="s">
        <v>3</v>
      </c>
      <c r="BI16" s="195" t="s">
        <v>3</v>
      </c>
      <c r="BJ16" s="199">
        <v>-1</v>
      </c>
      <c r="BK16" s="195" t="s">
        <v>3</v>
      </c>
      <c r="BL16" s="195" t="s">
        <v>3</v>
      </c>
      <c r="BM16" s="195" t="s">
        <v>3</v>
      </c>
      <c r="BN16" s="195" t="s">
        <v>3</v>
      </c>
      <c r="BO16" s="195" t="s">
        <v>3</v>
      </c>
      <c r="BP16" s="195" t="s">
        <v>3</v>
      </c>
      <c r="BQ16" s="195" t="s">
        <v>3</v>
      </c>
      <c r="BR16" s="195" t="s">
        <v>3</v>
      </c>
      <c r="BS16" s="195" t="s">
        <v>3</v>
      </c>
      <c r="BT16" s="195" t="s">
        <v>3</v>
      </c>
      <c r="BU16" s="195" t="s">
        <v>3</v>
      </c>
      <c r="BV16" s="195" t="s">
        <v>3</v>
      </c>
      <c r="BW16" s="195" t="s">
        <v>3</v>
      </c>
      <c r="BX16" s="195" t="s">
        <v>3</v>
      </c>
      <c r="BY16" s="195" t="s">
        <v>3</v>
      </c>
      <c r="BZ16" s="200" t="s">
        <v>3</v>
      </c>
      <c r="CA16" s="201" t="s">
        <v>3</v>
      </c>
      <c r="CB16" s="194" t="s">
        <v>3</v>
      </c>
      <c r="CC16" s="195" t="s">
        <v>3</v>
      </c>
      <c r="CD16" s="195" t="s">
        <v>3</v>
      </c>
      <c r="CE16" s="195" t="s">
        <v>3</v>
      </c>
      <c r="CF16" s="195" t="s">
        <v>3</v>
      </c>
      <c r="CG16" s="195" t="s">
        <v>3</v>
      </c>
      <c r="CH16" s="195" t="s">
        <v>3</v>
      </c>
      <c r="CI16" s="196" t="s">
        <v>3</v>
      </c>
      <c r="CJ16" s="110">
        <f t="shared" si="0"/>
        <v>0</v>
      </c>
      <c r="CK16" s="158" t="s">
        <v>2</v>
      </c>
      <c r="CL16" s="159">
        <v>0</v>
      </c>
    </row>
    <row r="17" spans="1:90" ht="13" x14ac:dyDescent="0.25">
      <c r="A17" s="298"/>
      <c r="B17" s="19">
        <f>MEDIANUAL!B16</f>
        <v>6</v>
      </c>
      <c r="C17" s="194" t="s">
        <v>3</v>
      </c>
      <c r="D17" s="195" t="s">
        <v>3</v>
      </c>
      <c r="E17" s="195" t="s">
        <v>3</v>
      </c>
      <c r="F17" s="195" t="s">
        <v>3</v>
      </c>
      <c r="G17" s="195" t="s">
        <v>3</v>
      </c>
      <c r="H17" s="195" t="s">
        <v>3</v>
      </c>
      <c r="I17" s="195" t="s">
        <v>3</v>
      </c>
      <c r="J17" s="195" t="s">
        <v>3</v>
      </c>
      <c r="K17" s="195" t="s">
        <v>3</v>
      </c>
      <c r="L17" s="195" t="s">
        <v>3</v>
      </c>
      <c r="M17" s="195" t="s">
        <v>3</v>
      </c>
      <c r="N17" s="195" t="s">
        <v>3</v>
      </c>
      <c r="O17" s="195" t="s">
        <v>3</v>
      </c>
      <c r="P17" s="195" t="s">
        <v>3</v>
      </c>
      <c r="Q17" s="195" t="s">
        <v>3</v>
      </c>
      <c r="R17" s="195" t="s">
        <v>3</v>
      </c>
      <c r="S17" s="195" t="s">
        <v>3</v>
      </c>
      <c r="T17" s="195" t="s">
        <v>3</v>
      </c>
      <c r="U17" s="195">
        <v>306</v>
      </c>
      <c r="V17" s="195">
        <v>306</v>
      </c>
      <c r="W17" s="195">
        <v>306</v>
      </c>
      <c r="X17" s="195" t="s">
        <v>3</v>
      </c>
      <c r="Y17" s="195" t="s">
        <v>3</v>
      </c>
      <c r="Z17" s="195" t="s">
        <v>3</v>
      </c>
      <c r="AA17" s="195" t="s">
        <v>3</v>
      </c>
      <c r="AB17" s="195" t="s">
        <v>3</v>
      </c>
      <c r="AC17" s="195" t="s">
        <v>3</v>
      </c>
      <c r="AD17" s="195" t="s">
        <v>3</v>
      </c>
      <c r="AE17" s="195" t="s">
        <v>3</v>
      </c>
      <c r="AF17" s="195" t="s">
        <v>3</v>
      </c>
      <c r="AG17" s="195" t="s">
        <v>3</v>
      </c>
      <c r="AH17" s="195" t="s">
        <v>3</v>
      </c>
      <c r="AI17" s="195" t="s">
        <v>3</v>
      </c>
      <c r="AJ17" s="195" t="s">
        <v>3</v>
      </c>
      <c r="AK17" s="195" t="s">
        <v>3</v>
      </c>
      <c r="AL17" s="195" t="s">
        <v>3</v>
      </c>
      <c r="AM17" s="195" t="s">
        <v>3</v>
      </c>
      <c r="AN17" s="195" t="s">
        <v>3</v>
      </c>
      <c r="AO17" s="195">
        <v>331</v>
      </c>
      <c r="AP17" s="195" t="s">
        <v>3</v>
      </c>
      <c r="AQ17" s="195" t="s">
        <v>3</v>
      </c>
      <c r="AR17" s="195">
        <v>331</v>
      </c>
      <c r="AS17" s="195" t="s">
        <v>3</v>
      </c>
      <c r="AT17" s="195" t="s">
        <v>3</v>
      </c>
      <c r="AU17" s="195">
        <v>331</v>
      </c>
      <c r="AV17" s="195" t="s">
        <v>3</v>
      </c>
      <c r="AW17" s="195" t="s">
        <v>3</v>
      </c>
      <c r="AX17" s="195" t="s">
        <v>3</v>
      </c>
      <c r="AY17" s="195" t="s">
        <v>3</v>
      </c>
      <c r="AZ17" s="195" t="s">
        <v>3</v>
      </c>
      <c r="BA17" s="195" t="s">
        <v>3</v>
      </c>
      <c r="BB17" s="195" t="s">
        <v>3</v>
      </c>
      <c r="BC17" s="195" t="s">
        <v>3</v>
      </c>
      <c r="BD17" s="196" t="s">
        <v>3</v>
      </c>
      <c r="BE17" s="197"/>
      <c r="BF17" s="198" t="s">
        <v>3</v>
      </c>
      <c r="BG17" s="195" t="s">
        <v>3</v>
      </c>
      <c r="BH17" s="195" t="s">
        <v>3</v>
      </c>
      <c r="BI17" s="195" t="s">
        <v>3</v>
      </c>
      <c r="BJ17" s="195" t="s">
        <v>3</v>
      </c>
      <c r="BK17" s="199">
        <v>-1</v>
      </c>
      <c r="BL17" s="195" t="s">
        <v>3</v>
      </c>
      <c r="BM17" s="195" t="s">
        <v>3</v>
      </c>
      <c r="BN17" s="195" t="s">
        <v>3</v>
      </c>
      <c r="BO17" s="195" t="s">
        <v>3</v>
      </c>
      <c r="BP17" s="195" t="s">
        <v>3</v>
      </c>
      <c r="BQ17" s="195" t="s">
        <v>3</v>
      </c>
      <c r="BR17" s="195" t="s">
        <v>3</v>
      </c>
      <c r="BS17" s="195" t="s">
        <v>3</v>
      </c>
      <c r="BT17" s="195" t="s">
        <v>3</v>
      </c>
      <c r="BU17" s="195" t="s">
        <v>3</v>
      </c>
      <c r="BV17" s="195" t="s">
        <v>3</v>
      </c>
      <c r="BW17" s="195" t="s">
        <v>3</v>
      </c>
      <c r="BX17" s="195" t="s">
        <v>3</v>
      </c>
      <c r="BY17" s="195" t="s">
        <v>3</v>
      </c>
      <c r="BZ17" s="200" t="s">
        <v>3</v>
      </c>
      <c r="CA17" s="201" t="s">
        <v>3</v>
      </c>
      <c r="CB17" s="194" t="s">
        <v>3</v>
      </c>
      <c r="CC17" s="195" t="s">
        <v>3</v>
      </c>
      <c r="CD17" s="195" t="s">
        <v>3</v>
      </c>
      <c r="CE17" s="195" t="s">
        <v>3</v>
      </c>
      <c r="CF17" s="195" t="s">
        <v>3</v>
      </c>
      <c r="CG17" s="195" t="s">
        <v>3</v>
      </c>
      <c r="CH17" s="195" t="s">
        <v>3</v>
      </c>
      <c r="CI17" s="196" t="s">
        <v>3</v>
      </c>
      <c r="CJ17" s="110">
        <f t="shared" si="0"/>
        <v>0</v>
      </c>
      <c r="CK17" s="158" t="s">
        <v>2</v>
      </c>
      <c r="CL17" s="159">
        <v>0</v>
      </c>
    </row>
    <row r="18" spans="1:90" ht="13" x14ac:dyDescent="0.25">
      <c r="A18" s="298"/>
      <c r="B18" s="19">
        <f>MEDIANUAL!B17</f>
        <v>7</v>
      </c>
      <c r="C18" s="194">
        <v>355</v>
      </c>
      <c r="D18" s="195" t="s">
        <v>3</v>
      </c>
      <c r="E18" s="195" t="s">
        <v>3</v>
      </c>
      <c r="F18" s="195" t="s">
        <v>3</v>
      </c>
      <c r="G18" s="195" t="s">
        <v>3</v>
      </c>
      <c r="H18" s="195" t="s">
        <v>3</v>
      </c>
      <c r="I18" s="195" t="s">
        <v>3</v>
      </c>
      <c r="J18" s="195" t="s">
        <v>3</v>
      </c>
      <c r="K18" s="195" t="s">
        <v>3</v>
      </c>
      <c r="L18" s="195" t="s">
        <v>3</v>
      </c>
      <c r="M18" s="195" t="s">
        <v>3</v>
      </c>
      <c r="N18" s="195" t="s">
        <v>3</v>
      </c>
      <c r="O18" s="195" t="s">
        <v>3</v>
      </c>
      <c r="P18" s="195" t="s">
        <v>3</v>
      </c>
      <c r="Q18" s="195" t="s">
        <v>3</v>
      </c>
      <c r="R18" s="195" t="s">
        <v>3</v>
      </c>
      <c r="S18" s="195" t="s">
        <v>3</v>
      </c>
      <c r="T18" s="195" t="s">
        <v>3</v>
      </c>
      <c r="U18" s="195" t="s">
        <v>3</v>
      </c>
      <c r="V18" s="195" t="s">
        <v>3</v>
      </c>
      <c r="W18" s="195" t="s">
        <v>3</v>
      </c>
      <c r="X18" s="195">
        <v>362</v>
      </c>
      <c r="Y18" s="195">
        <v>362</v>
      </c>
      <c r="Z18" s="195">
        <v>362</v>
      </c>
      <c r="AA18" s="195" t="s">
        <v>3</v>
      </c>
      <c r="AB18" s="195" t="s">
        <v>3</v>
      </c>
      <c r="AC18" s="195" t="s">
        <v>3</v>
      </c>
      <c r="AD18" s="195" t="s">
        <v>3</v>
      </c>
      <c r="AE18" s="195" t="s">
        <v>3</v>
      </c>
      <c r="AF18" s="195" t="s">
        <v>3</v>
      </c>
      <c r="AG18" s="195" t="s">
        <v>3</v>
      </c>
      <c r="AH18" s="195" t="s">
        <v>3</v>
      </c>
      <c r="AI18" s="195" t="s">
        <v>3</v>
      </c>
      <c r="AJ18" s="195" t="s">
        <v>3</v>
      </c>
      <c r="AK18" s="195" t="s">
        <v>3</v>
      </c>
      <c r="AL18" s="195" t="s">
        <v>3</v>
      </c>
      <c r="AM18" s="195" t="s">
        <v>3</v>
      </c>
      <c r="AN18" s="195" t="s">
        <v>3</v>
      </c>
      <c r="AO18" s="195" t="s">
        <v>3</v>
      </c>
      <c r="AP18" s="195" t="s">
        <v>3</v>
      </c>
      <c r="AQ18" s="195" t="s">
        <v>3</v>
      </c>
      <c r="AR18" s="195" t="s">
        <v>3</v>
      </c>
      <c r="AS18" s="195" t="s">
        <v>3</v>
      </c>
      <c r="AT18" s="195" t="s">
        <v>3</v>
      </c>
      <c r="AU18" s="195" t="s">
        <v>3</v>
      </c>
      <c r="AV18" s="195" t="s">
        <v>3</v>
      </c>
      <c r="AW18" s="195" t="s">
        <v>3</v>
      </c>
      <c r="AX18" s="195" t="s">
        <v>3</v>
      </c>
      <c r="AY18" s="195" t="s">
        <v>3</v>
      </c>
      <c r="AZ18" s="195" t="s">
        <v>3</v>
      </c>
      <c r="BA18" s="195" t="s">
        <v>3</v>
      </c>
      <c r="BB18" s="195" t="s">
        <v>3</v>
      </c>
      <c r="BC18" s="195" t="s">
        <v>3</v>
      </c>
      <c r="BD18" s="196" t="s">
        <v>3</v>
      </c>
      <c r="BE18" s="197"/>
      <c r="BF18" s="198" t="s">
        <v>3</v>
      </c>
      <c r="BG18" s="195" t="s">
        <v>3</v>
      </c>
      <c r="BH18" s="195" t="s">
        <v>3</v>
      </c>
      <c r="BI18" s="195" t="s">
        <v>3</v>
      </c>
      <c r="BJ18" s="195" t="s">
        <v>3</v>
      </c>
      <c r="BK18" s="195" t="s">
        <v>3</v>
      </c>
      <c r="BL18" s="199">
        <v>-1</v>
      </c>
      <c r="BM18" s="195" t="s">
        <v>3</v>
      </c>
      <c r="BN18" s="195" t="s">
        <v>3</v>
      </c>
      <c r="BO18" s="195" t="s">
        <v>3</v>
      </c>
      <c r="BP18" s="195" t="s">
        <v>3</v>
      </c>
      <c r="BQ18" s="195" t="s">
        <v>3</v>
      </c>
      <c r="BR18" s="195" t="s">
        <v>3</v>
      </c>
      <c r="BS18" s="195" t="s">
        <v>3</v>
      </c>
      <c r="BT18" s="195" t="s">
        <v>3</v>
      </c>
      <c r="BU18" s="195" t="s">
        <v>3</v>
      </c>
      <c r="BV18" s="195" t="s">
        <v>3</v>
      </c>
      <c r="BW18" s="195" t="s">
        <v>3</v>
      </c>
      <c r="BX18" s="195" t="s">
        <v>3</v>
      </c>
      <c r="BY18" s="195" t="s">
        <v>3</v>
      </c>
      <c r="BZ18" s="200" t="s">
        <v>3</v>
      </c>
      <c r="CA18" s="201" t="s">
        <v>3</v>
      </c>
      <c r="CB18" s="194" t="s">
        <v>3</v>
      </c>
      <c r="CC18" s="195" t="s">
        <v>3</v>
      </c>
      <c r="CD18" s="195" t="s">
        <v>3</v>
      </c>
      <c r="CE18" s="195" t="s">
        <v>3</v>
      </c>
      <c r="CF18" s="195" t="s">
        <v>3</v>
      </c>
      <c r="CG18" s="195" t="s">
        <v>3</v>
      </c>
      <c r="CH18" s="195" t="s">
        <v>3</v>
      </c>
      <c r="CI18" s="196" t="s">
        <v>3</v>
      </c>
      <c r="CJ18" s="110">
        <f t="shared" si="0"/>
        <v>0</v>
      </c>
      <c r="CK18" s="158" t="s">
        <v>2</v>
      </c>
      <c r="CL18" s="159">
        <v>0</v>
      </c>
    </row>
    <row r="19" spans="1:90" ht="13" x14ac:dyDescent="0.25">
      <c r="A19" s="298"/>
      <c r="B19" s="19">
        <f>MEDIANUAL!B18</f>
        <v>8</v>
      </c>
      <c r="C19" s="194" t="s">
        <v>3</v>
      </c>
      <c r="D19" s="195">
        <v>355</v>
      </c>
      <c r="E19" s="195" t="s">
        <v>3</v>
      </c>
      <c r="F19" s="195">
        <v>422</v>
      </c>
      <c r="G19" s="195" t="s">
        <v>3</v>
      </c>
      <c r="H19" s="195" t="s">
        <v>3</v>
      </c>
      <c r="I19" s="195" t="s">
        <v>3</v>
      </c>
      <c r="J19" s="195" t="s">
        <v>3</v>
      </c>
      <c r="K19" s="195" t="s">
        <v>3</v>
      </c>
      <c r="L19" s="195">
        <v>380</v>
      </c>
      <c r="M19" s="195" t="s">
        <v>3</v>
      </c>
      <c r="N19" s="195" t="s">
        <v>3</v>
      </c>
      <c r="O19" s="195" t="s">
        <v>3</v>
      </c>
      <c r="P19" s="195" t="s">
        <v>3</v>
      </c>
      <c r="Q19" s="195" t="s">
        <v>3</v>
      </c>
      <c r="R19" s="195" t="s">
        <v>3</v>
      </c>
      <c r="S19" s="195" t="s">
        <v>3</v>
      </c>
      <c r="T19" s="195" t="s">
        <v>3</v>
      </c>
      <c r="U19" s="195" t="s">
        <v>3</v>
      </c>
      <c r="V19" s="195" t="s">
        <v>3</v>
      </c>
      <c r="W19" s="195" t="s">
        <v>3</v>
      </c>
      <c r="X19" s="195" t="s">
        <v>3</v>
      </c>
      <c r="Y19" s="195" t="s">
        <v>3</v>
      </c>
      <c r="Z19" s="195" t="s">
        <v>3</v>
      </c>
      <c r="AA19" s="195">
        <v>410</v>
      </c>
      <c r="AB19" s="195">
        <v>410</v>
      </c>
      <c r="AC19" s="195">
        <v>410</v>
      </c>
      <c r="AD19" s="195">
        <v>163</v>
      </c>
      <c r="AE19" s="195" t="s">
        <v>3</v>
      </c>
      <c r="AF19" s="195" t="s">
        <v>3</v>
      </c>
      <c r="AG19" s="195" t="s">
        <v>3</v>
      </c>
      <c r="AH19" s="195" t="s">
        <v>3</v>
      </c>
      <c r="AI19" s="195" t="s">
        <v>3</v>
      </c>
      <c r="AJ19" s="195" t="s">
        <v>3</v>
      </c>
      <c r="AK19" s="195" t="s">
        <v>3</v>
      </c>
      <c r="AL19" s="195" t="s">
        <v>3</v>
      </c>
      <c r="AM19" s="195" t="s">
        <v>3</v>
      </c>
      <c r="AN19" s="195" t="s">
        <v>3</v>
      </c>
      <c r="AO19" s="195" t="s">
        <v>3</v>
      </c>
      <c r="AP19" s="195" t="s">
        <v>3</v>
      </c>
      <c r="AQ19" s="195" t="s">
        <v>3</v>
      </c>
      <c r="AR19" s="195" t="s">
        <v>3</v>
      </c>
      <c r="AS19" s="195" t="s">
        <v>3</v>
      </c>
      <c r="AT19" s="195" t="s">
        <v>3</v>
      </c>
      <c r="AU19" s="195" t="s">
        <v>3</v>
      </c>
      <c r="AV19" s="195" t="s">
        <v>3</v>
      </c>
      <c r="AW19" s="195" t="s">
        <v>3</v>
      </c>
      <c r="AX19" s="195" t="s">
        <v>3</v>
      </c>
      <c r="AY19" s="195" t="s">
        <v>3</v>
      </c>
      <c r="AZ19" s="195" t="s">
        <v>3</v>
      </c>
      <c r="BA19" s="195" t="s">
        <v>3</v>
      </c>
      <c r="BB19" s="195" t="s">
        <v>3</v>
      </c>
      <c r="BC19" s="195" t="s">
        <v>3</v>
      </c>
      <c r="BD19" s="196" t="s">
        <v>3</v>
      </c>
      <c r="BE19" s="197"/>
      <c r="BF19" s="198" t="s">
        <v>3</v>
      </c>
      <c r="BG19" s="195" t="s">
        <v>3</v>
      </c>
      <c r="BH19" s="195" t="s">
        <v>3</v>
      </c>
      <c r="BI19" s="195" t="s">
        <v>3</v>
      </c>
      <c r="BJ19" s="195" t="s">
        <v>3</v>
      </c>
      <c r="BK19" s="195" t="s">
        <v>3</v>
      </c>
      <c r="BL19" s="195" t="s">
        <v>3</v>
      </c>
      <c r="BM19" s="199">
        <v>-1</v>
      </c>
      <c r="BN19" s="195" t="s">
        <v>3</v>
      </c>
      <c r="BO19" s="195" t="s">
        <v>3</v>
      </c>
      <c r="BP19" s="195" t="s">
        <v>3</v>
      </c>
      <c r="BQ19" s="195" t="s">
        <v>3</v>
      </c>
      <c r="BR19" s="195" t="s">
        <v>3</v>
      </c>
      <c r="BS19" s="195" t="s">
        <v>3</v>
      </c>
      <c r="BT19" s="195" t="s">
        <v>3</v>
      </c>
      <c r="BU19" s="195" t="s">
        <v>3</v>
      </c>
      <c r="BV19" s="195" t="s">
        <v>3</v>
      </c>
      <c r="BW19" s="195" t="s">
        <v>3</v>
      </c>
      <c r="BX19" s="195" t="s">
        <v>3</v>
      </c>
      <c r="BY19" s="195" t="s">
        <v>3</v>
      </c>
      <c r="BZ19" s="200" t="s">
        <v>3</v>
      </c>
      <c r="CA19" s="201" t="s">
        <v>3</v>
      </c>
      <c r="CB19" s="194" t="s">
        <v>3</v>
      </c>
      <c r="CC19" s="195" t="s">
        <v>3</v>
      </c>
      <c r="CD19" s="195" t="s">
        <v>3</v>
      </c>
      <c r="CE19" s="195" t="s">
        <v>3</v>
      </c>
      <c r="CF19" s="195" t="s">
        <v>3</v>
      </c>
      <c r="CG19" s="195" t="s">
        <v>3</v>
      </c>
      <c r="CH19" s="195" t="s">
        <v>3</v>
      </c>
      <c r="CI19" s="196" t="s">
        <v>3</v>
      </c>
      <c r="CJ19" s="110">
        <f t="shared" si="0"/>
        <v>0</v>
      </c>
      <c r="CK19" s="158" t="s">
        <v>2</v>
      </c>
      <c r="CL19" s="159">
        <v>0</v>
      </c>
    </row>
    <row r="20" spans="1:90" ht="13" x14ac:dyDescent="0.25">
      <c r="A20" s="298"/>
      <c r="B20" s="19">
        <f>MEDIANUAL!B19</f>
        <v>9</v>
      </c>
      <c r="C20" s="194" t="s">
        <v>3</v>
      </c>
      <c r="D20" s="195" t="s">
        <v>3</v>
      </c>
      <c r="E20" s="195">
        <v>355</v>
      </c>
      <c r="F20" s="195" t="s">
        <v>3</v>
      </c>
      <c r="G20" s="195">
        <v>422</v>
      </c>
      <c r="H20" s="195" t="s">
        <v>3</v>
      </c>
      <c r="I20" s="195">
        <v>479</v>
      </c>
      <c r="J20" s="195" t="s">
        <v>3</v>
      </c>
      <c r="K20" s="195" t="s">
        <v>3</v>
      </c>
      <c r="L20" s="195" t="s">
        <v>3</v>
      </c>
      <c r="M20" s="195">
        <v>380</v>
      </c>
      <c r="N20" s="195" t="s">
        <v>3</v>
      </c>
      <c r="O20" s="195">
        <v>455</v>
      </c>
      <c r="P20" s="195" t="s">
        <v>3</v>
      </c>
      <c r="Q20" s="195" t="s">
        <v>3</v>
      </c>
      <c r="R20" s="195" t="s">
        <v>3</v>
      </c>
      <c r="S20" s="195" t="s">
        <v>3</v>
      </c>
      <c r="T20" s="195" t="s">
        <v>3</v>
      </c>
      <c r="U20" s="195" t="s">
        <v>3</v>
      </c>
      <c r="V20" s="195" t="s">
        <v>3</v>
      </c>
      <c r="W20" s="195" t="s">
        <v>3</v>
      </c>
      <c r="X20" s="195" t="s">
        <v>3</v>
      </c>
      <c r="Y20" s="195" t="s">
        <v>3</v>
      </c>
      <c r="Z20" s="195" t="s">
        <v>3</v>
      </c>
      <c r="AA20" s="195" t="s">
        <v>3</v>
      </c>
      <c r="AB20" s="195" t="s">
        <v>3</v>
      </c>
      <c r="AC20" s="195" t="s">
        <v>3</v>
      </c>
      <c r="AD20" s="195" t="s">
        <v>3</v>
      </c>
      <c r="AE20" s="195">
        <v>192</v>
      </c>
      <c r="AF20" s="195" t="s">
        <v>3</v>
      </c>
      <c r="AG20" s="195">
        <v>163</v>
      </c>
      <c r="AH20" s="195" t="s">
        <v>3</v>
      </c>
      <c r="AI20" s="195" t="s">
        <v>3</v>
      </c>
      <c r="AJ20" s="195" t="s">
        <v>3</v>
      </c>
      <c r="AK20" s="195" t="s">
        <v>3</v>
      </c>
      <c r="AL20" s="195" t="s">
        <v>3</v>
      </c>
      <c r="AM20" s="195" t="s">
        <v>3</v>
      </c>
      <c r="AN20" s="195" t="s">
        <v>3</v>
      </c>
      <c r="AO20" s="195" t="s">
        <v>3</v>
      </c>
      <c r="AP20" s="195" t="s">
        <v>3</v>
      </c>
      <c r="AQ20" s="195" t="s">
        <v>3</v>
      </c>
      <c r="AR20" s="195" t="s">
        <v>3</v>
      </c>
      <c r="AS20" s="195" t="s">
        <v>3</v>
      </c>
      <c r="AT20" s="195" t="s">
        <v>3</v>
      </c>
      <c r="AU20" s="195" t="s">
        <v>3</v>
      </c>
      <c r="AV20" s="195">
        <v>262</v>
      </c>
      <c r="AW20" s="195" t="s">
        <v>3</v>
      </c>
      <c r="AX20" s="195" t="s">
        <v>3</v>
      </c>
      <c r="AY20" s="195" t="s">
        <v>3</v>
      </c>
      <c r="AZ20" s="195" t="s">
        <v>3</v>
      </c>
      <c r="BA20" s="195" t="s">
        <v>3</v>
      </c>
      <c r="BB20" s="195" t="s">
        <v>3</v>
      </c>
      <c r="BC20" s="195" t="s">
        <v>3</v>
      </c>
      <c r="BD20" s="196" t="s">
        <v>3</v>
      </c>
      <c r="BE20" s="197"/>
      <c r="BF20" s="198" t="s">
        <v>3</v>
      </c>
      <c r="BG20" s="195" t="s">
        <v>3</v>
      </c>
      <c r="BH20" s="195" t="s">
        <v>3</v>
      </c>
      <c r="BI20" s="195" t="s">
        <v>3</v>
      </c>
      <c r="BJ20" s="195" t="s">
        <v>3</v>
      </c>
      <c r="BK20" s="195" t="s">
        <v>3</v>
      </c>
      <c r="BL20" s="195" t="s">
        <v>3</v>
      </c>
      <c r="BM20" s="195" t="s">
        <v>3</v>
      </c>
      <c r="BN20" s="199">
        <v>-1</v>
      </c>
      <c r="BO20" s="195" t="s">
        <v>3</v>
      </c>
      <c r="BP20" s="195" t="s">
        <v>3</v>
      </c>
      <c r="BQ20" s="195" t="s">
        <v>3</v>
      </c>
      <c r="BR20" s="195" t="s">
        <v>3</v>
      </c>
      <c r="BS20" s="195" t="s">
        <v>3</v>
      </c>
      <c r="BT20" s="195" t="s">
        <v>3</v>
      </c>
      <c r="BU20" s="195" t="s">
        <v>3</v>
      </c>
      <c r="BV20" s="195" t="s">
        <v>3</v>
      </c>
      <c r="BW20" s="195" t="s">
        <v>3</v>
      </c>
      <c r="BX20" s="195" t="s">
        <v>3</v>
      </c>
      <c r="BY20" s="195" t="s">
        <v>3</v>
      </c>
      <c r="BZ20" s="200" t="s">
        <v>3</v>
      </c>
      <c r="CA20" s="201" t="s">
        <v>3</v>
      </c>
      <c r="CB20" s="194" t="s">
        <v>3</v>
      </c>
      <c r="CC20" s="195" t="s">
        <v>3</v>
      </c>
      <c r="CD20" s="195" t="s">
        <v>3</v>
      </c>
      <c r="CE20" s="195" t="s">
        <v>3</v>
      </c>
      <c r="CF20" s="195" t="s">
        <v>3</v>
      </c>
      <c r="CG20" s="195" t="s">
        <v>3</v>
      </c>
      <c r="CH20" s="195" t="s">
        <v>3</v>
      </c>
      <c r="CI20" s="196" t="s">
        <v>3</v>
      </c>
      <c r="CJ20" s="110">
        <f t="shared" si="0"/>
        <v>0</v>
      </c>
      <c r="CK20" s="158" t="s">
        <v>2</v>
      </c>
      <c r="CL20" s="159">
        <v>0</v>
      </c>
    </row>
    <row r="21" spans="1:90" ht="13" x14ac:dyDescent="0.25">
      <c r="A21" s="298"/>
      <c r="B21" s="19">
        <f>MEDIANUAL!B20</f>
        <v>10</v>
      </c>
      <c r="C21" s="194" t="s">
        <v>3</v>
      </c>
      <c r="D21" s="195" t="s">
        <v>3</v>
      </c>
      <c r="E21" s="195" t="s">
        <v>3</v>
      </c>
      <c r="F21" s="195" t="s">
        <v>3</v>
      </c>
      <c r="G21" s="195" t="s">
        <v>3</v>
      </c>
      <c r="H21" s="195">
        <v>422</v>
      </c>
      <c r="I21" s="195" t="s">
        <v>3</v>
      </c>
      <c r="J21" s="195">
        <v>479</v>
      </c>
      <c r="K21" s="195" t="s">
        <v>3</v>
      </c>
      <c r="L21" s="195" t="s">
        <v>3</v>
      </c>
      <c r="M21" s="195" t="s">
        <v>3</v>
      </c>
      <c r="N21" s="195">
        <v>380</v>
      </c>
      <c r="O21" s="195" t="s">
        <v>3</v>
      </c>
      <c r="P21" s="195">
        <v>455</v>
      </c>
      <c r="Q21" s="195" t="s">
        <v>3</v>
      </c>
      <c r="R21" s="195">
        <v>520</v>
      </c>
      <c r="S21" s="195" t="s">
        <v>3</v>
      </c>
      <c r="T21" s="195" t="s">
        <v>3</v>
      </c>
      <c r="U21" s="195" t="s">
        <v>3</v>
      </c>
      <c r="V21" s="195" t="s">
        <v>3</v>
      </c>
      <c r="W21" s="195" t="s">
        <v>3</v>
      </c>
      <c r="X21" s="195" t="s">
        <v>3</v>
      </c>
      <c r="Y21" s="195" t="s">
        <v>3</v>
      </c>
      <c r="Z21" s="195" t="s">
        <v>3</v>
      </c>
      <c r="AA21" s="195" t="s">
        <v>3</v>
      </c>
      <c r="AB21" s="195" t="s">
        <v>3</v>
      </c>
      <c r="AC21" s="195" t="s">
        <v>3</v>
      </c>
      <c r="AD21" s="195" t="s">
        <v>3</v>
      </c>
      <c r="AE21" s="195" t="s">
        <v>3</v>
      </c>
      <c r="AF21" s="195">
        <v>217</v>
      </c>
      <c r="AG21" s="195" t="s">
        <v>3</v>
      </c>
      <c r="AH21" s="195">
        <v>192</v>
      </c>
      <c r="AI21" s="195" t="s">
        <v>3</v>
      </c>
      <c r="AJ21" s="195">
        <v>163</v>
      </c>
      <c r="AK21" s="195" t="s">
        <v>3</v>
      </c>
      <c r="AL21" s="195" t="s">
        <v>3</v>
      </c>
      <c r="AM21" s="195">
        <v>287</v>
      </c>
      <c r="AN21" s="195" t="s">
        <v>3</v>
      </c>
      <c r="AO21" s="195" t="s">
        <v>3</v>
      </c>
      <c r="AP21" s="195" t="s">
        <v>3</v>
      </c>
      <c r="AQ21" s="195" t="s">
        <v>3</v>
      </c>
      <c r="AR21" s="195" t="s">
        <v>3</v>
      </c>
      <c r="AS21" s="195" t="s">
        <v>3</v>
      </c>
      <c r="AT21" s="195" t="s">
        <v>3</v>
      </c>
      <c r="AU21" s="195" t="s">
        <v>3</v>
      </c>
      <c r="AV21" s="195" t="s">
        <v>3</v>
      </c>
      <c r="AW21" s="195">
        <v>262</v>
      </c>
      <c r="AX21" s="195" t="s">
        <v>3</v>
      </c>
      <c r="AY21" s="195">
        <v>319</v>
      </c>
      <c r="AZ21" s="195" t="s">
        <v>3</v>
      </c>
      <c r="BA21" s="195" t="s">
        <v>3</v>
      </c>
      <c r="BB21" s="195" t="s">
        <v>3</v>
      </c>
      <c r="BC21" s="195" t="s">
        <v>3</v>
      </c>
      <c r="BD21" s="196" t="s">
        <v>3</v>
      </c>
      <c r="BE21" s="197"/>
      <c r="BF21" s="198" t="s">
        <v>3</v>
      </c>
      <c r="BG21" s="195" t="s">
        <v>3</v>
      </c>
      <c r="BH21" s="195" t="s">
        <v>3</v>
      </c>
      <c r="BI21" s="195" t="s">
        <v>3</v>
      </c>
      <c r="BJ21" s="195" t="s">
        <v>3</v>
      </c>
      <c r="BK21" s="195" t="s">
        <v>3</v>
      </c>
      <c r="BL21" s="195" t="s">
        <v>3</v>
      </c>
      <c r="BM21" s="195" t="s">
        <v>3</v>
      </c>
      <c r="BN21" s="195" t="s">
        <v>3</v>
      </c>
      <c r="BO21" s="199">
        <v>-1</v>
      </c>
      <c r="BP21" s="195" t="s">
        <v>3</v>
      </c>
      <c r="BQ21" s="195" t="s">
        <v>3</v>
      </c>
      <c r="BR21" s="195" t="s">
        <v>3</v>
      </c>
      <c r="BS21" s="195" t="s">
        <v>3</v>
      </c>
      <c r="BT21" s="195" t="s">
        <v>3</v>
      </c>
      <c r="BU21" s="195" t="s">
        <v>3</v>
      </c>
      <c r="BV21" s="195" t="s">
        <v>3</v>
      </c>
      <c r="BW21" s="195" t="s">
        <v>3</v>
      </c>
      <c r="BX21" s="195" t="s">
        <v>3</v>
      </c>
      <c r="BY21" s="195" t="s">
        <v>3</v>
      </c>
      <c r="BZ21" s="200" t="s">
        <v>3</v>
      </c>
      <c r="CA21" s="201" t="s">
        <v>3</v>
      </c>
      <c r="CB21" s="194" t="s">
        <v>3</v>
      </c>
      <c r="CC21" s="195" t="s">
        <v>3</v>
      </c>
      <c r="CD21" s="195" t="s">
        <v>3</v>
      </c>
      <c r="CE21" s="195" t="s">
        <v>3</v>
      </c>
      <c r="CF21" s="195" t="s">
        <v>3</v>
      </c>
      <c r="CG21" s="195" t="s">
        <v>3</v>
      </c>
      <c r="CH21" s="195" t="s">
        <v>3</v>
      </c>
      <c r="CI21" s="196" t="s">
        <v>3</v>
      </c>
      <c r="CJ21" s="110">
        <f t="shared" si="0"/>
        <v>0</v>
      </c>
      <c r="CK21" s="158" t="s">
        <v>2</v>
      </c>
      <c r="CL21" s="159">
        <v>0</v>
      </c>
    </row>
    <row r="22" spans="1:90" ht="13" x14ac:dyDescent="0.25">
      <c r="A22" s="298"/>
      <c r="B22" s="19">
        <f>MEDIANUAL!B21</f>
        <v>11</v>
      </c>
      <c r="C22" s="194" t="s">
        <v>3</v>
      </c>
      <c r="D22" s="195" t="s">
        <v>3</v>
      </c>
      <c r="E22" s="195" t="s">
        <v>3</v>
      </c>
      <c r="F22" s="195" t="s">
        <v>3</v>
      </c>
      <c r="G22" s="195" t="s">
        <v>3</v>
      </c>
      <c r="H22" s="195" t="s">
        <v>3</v>
      </c>
      <c r="I22" s="195" t="s">
        <v>3</v>
      </c>
      <c r="J22" s="195" t="s">
        <v>3</v>
      </c>
      <c r="K22" s="195">
        <v>479</v>
      </c>
      <c r="L22" s="195" t="s">
        <v>3</v>
      </c>
      <c r="M22" s="195" t="s">
        <v>3</v>
      </c>
      <c r="N22" s="195" t="s">
        <v>3</v>
      </c>
      <c r="O22" s="195" t="s">
        <v>3</v>
      </c>
      <c r="P22" s="195" t="s">
        <v>3</v>
      </c>
      <c r="Q22" s="195">
        <v>455</v>
      </c>
      <c r="R22" s="195" t="s">
        <v>3</v>
      </c>
      <c r="S22" s="195">
        <v>520</v>
      </c>
      <c r="T22" s="195" t="s">
        <v>3</v>
      </c>
      <c r="U22" s="195" t="s">
        <v>3</v>
      </c>
      <c r="V22" s="195" t="s">
        <v>3</v>
      </c>
      <c r="W22" s="195" t="s">
        <v>3</v>
      </c>
      <c r="X22" s="195" t="s">
        <v>3</v>
      </c>
      <c r="Y22" s="195" t="s">
        <v>3</v>
      </c>
      <c r="Z22" s="195" t="s">
        <v>3</v>
      </c>
      <c r="AA22" s="195" t="s">
        <v>3</v>
      </c>
      <c r="AB22" s="195" t="s">
        <v>3</v>
      </c>
      <c r="AC22" s="195" t="s">
        <v>3</v>
      </c>
      <c r="AD22" s="195" t="s">
        <v>3</v>
      </c>
      <c r="AE22" s="195" t="s">
        <v>3</v>
      </c>
      <c r="AF22" s="195" t="s">
        <v>3</v>
      </c>
      <c r="AG22" s="195" t="s">
        <v>3</v>
      </c>
      <c r="AH22" s="195" t="s">
        <v>3</v>
      </c>
      <c r="AI22" s="195">
        <v>217</v>
      </c>
      <c r="AJ22" s="195" t="s">
        <v>3</v>
      </c>
      <c r="AK22" s="195">
        <v>192</v>
      </c>
      <c r="AL22" s="195" t="s">
        <v>3</v>
      </c>
      <c r="AM22" s="195" t="s">
        <v>3</v>
      </c>
      <c r="AN22" s="195">
        <v>287</v>
      </c>
      <c r="AO22" s="195" t="s">
        <v>3</v>
      </c>
      <c r="AP22" s="195">
        <v>337</v>
      </c>
      <c r="AQ22" s="195" t="s">
        <v>3</v>
      </c>
      <c r="AR22" s="195" t="s">
        <v>3</v>
      </c>
      <c r="AS22" s="195" t="s">
        <v>3</v>
      </c>
      <c r="AT22" s="195" t="s">
        <v>3</v>
      </c>
      <c r="AU22" s="195" t="s">
        <v>3</v>
      </c>
      <c r="AV22" s="195" t="s">
        <v>3</v>
      </c>
      <c r="AW22" s="195" t="s">
        <v>3</v>
      </c>
      <c r="AX22" s="195">
        <v>262</v>
      </c>
      <c r="AY22" s="195" t="s">
        <v>3</v>
      </c>
      <c r="AZ22" s="195">
        <v>319</v>
      </c>
      <c r="BA22" s="195" t="s">
        <v>3</v>
      </c>
      <c r="BB22" s="195">
        <v>369</v>
      </c>
      <c r="BC22" s="195" t="s">
        <v>3</v>
      </c>
      <c r="BD22" s="196" t="s">
        <v>3</v>
      </c>
      <c r="BE22" s="197"/>
      <c r="BF22" s="198" t="s">
        <v>3</v>
      </c>
      <c r="BG22" s="195" t="s">
        <v>3</v>
      </c>
      <c r="BH22" s="195" t="s">
        <v>3</v>
      </c>
      <c r="BI22" s="195" t="s">
        <v>3</v>
      </c>
      <c r="BJ22" s="195" t="s">
        <v>3</v>
      </c>
      <c r="BK22" s="195" t="s">
        <v>3</v>
      </c>
      <c r="BL22" s="195" t="s">
        <v>3</v>
      </c>
      <c r="BM22" s="195" t="s">
        <v>3</v>
      </c>
      <c r="BN22" s="195" t="s">
        <v>3</v>
      </c>
      <c r="BO22" s="195" t="s">
        <v>3</v>
      </c>
      <c r="BP22" s="199">
        <v>-1</v>
      </c>
      <c r="BQ22" s="195" t="s">
        <v>3</v>
      </c>
      <c r="BR22" s="195" t="s">
        <v>3</v>
      </c>
      <c r="BS22" s="195" t="s">
        <v>3</v>
      </c>
      <c r="BT22" s="195" t="s">
        <v>3</v>
      </c>
      <c r="BU22" s="195" t="s">
        <v>3</v>
      </c>
      <c r="BV22" s="195" t="s">
        <v>3</v>
      </c>
      <c r="BW22" s="195" t="s">
        <v>3</v>
      </c>
      <c r="BX22" s="195" t="s">
        <v>3</v>
      </c>
      <c r="BY22" s="195" t="s">
        <v>3</v>
      </c>
      <c r="BZ22" s="200" t="s">
        <v>3</v>
      </c>
      <c r="CA22" s="201" t="s">
        <v>3</v>
      </c>
      <c r="CB22" s="194" t="s">
        <v>3</v>
      </c>
      <c r="CC22" s="195" t="s">
        <v>3</v>
      </c>
      <c r="CD22" s="195" t="s">
        <v>3</v>
      </c>
      <c r="CE22" s="195" t="s">
        <v>3</v>
      </c>
      <c r="CF22" s="195" t="s">
        <v>3</v>
      </c>
      <c r="CG22" s="195" t="s">
        <v>3</v>
      </c>
      <c r="CH22" s="195" t="s">
        <v>3</v>
      </c>
      <c r="CI22" s="196" t="s">
        <v>3</v>
      </c>
      <c r="CJ22" s="110">
        <f t="shared" si="0"/>
        <v>0</v>
      </c>
      <c r="CK22" s="158" t="s">
        <v>2</v>
      </c>
      <c r="CL22" s="159">
        <v>0</v>
      </c>
    </row>
    <row r="23" spans="1:90" ht="13" x14ac:dyDescent="0.25">
      <c r="A23" s="298"/>
      <c r="B23" s="19">
        <f>MEDIANUAL!B22</f>
        <v>12</v>
      </c>
      <c r="C23" s="194" t="s">
        <v>3</v>
      </c>
      <c r="D23" s="195" t="s">
        <v>3</v>
      </c>
      <c r="E23" s="195" t="s">
        <v>3</v>
      </c>
      <c r="F23" s="195" t="s">
        <v>3</v>
      </c>
      <c r="G23" s="195" t="s">
        <v>3</v>
      </c>
      <c r="H23" s="195" t="s">
        <v>3</v>
      </c>
      <c r="I23" s="195" t="s">
        <v>3</v>
      </c>
      <c r="J23" s="195" t="s">
        <v>3</v>
      </c>
      <c r="K23" s="195" t="s">
        <v>3</v>
      </c>
      <c r="L23" s="195"/>
      <c r="M23" s="195" t="s">
        <v>3</v>
      </c>
      <c r="N23" s="195" t="s">
        <v>3</v>
      </c>
      <c r="O23" s="195" t="s">
        <v>3</v>
      </c>
      <c r="P23" s="195" t="s">
        <v>3</v>
      </c>
      <c r="Q23" s="195" t="s">
        <v>3</v>
      </c>
      <c r="R23" s="195" t="s">
        <v>3</v>
      </c>
      <c r="S23" s="195" t="s">
        <v>3</v>
      </c>
      <c r="T23" s="195">
        <v>520</v>
      </c>
      <c r="U23" s="195">
        <v>293</v>
      </c>
      <c r="V23" s="195" t="s">
        <v>3</v>
      </c>
      <c r="W23" s="195" t="s">
        <v>3</v>
      </c>
      <c r="X23" s="195" t="s">
        <v>3</v>
      </c>
      <c r="Y23" s="195" t="s">
        <v>3</v>
      </c>
      <c r="Z23" s="195" t="s">
        <v>3</v>
      </c>
      <c r="AA23" s="195" t="s">
        <v>3</v>
      </c>
      <c r="AB23" s="195" t="s">
        <v>3</v>
      </c>
      <c r="AC23" s="195" t="s">
        <v>3</v>
      </c>
      <c r="AD23" s="195" t="s">
        <v>3</v>
      </c>
      <c r="AE23" s="195" t="s">
        <v>3</v>
      </c>
      <c r="AF23" s="195" t="s">
        <v>3</v>
      </c>
      <c r="AG23" s="195" t="s">
        <v>3</v>
      </c>
      <c r="AH23" s="195" t="s">
        <v>3</v>
      </c>
      <c r="AI23" s="195" t="s">
        <v>3</v>
      </c>
      <c r="AJ23" s="195" t="s">
        <v>3</v>
      </c>
      <c r="AK23" s="195" t="s">
        <v>3</v>
      </c>
      <c r="AL23" s="195">
        <v>217</v>
      </c>
      <c r="AM23" s="195" t="s">
        <v>3</v>
      </c>
      <c r="AN23" s="195" t="s">
        <v>3</v>
      </c>
      <c r="AO23" s="195">
        <v>287</v>
      </c>
      <c r="AP23" s="195" t="s">
        <v>3</v>
      </c>
      <c r="AQ23" s="195">
        <v>337</v>
      </c>
      <c r="AR23" s="195" t="s">
        <v>3</v>
      </c>
      <c r="AS23" s="195">
        <v>379</v>
      </c>
      <c r="AT23" s="195" t="s">
        <v>3</v>
      </c>
      <c r="AU23" s="195" t="s">
        <v>3</v>
      </c>
      <c r="AV23" s="195" t="s">
        <v>3</v>
      </c>
      <c r="AW23" s="195" t="s">
        <v>3</v>
      </c>
      <c r="AX23" s="195" t="s">
        <v>3</v>
      </c>
      <c r="AY23" s="195" t="s">
        <v>3</v>
      </c>
      <c r="AZ23" s="195" t="s">
        <v>3</v>
      </c>
      <c r="BA23" s="195">
        <v>319</v>
      </c>
      <c r="BB23" s="195" t="s">
        <v>3</v>
      </c>
      <c r="BC23" s="195">
        <v>369</v>
      </c>
      <c r="BD23" s="196" t="s">
        <v>3</v>
      </c>
      <c r="BE23" s="197"/>
      <c r="BF23" s="198" t="s">
        <v>3</v>
      </c>
      <c r="BG23" s="195" t="s">
        <v>3</v>
      </c>
      <c r="BH23" s="195" t="s">
        <v>3</v>
      </c>
      <c r="BI23" s="195" t="s">
        <v>3</v>
      </c>
      <c r="BJ23" s="195" t="s">
        <v>3</v>
      </c>
      <c r="BK23" s="195" t="s">
        <v>3</v>
      </c>
      <c r="BL23" s="195" t="s">
        <v>3</v>
      </c>
      <c r="BM23" s="195" t="s">
        <v>3</v>
      </c>
      <c r="BN23" s="195" t="s">
        <v>3</v>
      </c>
      <c r="BO23" s="195" t="s">
        <v>3</v>
      </c>
      <c r="BP23" s="195" t="s">
        <v>3</v>
      </c>
      <c r="BQ23" s="199">
        <v>-1</v>
      </c>
      <c r="BR23" s="195" t="s">
        <v>3</v>
      </c>
      <c r="BS23" s="195" t="s">
        <v>3</v>
      </c>
      <c r="BT23" s="195" t="s">
        <v>3</v>
      </c>
      <c r="BU23" s="195" t="s">
        <v>3</v>
      </c>
      <c r="BV23" s="195" t="s">
        <v>3</v>
      </c>
      <c r="BW23" s="195" t="s">
        <v>3</v>
      </c>
      <c r="BX23" s="195" t="s">
        <v>3</v>
      </c>
      <c r="BY23" s="195" t="s">
        <v>3</v>
      </c>
      <c r="BZ23" s="200" t="s">
        <v>3</v>
      </c>
      <c r="CA23" s="201" t="s">
        <v>3</v>
      </c>
      <c r="CB23" s="194" t="s">
        <v>3</v>
      </c>
      <c r="CC23" s="195" t="s">
        <v>3</v>
      </c>
      <c r="CD23" s="195" t="s">
        <v>3</v>
      </c>
      <c r="CE23" s="195" t="s">
        <v>3</v>
      </c>
      <c r="CF23" s="195" t="s">
        <v>3</v>
      </c>
      <c r="CG23" s="195" t="s">
        <v>3</v>
      </c>
      <c r="CH23" s="195" t="s">
        <v>3</v>
      </c>
      <c r="CI23" s="196" t="s">
        <v>3</v>
      </c>
      <c r="CJ23" s="110">
        <f t="shared" si="0"/>
        <v>0</v>
      </c>
      <c r="CK23" s="158" t="s">
        <v>2</v>
      </c>
      <c r="CL23" s="159">
        <v>0</v>
      </c>
    </row>
    <row r="24" spans="1:90" ht="13" x14ac:dyDescent="0.25">
      <c r="A24" s="298"/>
      <c r="B24" s="19">
        <f>MEDIANUAL!B23</f>
        <v>13</v>
      </c>
      <c r="C24" s="194">
        <v>324</v>
      </c>
      <c r="D24" s="195" t="s">
        <v>3</v>
      </c>
      <c r="E24" s="195" t="s">
        <v>3</v>
      </c>
      <c r="F24" s="195" t="s">
        <v>3</v>
      </c>
      <c r="G24" s="195" t="s">
        <v>3</v>
      </c>
      <c r="H24" s="195" t="s">
        <v>3</v>
      </c>
      <c r="I24" s="195" t="s">
        <v>3</v>
      </c>
      <c r="J24" s="195" t="s">
        <v>3</v>
      </c>
      <c r="K24" s="195" t="s">
        <v>3</v>
      </c>
      <c r="L24" s="195" t="s">
        <v>3</v>
      </c>
      <c r="M24" s="195" t="s">
        <v>3</v>
      </c>
      <c r="N24" s="195" t="s">
        <v>3</v>
      </c>
      <c r="O24" s="195" t="s">
        <v>3</v>
      </c>
      <c r="P24" s="195" t="s">
        <v>3</v>
      </c>
      <c r="Q24" s="195" t="s">
        <v>3</v>
      </c>
      <c r="R24" s="195" t="s">
        <v>3</v>
      </c>
      <c r="S24" s="195" t="s">
        <v>3</v>
      </c>
      <c r="T24" s="195" t="s">
        <v>3</v>
      </c>
      <c r="U24" s="195" t="s">
        <v>3</v>
      </c>
      <c r="V24" s="195">
        <v>338</v>
      </c>
      <c r="W24" s="195" t="s">
        <v>3</v>
      </c>
      <c r="X24" s="195">
        <v>293</v>
      </c>
      <c r="Y24" s="195" t="s">
        <v>3</v>
      </c>
      <c r="Z24" s="195" t="s">
        <v>3</v>
      </c>
      <c r="AA24" s="195" t="s">
        <v>3</v>
      </c>
      <c r="AB24" s="195" t="s">
        <v>3</v>
      </c>
      <c r="AC24" s="195" t="s">
        <v>3</v>
      </c>
      <c r="AD24" s="195" t="s">
        <v>3</v>
      </c>
      <c r="AE24" s="195" t="s">
        <v>3</v>
      </c>
      <c r="AF24" s="195" t="s">
        <v>3</v>
      </c>
      <c r="AG24" s="195" t="s">
        <v>3</v>
      </c>
      <c r="AH24" s="195" t="s">
        <v>3</v>
      </c>
      <c r="AI24" s="195" t="s">
        <v>3</v>
      </c>
      <c r="AJ24" s="195" t="s">
        <v>3</v>
      </c>
      <c r="AK24" s="195" t="s">
        <v>3</v>
      </c>
      <c r="AL24" s="195" t="s">
        <v>3</v>
      </c>
      <c r="AM24" s="195" t="s">
        <v>3</v>
      </c>
      <c r="AN24" s="195" t="s">
        <v>3</v>
      </c>
      <c r="AO24" s="195" t="s">
        <v>3</v>
      </c>
      <c r="AP24" s="195" t="s">
        <v>3</v>
      </c>
      <c r="AQ24" s="195" t="s">
        <v>3</v>
      </c>
      <c r="AR24" s="195">
        <v>337</v>
      </c>
      <c r="AS24" s="195" t="s">
        <v>3</v>
      </c>
      <c r="AT24" s="195">
        <v>379</v>
      </c>
      <c r="AU24" s="195" t="s">
        <v>3</v>
      </c>
      <c r="AV24" s="195" t="s">
        <v>3</v>
      </c>
      <c r="AW24" s="195" t="s">
        <v>3</v>
      </c>
      <c r="AX24" s="195" t="s">
        <v>3</v>
      </c>
      <c r="AY24" s="195" t="s">
        <v>3</v>
      </c>
      <c r="AZ24" s="195" t="s">
        <v>3</v>
      </c>
      <c r="BA24" s="195" t="s">
        <v>3</v>
      </c>
      <c r="BB24" s="195" t="s">
        <v>3</v>
      </c>
      <c r="BC24" s="195" t="s">
        <v>3</v>
      </c>
      <c r="BD24" s="196">
        <v>369</v>
      </c>
      <c r="BE24" s="197"/>
      <c r="BF24" s="198" t="s">
        <v>3</v>
      </c>
      <c r="BG24" s="195" t="s">
        <v>3</v>
      </c>
      <c r="BH24" s="195" t="s">
        <v>3</v>
      </c>
      <c r="BI24" s="195" t="s">
        <v>3</v>
      </c>
      <c r="BJ24" s="195" t="s">
        <v>3</v>
      </c>
      <c r="BK24" s="195" t="s">
        <v>3</v>
      </c>
      <c r="BL24" s="195" t="s">
        <v>3</v>
      </c>
      <c r="BM24" s="195" t="s">
        <v>3</v>
      </c>
      <c r="BN24" s="195" t="s">
        <v>3</v>
      </c>
      <c r="BO24" s="195" t="s">
        <v>3</v>
      </c>
      <c r="BP24" s="195" t="s">
        <v>3</v>
      </c>
      <c r="BQ24" s="195" t="s">
        <v>3</v>
      </c>
      <c r="BR24" s="199">
        <v>-1</v>
      </c>
      <c r="BS24" s="195" t="s">
        <v>3</v>
      </c>
      <c r="BT24" s="195" t="s">
        <v>3</v>
      </c>
      <c r="BU24" s="195" t="s">
        <v>3</v>
      </c>
      <c r="BV24" s="195" t="s">
        <v>3</v>
      </c>
      <c r="BW24" s="195" t="s">
        <v>3</v>
      </c>
      <c r="BX24" s="195" t="s">
        <v>3</v>
      </c>
      <c r="BY24" s="195" t="s">
        <v>3</v>
      </c>
      <c r="BZ24" s="200" t="s">
        <v>3</v>
      </c>
      <c r="CA24" s="201" t="s">
        <v>3</v>
      </c>
      <c r="CB24" s="194" t="s">
        <v>3</v>
      </c>
      <c r="CC24" s="195" t="s">
        <v>3</v>
      </c>
      <c r="CD24" s="195" t="s">
        <v>3</v>
      </c>
      <c r="CE24" s="195" t="s">
        <v>3</v>
      </c>
      <c r="CF24" s="195" t="s">
        <v>3</v>
      </c>
      <c r="CG24" s="195" t="s">
        <v>3</v>
      </c>
      <c r="CH24" s="195" t="s">
        <v>3</v>
      </c>
      <c r="CI24" s="196" t="s">
        <v>3</v>
      </c>
      <c r="CJ24" s="110">
        <f t="shared" si="0"/>
        <v>0</v>
      </c>
      <c r="CK24" s="158" t="s">
        <v>2</v>
      </c>
      <c r="CL24" s="159">
        <v>0</v>
      </c>
    </row>
    <row r="25" spans="1:90" ht="13" x14ac:dyDescent="0.25">
      <c r="A25" s="298"/>
      <c r="B25" s="19">
        <f>MEDIANUAL!B24</f>
        <v>14</v>
      </c>
      <c r="C25" s="194" t="s">
        <v>3</v>
      </c>
      <c r="D25" s="195" t="s">
        <v>3</v>
      </c>
      <c r="E25" s="195" t="s">
        <v>3</v>
      </c>
      <c r="F25" s="195">
        <v>324</v>
      </c>
      <c r="G25" s="195" t="s">
        <v>3</v>
      </c>
      <c r="H25" s="195" t="s">
        <v>3</v>
      </c>
      <c r="I25" s="195" t="s">
        <v>3</v>
      </c>
      <c r="J25" s="195" t="s">
        <v>3</v>
      </c>
      <c r="K25" s="195" t="s">
        <v>3</v>
      </c>
      <c r="L25" s="195">
        <v>366</v>
      </c>
      <c r="M25" s="195" t="s">
        <v>3</v>
      </c>
      <c r="N25" s="195" t="s">
        <v>3</v>
      </c>
      <c r="O25" s="195" t="s">
        <v>3</v>
      </c>
      <c r="P25" s="195" t="s">
        <v>3</v>
      </c>
      <c r="Q25" s="195" t="s">
        <v>3</v>
      </c>
      <c r="R25" s="195" t="s">
        <v>3</v>
      </c>
      <c r="S25" s="195" t="s">
        <v>3</v>
      </c>
      <c r="T25" s="195" t="s">
        <v>3</v>
      </c>
      <c r="U25" s="195" t="s">
        <v>3</v>
      </c>
      <c r="V25" s="195" t="s">
        <v>3</v>
      </c>
      <c r="W25" s="195">
        <v>375</v>
      </c>
      <c r="X25" s="195" t="s">
        <v>3</v>
      </c>
      <c r="Y25" s="195">
        <v>338</v>
      </c>
      <c r="Z25" s="195" t="s">
        <v>3</v>
      </c>
      <c r="AA25" s="195">
        <v>293</v>
      </c>
      <c r="AB25" s="195" t="s">
        <v>3</v>
      </c>
      <c r="AC25" s="195" t="s">
        <v>3</v>
      </c>
      <c r="AD25" s="195">
        <v>179</v>
      </c>
      <c r="AE25" s="195" t="s">
        <v>3</v>
      </c>
      <c r="AF25" s="195" t="s">
        <v>3</v>
      </c>
      <c r="AG25" s="195" t="s">
        <v>3</v>
      </c>
      <c r="AH25" s="195" t="s">
        <v>3</v>
      </c>
      <c r="AI25" s="195" t="s">
        <v>3</v>
      </c>
      <c r="AJ25" s="195" t="s">
        <v>3</v>
      </c>
      <c r="AK25" s="195" t="s">
        <v>3</v>
      </c>
      <c r="AL25" s="195" t="s">
        <v>3</v>
      </c>
      <c r="AM25" s="195" t="s">
        <v>3</v>
      </c>
      <c r="AN25" s="195" t="s">
        <v>3</v>
      </c>
      <c r="AO25" s="195" t="s">
        <v>3</v>
      </c>
      <c r="AP25" s="195" t="s">
        <v>3</v>
      </c>
      <c r="AQ25" s="195" t="s">
        <v>3</v>
      </c>
      <c r="AR25" s="195" t="s">
        <v>3</v>
      </c>
      <c r="AS25" s="195" t="s">
        <v>3</v>
      </c>
      <c r="AT25" s="195" t="s">
        <v>3</v>
      </c>
      <c r="AU25" s="195">
        <v>379</v>
      </c>
      <c r="AV25" s="195" t="s">
        <v>3</v>
      </c>
      <c r="AW25" s="195" t="s">
        <v>3</v>
      </c>
      <c r="AX25" s="195" t="s">
        <v>3</v>
      </c>
      <c r="AY25" s="195" t="s">
        <v>3</v>
      </c>
      <c r="AZ25" s="195" t="s">
        <v>3</v>
      </c>
      <c r="BA25" s="195" t="s">
        <v>3</v>
      </c>
      <c r="BB25" s="195" t="s">
        <v>3</v>
      </c>
      <c r="BC25" s="195" t="s">
        <v>3</v>
      </c>
      <c r="BD25" s="196" t="s">
        <v>3</v>
      </c>
      <c r="BE25" s="197"/>
      <c r="BF25" s="198" t="s">
        <v>3</v>
      </c>
      <c r="BG25" s="195" t="s">
        <v>3</v>
      </c>
      <c r="BH25" s="195" t="s">
        <v>3</v>
      </c>
      <c r="BI25" s="195" t="s">
        <v>3</v>
      </c>
      <c r="BJ25" s="195" t="s">
        <v>3</v>
      </c>
      <c r="BK25" s="195" t="s">
        <v>3</v>
      </c>
      <c r="BL25" s="195" t="s">
        <v>3</v>
      </c>
      <c r="BM25" s="195" t="s">
        <v>3</v>
      </c>
      <c r="BN25" s="195" t="s">
        <v>3</v>
      </c>
      <c r="BO25" s="195" t="s">
        <v>3</v>
      </c>
      <c r="BP25" s="195" t="s">
        <v>3</v>
      </c>
      <c r="BQ25" s="202" t="s">
        <v>3</v>
      </c>
      <c r="BR25" s="195" t="s">
        <v>3</v>
      </c>
      <c r="BS25" s="199">
        <v>-1</v>
      </c>
      <c r="BT25" s="195" t="s">
        <v>3</v>
      </c>
      <c r="BU25" s="195" t="s">
        <v>3</v>
      </c>
      <c r="BV25" s="195" t="s">
        <v>3</v>
      </c>
      <c r="BW25" s="195" t="s">
        <v>3</v>
      </c>
      <c r="BX25" s="195" t="s">
        <v>3</v>
      </c>
      <c r="BY25" s="195" t="s">
        <v>3</v>
      </c>
      <c r="BZ25" s="200" t="s">
        <v>3</v>
      </c>
      <c r="CA25" s="201" t="s">
        <v>3</v>
      </c>
      <c r="CB25" s="194" t="s">
        <v>3</v>
      </c>
      <c r="CC25" s="195" t="s">
        <v>3</v>
      </c>
      <c r="CD25" s="195" t="s">
        <v>3</v>
      </c>
      <c r="CE25" s="195" t="s">
        <v>3</v>
      </c>
      <c r="CF25" s="195" t="s">
        <v>3</v>
      </c>
      <c r="CG25" s="195" t="s">
        <v>3</v>
      </c>
      <c r="CH25" s="195" t="s">
        <v>3</v>
      </c>
      <c r="CI25" s="196" t="s">
        <v>3</v>
      </c>
      <c r="CJ25" s="110">
        <f t="shared" si="0"/>
        <v>0</v>
      </c>
      <c r="CK25" s="158" t="s">
        <v>2</v>
      </c>
      <c r="CL25" s="159">
        <v>0</v>
      </c>
    </row>
    <row r="26" spans="1:90" ht="13" x14ac:dyDescent="0.25">
      <c r="A26" s="298"/>
      <c r="B26" s="19">
        <f>MEDIANUAL!B25</f>
        <v>15</v>
      </c>
      <c r="C26" s="194" t="s">
        <v>3</v>
      </c>
      <c r="D26" s="195">
        <v>378</v>
      </c>
      <c r="E26" s="195" t="s">
        <v>3</v>
      </c>
      <c r="F26" s="195" t="s">
        <v>3</v>
      </c>
      <c r="G26" s="195" t="s">
        <v>3</v>
      </c>
      <c r="H26" s="195" t="s">
        <v>3</v>
      </c>
      <c r="I26" s="195">
        <v>324</v>
      </c>
      <c r="J26" s="195" t="s">
        <v>3</v>
      </c>
      <c r="K26" s="195" t="s">
        <v>3</v>
      </c>
      <c r="L26" s="195" t="s">
        <v>3</v>
      </c>
      <c r="M26" s="195" t="s">
        <v>3</v>
      </c>
      <c r="N26" s="195" t="s">
        <v>3</v>
      </c>
      <c r="O26" s="195">
        <v>366</v>
      </c>
      <c r="P26" s="195" t="s">
        <v>3</v>
      </c>
      <c r="Q26" s="195" t="s">
        <v>3</v>
      </c>
      <c r="R26" s="195" t="s">
        <v>3</v>
      </c>
      <c r="S26" s="195" t="s">
        <v>3</v>
      </c>
      <c r="T26" s="195" t="s">
        <v>3</v>
      </c>
      <c r="U26" s="195" t="s">
        <v>3</v>
      </c>
      <c r="V26" s="195" t="s">
        <v>3</v>
      </c>
      <c r="W26" s="195" t="s">
        <v>3</v>
      </c>
      <c r="X26" s="195" t="s">
        <v>3</v>
      </c>
      <c r="Y26" s="195" t="s">
        <v>3</v>
      </c>
      <c r="Z26" s="195">
        <v>375</v>
      </c>
      <c r="AA26" s="195" t="s">
        <v>3</v>
      </c>
      <c r="AB26" s="195">
        <v>338</v>
      </c>
      <c r="AC26" s="195" t="s">
        <v>3</v>
      </c>
      <c r="AD26" s="195" t="s">
        <v>3</v>
      </c>
      <c r="AE26" s="195">
        <v>179</v>
      </c>
      <c r="AF26" s="195" t="s">
        <v>3</v>
      </c>
      <c r="AG26" s="195" t="s">
        <v>3</v>
      </c>
      <c r="AH26" s="195" t="s">
        <v>3</v>
      </c>
      <c r="AI26" s="195" t="s">
        <v>3</v>
      </c>
      <c r="AJ26" s="195" t="s">
        <v>3</v>
      </c>
      <c r="AK26" s="195" t="s">
        <v>3</v>
      </c>
      <c r="AL26" s="195" t="s">
        <v>3</v>
      </c>
      <c r="AM26" s="195" t="s">
        <v>3</v>
      </c>
      <c r="AN26" s="195" t="s">
        <v>3</v>
      </c>
      <c r="AO26" s="195" t="s">
        <v>3</v>
      </c>
      <c r="AP26" s="195" t="s">
        <v>3</v>
      </c>
      <c r="AQ26" s="195" t="s">
        <v>3</v>
      </c>
      <c r="AR26" s="195" t="s">
        <v>3</v>
      </c>
      <c r="AS26" s="195" t="s">
        <v>3</v>
      </c>
      <c r="AT26" s="195" t="s">
        <v>3</v>
      </c>
      <c r="AU26" s="195" t="s">
        <v>3</v>
      </c>
      <c r="AV26" s="195">
        <v>235</v>
      </c>
      <c r="AW26" s="195" t="s">
        <v>3</v>
      </c>
      <c r="AX26" s="195" t="s">
        <v>3</v>
      </c>
      <c r="AY26" s="195" t="s">
        <v>3</v>
      </c>
      <c r="AZ26" s="195" t="s">
        <v>3</v>
      </c>
      <c r="BA26" s="195" t="s">
        <v>3</v>
      </c>
      <c r="BB26" s="195" t="s">
        <v>3</v>
      </c>
      <c r="BC26" s="195" t="s">
        <v>3</v>
      </c>
      <c r="BD26" s="196" t="s">
        <v>3</v>
      </c>
      <c r="BE26" s="197"/>
      <c r="BF26" s="198" t="s">
        <v>3</v>
      </c>
      <c r="BG26" s="195" t="s">
        <v>3</v>
      </c>
      <c r="BH26" s="195" t="s">
        <v>3</v>
      </c>
      <c r="BI26" s="195" t="s">
        <v>3</v>
      </c>
      <c r="BJ26" s="195" t="s">
        <v>3</v>
      </c>
      <c r="BK26" s="195" t="s">
        <v>3</v>
      </c>
      <c r="BL26" s="195" t="s">
        <v>3</v>
      </c>
      <c r="BM26" s="195" t="s">
        <v>3</v>
      </c>
      <c r="BN26" s="195" t="s">
        <v>3</v>
      </c>
      <c r="BO26" s="195" t="s">
        <v>3</v>
      </c>
      <c r="BP26" s="202" t="s">
        <v>3</v>
      </c>
      <c r="BQ26" s="195" t="s">
        <v>3</v>
      </c>
      <c r="BR26" s="195" t="s">
        <v>3</v>
      </c>
      <c r="BS26" s="195" t="s">
        <v>3</v>
      </c>
      <c r="BT26" s="199">
        <v>-1</v>
      </c>
      <c r="BU26" s="195" t="s">
        <v>3</v>
      </c>
      <c r="BV26" s="195" t="s">
        <v>3</v>
      </c>
      <c r="BW26" s="195" t="s">
        <v>3</v>
      </c>
      <c r="BX26" s="195" t="s">
        <v>3</v>
      </c>
      <c r="BY26" s="195" t="s">
        <v>3</v>
      </c>
      <c r="BZ26" s="200" t="s">
        <v>3</v>
      </c>
      <c r="CA26" s="201" t="s">
        <v>3</v>
      </c>
      <c r="CB26" s="194" t="s">
        <v>3</v>
      </c>
      <c r="CC26" s="195" t="s">
        <v>3</v>
      </c>
      <c r="CD26" s="195" t="s">
        <v>3</v>
      </c>
      <c r="CE26" s="195" t="s">
        <v>3</v>
      </c>
      <c r="CF26" s="195" t="s">
        <v>3</v>
      </c>
      <c r="CG26" s="195" t="s">
        <v>3</v>
      </c>
      <c r="CH26" s="195" t="s">
        <v>3</v>
      </c>
      <c r="CI26" s="196" t="s">
        <v>3</v>
      </c>
      <c r="CJ26" s="110">
        <f t="shared" si="0"/>
        <v>0</v>
      </c>
      <c r="CK26" s="158" t="s">
        <v>2</v>
      </c>
      <c r="CL26" s="159">
        <v>0</v>
      </c>
    </row>
    <row r="27" spans="1:90" ht="13" x14ac:dyDescent="0.25">
      <c r="A27" s="298"/>
      <c r="B27" s="19">
        <f>MEDIANUAL!B26</f>
        <v>16</v>
      </c>
      <c r="C27" s="194" t="s">
        <v>3</v>
      </c>
      <c r="D27" s="195" t="s">
        <v>3</v>
      </c>
      <c r="E27" s="195" t="s">
        <v>3</v>
      </c>
      <c r="F27" s="195" t="s">
        <v>3</v>
      </c>
      <c r="G27" s="195">
        <v>378</v>
      </c>
      <c r="H27" s="195" t="s">
        <v>3</v>
      </c>
      <c r="I27" s="195" t="s">
        <v>3</v>
      </c>
      <c r="J27" s="195" t="s">
        <v>3</v>
      </c>
      <c r="K27" s="195" t="s">
        <v>3</v>
      </c>
      <c r="L27" s="195" t="s">
        <v>3</v>
      </c>
      <c r="M27" s="195">
        <v>423</v>
      </c>
      <c r="N27" s="195" t="s">
        <v>3</v>
      </c>
      <c r="O27" s="195" t="s">
        <v>3</v>
      </c>
      <c r="P27" s="195" t="s">
        <v>3</v>
      </c>
      <c r="Q27" s="195" t="s">
        <v>3</v>
      </c>
      <c r="R27" s="195">
        <v>366</v>
      </c>
      <c r="S27" s="195" t="s">
        <v>3</v>
      </c>
      <c r="T27" s="195" t="s">
        <v>3</v>
      </c>
      <c r="U27" s="195" t="s">
        <v>3</v>
      </c>
      <c r="V27" s="195" t="s">
        <v>3</v>
      </c>
      <c r="W27" s="195" t="s">
        <v>3</v>
      </c>
      <c r="X27" s="195" t="s">
        <v>3</v>
      </c>
      <c r="Y27" s="195" t="s">
        <v>3</v>
      </c>
      <c r="Z27" s="195" t="s">
        <v>3</v>
      </c>
      <c r="AA27" s="195" t="s">
        <v>3</v>
      </c>
      <c r="AB27" s="195" t="s">
        <v>3</v>
      </c>
      <c r="AC27" s="195">
        <v>375</v>
      </c>
      <c r="AD27" s="195" t="s">
        <v>3</v>
      </c>
      <c r="AE27" s="195" t="s">
        <v>3</v>
      </c>
      <c r="AF27" s="195">
        <v>179</v>
      </c>
      <c r="AG27" s="195">
        <v>214</v>
      </c>
      <c r="AH27" s="195" t="s">
        <v>3</v>
      </c>
      <c r="AI27" s="195" t="s">
        <v>3</v>
      </c>
      <c r="AJ27" s="195" t="s">
        <v>3</v>
      </c>
      <c r="AK27" s="195" t="s">
        <v>3</v>
      </c>
      <c r="AL27" s="195" t="s">
        <v>3</v>
      </c>
      <c r="AM27" s="195">
        <v>253</v>
      </c>
      <c r="AN27" s="195" t="s">
        <v>3</v>
      </c>
      <c r="AO27" s="195" t="s">
        <v>3</v>
      </c>
      <c r="AP27" s="195" t="s">
        <v>3</v>
      </c>
      <c r="AQ27" s="195" t="s">
        <v>3</v>
      </c>
      <c r="AR27" s="195" t="s">
        <v>3</v>
      </c>
      <c r="AS27" s="195" t="s">
        <v>3</v>
      </c>
      <c r="AT27" s="195" t="s">
        <v>3</v>
      </c>
      <c r="AU27" s="195" t="s">
        <v>3</v>
      </c>
      <c r="AV27" s="195" t="s">
        <v>3</v>
      </c>
      <c r="AW27" s="195" t="s">
        <v>3</v>
      </c>
      <c r="AX27" s="195" t="s">
        <v>3</v>
      </c>
      <c r="AY27" s="195">
        <v>235</v>
      </c>
      <c r="AZ27" s="195" t="s">
        <v>3</v>
      </c>
      <c r="BA27" s="195" t="s">
        <v>3</v>
      </c>
      <c r="BB27" s="195" t="s">
        <v>3</v>
      </c>
      <c r="BC27" s="195" t="s">
        <v>3</v>
      </c>
      <c r="BD27" s="196" t="s">
        <v>3</v>
      </c>
      <c r="BE27" s="197"/>
      <c r="BF27" s="198" t="s">
        <v>3</v>
      </c>
      <c r="BG27" s="195" t="s">
        <v>3</v>
      </c>
      <c r="BH27" s="195" t="s">
        <v>3</v>
      </c>
      <c r="BI27" s="195" t="s">
        <v>3</v>
      </c>
      <c r="BJ27" s="195" t="s">
        <v>3</v>
      </c>
      <c r="BK27" s="195" t="s">
        <v>3</v>
      </c>
      <c r="BL27" s="195" t="s">
        <v>3</v>
      </c>
      <c r="BM27" s="195" t="s">
        <v>3</v>
      </c>
      <c r="BN27" s="195" t="s">
        <v>3</v>
      </c>
      <c r="BO27" s="195" t="s">
        <v>3</v>
      </c>
      <c r="BP27" s="195" t="s">
        <v>3</v>
      </c>
      <c r="BQ27" s="195" t="s">
        <v>3</v>
      </c>
      <c r="BR27" s="195" t="s">
        <v>3</v>
      </c>
      <c r="BS27" s="195" t="s">
        <v>3</v>
      </c>
      <c r="BT27" s="195" t="s">
        <v>3</v>
      </c>
      <c r="BU27" s="199">
        <v>-1</v>
      </c>
      <c r="BV27" s="195" t="s">
        <v>3</v>
      </c>
      <c r="BW27" s="195" t="s">
        <v>3</v>
      </c>
      <c r="BX27" s="195" t="s">
        <v>3</v>
      </c>
      <c r="BY27" s="195" t="s">
        <v>3</v>
      </c>
      <c r="BZ27" s="200" t="s">
        <v>3</v>
      </c>
      <c r="CA27" s="201" t="s">
        <v>3</v>
      </c>
      <c r="CB27" s="194" t="s">
        <v>3</v>
      </c>
      <c r="CC27" s="195" t="s">
        <v>3</v>
      </c>
      <c r="CD27" s="195" t="s">
        <v>3</v>
      </c>
      <c r="CE27" s="195" t="s">
        <v>3</v>
      </c>
      <c r="CF27" s="195" t="s">
        <v>3</v>
      </c>
      <c r="CG27" s="195" t="s">
        <v>3</v>
      </c>
      <c r="CH27" s="195" t="s">
        <v>3</v>
      </c>
      <c r="CI27" s="196" t="s">
        <v>3</v>
      </c>
      <c r="CJ27" s="110">
        <f t="shared" si="0"/>
        <v>0</v>
      </c>
      <c r="CK27" s="158" t="s">
        <v>2</v>
      </c>
      <c r="CL27" s="159">
        <v>0</v>
      </c>
    </row>
    <row r="28" spans="1:90" ht="13" x14ac:dyDescent="0.25">
      <c r="A28" s="298"/>
      <c r="B28" s="19">
        <f>MEDIANUAL!B27</f>
        <v>17</v>
      </c>
      <c r="C28" s="194" t="s">
        <v>3</v>
      </c>
      <c r="D28" s="195" t="s">
        <v>3</v>
      </c>
      <c r="E28" s="195">
        <v>425</v>
      </c>
      <c r="F28" s="195" t="s">
        <v>3</v>
      </c>
      <c r="G28" s="195" t="s">
        <v>3</v>
      </c>
      <c r="H28" s="195" t="s">
        <v>3</v>
      </c>
      <c r="I28" s="195" t="s">
        <v>3</v>
      </c>
      <c r="J28" s="195">
        <v>378</v>
      </c>
      <c r="K28" s="195" t="s">
        <v>3</v>
      </c>
      <c r="L28" s="195" t="s">
        <v>3</v>
      </c>
      <c r="M28" s="195" t="s">
        <v>3</v>
      </c>
      <c r="N28" s="195" t="s">
        <v>3</v>
      </c>
      <c r="O28" s="195" t="s">
        <v>3</v>
      </c>
      <c r="P28" s="195">
        <v>423</v>
      </c>
      <c r="Q28" s="195" t="s">
        <v>3</v>
      </c>
      <c r="R28" s="195" t="s">
        <v>3</v>
      </c>
      <c r="S28" s="195" t="s">
        <v>3</v>
      </c>
      <c r="T28" s="195" t="s">
        <v>3</v>
      </c>
      <c r="U28" s="195" t="s">
        <v>3</v>
      </c>
      <c r="V28" s="195" t="s">
        <v>3</v>
      </c>
      <c r="W28" s="195" t="s">
        <v>3</v>
      </c>
      <c r="X28" s="195" t="s">
        <v>3</v>
      </c>
      <c r="Y28" s="195" t="s">
        <v>3</v>
      </c>
      <c r="Z28" s="195" t="s">
        <v>3</v>
      </c>
      <c r="AA28" s="195" t="s">
        <v>3</v>
      </c>
      <c r="AB28" s="195" t="s">
        <v>3</v>
      </c>
      <c r="AC28" s="195" t="s">
        <v>3</v>
      </c>
      <c r="AD28" s="195" t="s">
        <v>3</v>
      </c>
      <c r="AE28" s="195" t="s">
        <v>3</v>
      </c>
      <c r="AF28" s="195" t="s">
        <v>3</v>
      </c>
      <c r="AG28" s="195" t="s">
        <v>3</v>
      </c>
      <c r="AH28" s="195">
        <v>214</v>
      </c>
      <c r="AI28" s="195" t="s">
        <v>3</v>
      </c>
      <c r="AJ28" s="195" t="s">
        <v>3</v>
      </c>
      <c r="AK28" s="195" t="s">
        <v>3</v>
      </c>
      <c r="AL28" s="195" t="s">
        <v>3</v>
      </c>
      <c r="AM28" s="195" t="s">
        <v>3</v>
      </c>
      <c r="AN28" s="195" t="s">
        <v>3</v>
      </c>
      <c r="AO28" s="195" t="s">
        <v>3</v>
      </c>
      <c r="AP28" s="195">
        <v>253</v>
      </c>
      <c r="AQ28" s="195" t="s">
        <v>3</v>
      </c>
      <c r="AR28" s="195" t="s">
        <v>3</v>
      </c>
      <c r="AS28" s="195" t="s">
        <v>3</v>
      </c>
      <c r="AT28" s="195" t="s">
        <v>3</v>
      </c>
      <c r="AU28" s="195" t="s">
        <v>3</v>
      </c>
      <c r="AV28" s="195" t="s">
        <v>3</v>
      </c>
      <c r="AW28" s="195">
        <v>274</v>
      </c>
      <c r="AX28" s="195" t="s">
        <v>3</v>
      </c>
      <c r="AY28" s="195" t="s">
        <v>3</v>
      </c>
      <c r="AZ28" s="195" t="s">
        <v>3</v>
      </c>
      <c r="BA28" s="195" t="s">
        <v>3</v>
      </c>
      <c r="BB28" s="195">
        <v>235</v>
      </c>
      <c r="BC28" s="195" t="s">
        <v>3</v>
      </c>
      <c r="BD28" s="196" t="s">
        <v>3</v>
      </c>
      <c r="BE28" s="197"/>
      <c r="BF28" s="198" t="s">
        <v>3</v>
      </c>
      <c r="BG28" s="195" t="s">
        <v>3</v>
      </c>
      <c r="BH28" s="195" t="s">
        <v>3</v>
      </c>
      <c r="BI28" s="195" t="s">
        <v>3</v>
      </c>
      <c r="BJ28" s="195" t="s">
        <v>3</v>
      </c>
      <c r="BK28" s="195" t="s">
        <v>3</v>
      </c>
      <c r="BL28" s="195" t="s">
        <v>3</v>
      </c>
      <c r="BM28" s="195" t="s">
        <v>3</v>
      </c>
      <c r="BN28" s="195" t="s">
        <v>3</v>
      </c>
      <c r="BO28" s="195" t="s">
        <v>3</v>
      </c>
      <c r="BP28" s="195" t="s">
        <v>3</v>
      </c>
      <c r="BQ28" s="195" t="s">
        <v>3</v>
      </c>
      <c r="BR28" s="195" t="s">
        <v>3</v>
      </c>
      <c r="BS28" s="195" t="s">
        <v>3</v>
      </c>
      <c r="BT28" s="195" t="s">
        <v>3</v>
      </c>
      <c r="BU28" s="195" t="s">
        <v>3</v>
      </c>
      <c r="BV28" s="199">
        <v>-1</v>
      </c>
      <c r="BW28" s="195" t="s">
        <v>3</v>
      </c>
      <c r="BX28" s="195" t="s">
        <v>3</v>
      </c>
      <c r="BY28" s="195" t="s">
        <v>3</v>
      </c>
      <c r="BZ28" s="200" t="s">
        <v>3</v>
      </c>
      <c r="CA28" s="201" t="s">
        <v>3</v>
      </c>
      <c r="CB28" s="194" t="s">
        <v>3</v>
      </c>
      <c r="CC28" s="195" t="s">
        <v>3</v>
      </c>
      <c r="CD28" s="195" t="s">
        <v>3</v>
      </c>
      <c r="CE28" s="195" t="s">
        <v>3</v>
      </c>
      <c r="CF28" s="195" t="s">
        <v>3</v>
      </c>
      <c r="CG28" s="195" t="s">
        <v>3</v>
      </c>
      <c r="CH28" s="195" t="s">
        <v>3</v>
      </c>
      <c r="CI28" s="196" t="s">
        <v>3</v>
      </c>
      <c r="CJ28" s="110">
        <f t="shared" si="0"/>
        <v>0</v>
      </c>
      <c r="CK28" s="158" t="s">
        <v>2</v>
      </c>
      <c r="CL28" s="159">
        <v>0</v>
      </c>
    </row>
    <row r="29" spans="1:90" ht="13" x14ac:dyDescent="0.25">
      <c r="A29" s="298"/>
      <c r="B29" s="19">
        <f>MEDIANUAL!B28</f>
        <v>18</v>
      </c>
      <c r="C29" s="194" t="s">
        <v>3</v>
      </c>
      <c r="D29" s="195" t="s">
        <v>3</v>
      </c>
      <c r="E29" s="195" t="s">
        <v>3</v>
      </c>
      <c r="F29" s="195" t="s">
        <v>3</v>
      </c>
      <c r="G29" s="195" t="s">
        <v>3</v>
      </c>
      <c r="H29" s="195">
        <v>425</v>
      </c>
      <c r="I29" s="195" t="s">
        <v>3</v>
      </c>
      <c r="J29" s="195" t="s">
        <v>3</v>
      </c>
      <c r="K29" s="195" t="s">
        <v>3</v>
      </c>
      <c r="L29" s="195" t="s">
        <v>3</v>
      </c>
      <c r="M29" s="195" t="s">
        <v>3</v>
      </c>
      <c r="N29" s="195">
        <v>471</v>
      </c>
      <c r="O29" s="195" t="s">
        <v>3</v>
      </c>
      <c r="P29" s="195" t="s">
        <v>3</v>
      </c>
      <c r="Q29" s="195" t="s">
        <v>3</v>
      </c>
      <c r="R29" s="195" t="s">
        <v>3</v>
      </c>
      <c r="S29" s="195">
        <v>423</v>
      </c>
      <c r="T29" s="195" t="s">
        <v>3</v>
      </c>
      <c r="U29" s="195">
        <v>306</v>
      </c>
      <c r="V29" s="195" t="s">
        <v>3</v>
      </c>
      <c r="W29" s="195" t="s">
        <v>3</v>
      </c>
      <c r="X29" s="195" t="s">
        <v>3</v>
      </c>
      <c r="Y29" s="195" t="s">
        <v>3</v>
      </c>
      <c r="Z29" s="195" t="s">
        <v>3</v>
      </c>
      <c r="AA29" s="195" t="s">
        <v>3</v>
      </c>
      <c r="AB29" s="195" t="s">
        <v>3</v>
      </c>
      <c r="AC29" s="195" t="s">
        <v>3</v>
      </c>
      <c r="AD29" s="195" t="s">
        <v>3</v>
      </c>
      <c r="AE29" s="195" t="s">
        <v>3</v>
      </c>
      <c r="AF29" s="195" t="s">
        <v>3</v>
      </c>
      <c r="AG29" s="195" t="s">
        <v>3</v>
      </c>
      <c r="AH29" s="195" t="s">
        <v>3</v>
      </c>
      <c r="AI29" s="195">
        <v>214</v>
      </c>
      <c r="AJ29" s="195">
        <v>246</v>
      </c>
      <c r="AK29" s="195" t="s">
        <v>3</v>
      </c>
      <c r="AL29" s="195" t="s">
        <v>3</v>
      </c>
      <c r="AM29" s="195" t="s">
        <v>3</v>
      </c>
      <c r="AN29" s="195">
        <v>295</v>
      </c>
      <c r="AO29" s="195" t="s">
        <v>3</v>
      </c>
      <c r="AP29" s="195" t="s">
        <v>3</v>
      </c>
      <c r="AQ29" s="195" t="s">
        <v>3</v>
      </c>
      <c r="AR29" s="195" t="s">
        <v>3</v>
      </c>
      <c r="AS29" s="195">
        <v>253</v>
      </c>
      <c r="AT29" s="195" t="s">
        <v>3</v>
      </c>
      <c r="AU29" s="195" t="s">
        <v>3</v>
      </c>
      <c r="AV29" s="195" t="s">
        <v>3</v>
      </c>
      <c r="AW29" s="195" t="s">
        <v>3</v>
      </c>
      <c r="AX29" s="195" t="s">
        <v>3</v>
      </c>
      <c r="AY29" s="195" t="s">
        <v>3</v>
      </c>
      <c r="AZ29" s="195">
        <v>274</v>
      </c>
      <c r="BA29" s="195" t="s">
        <v>3</v>
      </c>
      <c r="BB29" s="195" t="s">
        <v>3</v>
      </c>
      <c r="BC29" s="195" t="s">
        <v>3</v>
      </c>
      <c r="BD29" s="196" t="s">
        <v>3</v>
      </c>
      <c r="BE29" s="197"/>
      <c r="BF29" s="198" t="s">
        <v>3</v>
      </c>
      <c r="BG29" s="195" t="s">
        <v>3</v>
      </c>
      <c r="BH29" s="195" t="s">
        <v>3</v>
      </c>
      <c r="BI29" s="195" t="s">
        <v>3</v>
      </c>
      <c r="BJ29" s="195" t="s">
        <v>3</v>
      </c>
      <c r="BK29" s="195" t="s">
        <v>3</v>
      </c>
      <c r="BL29" s="195" t="s">
        <v>3</v>
      </c>
      <c r="BM29" s="195" t="s">
        <v>3</v>
      </c>
      <c r="BN29" s="195" t="s">
        <v>3</v>
      </c>
      <c r="BO29" s="195" t="s">
        <v>3</v>
      </c>
      <c r="BP29" s="195" t="s">
        <v>3</v>
      </c>
      <c r="BQ29" s="195" t="s">
        <v>3</v>
      </c>
      <c r="BR29" s="195" t="s">
        <v>3</v>
      </c>
      <c r="BS29" s="195" t="s">
        <v>3</v>
      </c>
      <c r="BT29" s="195" t="s">
        <v>3</v>
      </c>
      <c r="BU29" s="195" t="s">
        <v>3</v>
      </c>
      <c r="BV29" s="195" t="s">
        <v>3</v>
      </c>
      <c r="BW29" s="199">
        <v>-1</v>
      </c>
      <c r="BX29" s="195" t="s">
        <v>3</v>
      </c>
      <c r="BY29" s="195" t="s">
        <v>3</v>
      </c>
      <c r="BZ29" s="200" t="s">
        <v>3</v>
      </c>
      <c r="CA29" s="201" t="s">
        <v>3</v>
      </c>
      <c r="CB29" s="194" t="s">
        <v>3</v>
      </c>
      <c r="CC29" s="195" t="s">
        <v>3</v>
      </c>
      <c r="CD29" s="195" t="s">
        <v>3</v>
      </c>
      <c r="CE29" s="195" t="s">
        <v>3</v>
      </c>
      <c r="CF29" s="195" t="s">
        <v>3</v>
      </c>
      <c r="CG29" s="195" t="s">
        <v>3</v>
      </c>
      <c r="CH29" s="195" t="s">
        <v>3</v>
      </c>
      <c r="CI29" s="196" t="s">
        <v>3</v>
      </c>
      <c r="CJ29" s="110">
        <f t="shared" si="0"/>
        <v>0</v>
      </c>
      <c r="CK29" s="158" t="s">
        <v>2</v>
      </c>
      <c r="CL29" s="159">
        <v>0</v>
      </c>
    </row>
    <row r="30" spans="1:90" ht="13" x14ac:dyDescent="0.25">
      <c r="A30" s="298"/>
      <c r="B30" s="19">
        <f>MEDIANUAL!B29</f>
        <v>19</v>
      </c>
      <c r="C30" s="194">
        <v>355</v>
      </c>
      <c r="D30" s="195" t="s">
        <v>3</v>
      </c>
      <c r="E30" s="195" t="s">
        <v>3</v>
      </c>
      <c r="F30" s="195" t="s">
        <v>3</v>
      </c>
      <c r="G30" s="195" t="s">
        <v>3</v>
      </c>
      <c r="H30" s="195" t="s">
        <v>3</v>
      </c>
      <c r="I30" s="195" t="s">
        <v>3</v>
      </c>
      <c r="J30" s="195" t="s">
        <v>3</v>
      </c>
      <c r="K30" s="195">
        <v>425</v>
      </c>
      <c r="L30" s="195" t="s">
        <v>3</v>
      </c>
      <c r="M30" s="195" t="s">
        <v>3</v>
      </c>
      <c r="N30" s="195" t="s">
        <v>3</v>
      </c>
      <c r="O30" s="195" t="s">
        <v>3</v>
      </c>
      <c r="P30" s="195" t="s">
        <v>3</v>
      </c>
      <c r="Q30" s="195">
        <v>471</v>
      </c>
      <c r="R30" s="195" t="s">
        <v>3</v>
      </c>
      <c r="S30" s="195" t="s">
        <v>3</v>
      </c>
      <c r="T30" s="195" t="s">
        <v>3</v>
      </c>
      <c r="U30" s="195" t="s">
        <v>3</v>
      </c>
      <c r="V30" s="195">
        <v>306</v>
      </c>
      <c r="W30" s="195" t="s">
        <v>3</v>
      </c>
      <c r="X30" s="195" t="s">
        <v>3</v>
      </c>
      <c r="Y30" s="195" t="s">
        <v>3</v>
      </c>
      <c r="Z30" s="195" t="s">
        <v>3</v>
      </c>
      <c r="AA30" s="195" t="s">
        <v>3</v>
      </c>
      <c r="AB30" s="195" t="s">
        <v>3</v>
      </c>
      <c r="AC30" s="195" t="s">
        <v>3</v>
      </c>
      <c r="AD30" s="195" t="s">
        <v>3</v>
      </c>
      <c r="AE30" s="195" t="s">
        <v>3</v>
      </c>
      <c r="AF30" s="195" t="s">
        <v>3</v>
      </c>
      <c r="AG30" s="195" t="s">
        <v>3</v>
      </c>
      <c r="AH30" s="195" t="s">
        <v>3</v>
      </c>
      <c r="AI30" s="195" t="s">
        <v>3</v>
      </c>
      <c r="AJ30" s="195" t="s">
        <v>3</v>
      </c>
      <c r="AK30" s="195">
        <v>246</v>
      </c>
      <c r="AL30" s="195" t="s">
        <v>3</v>
      </c>
      <c r="AM30" s="195" t="s">
        <v>3</v>
      </c>
      <c r="AN30" s="195" t="s">
        <v>3</v>
      </c>
      <c r="AO30" s="195" t="s">
        <v>3</v>
      </c>
      <c r="AP30" s="195" t="s">
        <v>3</v>
      </c>
      <c r="AQ30" s="195">
        <v>295</v>
      </c>
      <c r="AR30" s="195" t="s">
        <v>3</v>
      </c>
      <c r="AS30" s="195" t="s">
        <v>3</v>
      </c>
      <c r="AT30" s="195" t="s">
        <v>3</v>
      </c>
      <c r="AU30" s="195" t="s">
        <v>3</v>
      </c>
      <c r="AV30" s="195" t="s">
        <v>3</v>
      </c>
      <c r="AW30" s="195" t="s">
        <v>3</v>
      </c>
      <c r="AX30" s="195">
        <v>306</v>
      </c>
      <c r="AY30" s="195" t="s">
        <v>3</v>
      </c>
      <c r="AZ30" s="195" t="s">
        <v>3</v>
      </c>
      <c r="BA30" s="195" t="s">
        <v>3</v>
      </c>
      <c r="BB30" s="195" t="s">
        <v>3</v>
      </c>
      <c r="BC30" s="195">
        <v>274</v>
      </c>
      <c r="BD30" s="196" t="s">
        <v>3</v>
      </c>
      <c r="BE30" s="197"/>
      <c r="BF30" s="198" t="s">
        <v>3</v>
      </c>
      <c r="BG30" s="195" t="s">
        <v>3</v>
      </c>
      <c r="BH30" s="195" t="s">
        <v>3</v>
      </c>
      <c r="BI30" s="195" t="s">
        <v>3</v>
      </c>
      <c r="BJ30" s="195" t="s">
        <v>3</v>
      </c>
      <c r="BK30" s="195" t="s">
        <v>3</v>
      </c>
      <c r="BL30" s="195" t="s">
        <v>3</v>
      </c>
      <c r="BM30" s="195" t="s">
        <v>3</v>
      </c>
      <c r="BN30" s="195" t="s">
        <v>3</v>
      </c>
      <c r="BO30" s="195" t="s">
        <v>3</v>
      </c>
      <c r="BP30" s="195" t="s">
        <v>3</v>
      </c>
      <c r="BQ30" s="195" t="s">
        <v>3</v>
      </c>
      <c r="BR30" s="195" t="s">
        <v>3</v>
      </c>
      <c r="BS30" s="195" t="s">
        <v>3</v>
      </c>
      <c r="BT30" s="195" t="s">
        <v>3</v>
      </c>
      <c r="BU30" s="195" t="s">
        <v>3</v>
      </c>
      <c r="BV30" s="195" t="s">
        <v>3</v>
      </c>
      <c r="BW30" s="195" t="s">
        <v>3</v>
      </c>
      <c r="BX30" s="199">
        <v>-1</v>
      </c>
      <c r="BY30" s="195" t="s">
        <v>3</v>
      </c>
      <c r="BZ30" s="200" t="s">
        <v>3</v>
      </c>
      <c r="CA30" s="201" t="s">
        <v>3</v>
      </c>
      <c r="CB30" s="194" t="s">
        <v>3</v>
      </c>
      <c r="CC30" s="195" t="s">
        <v>3</v>
      </c>
      <c r="CD30" s="195" t="s">
        <v>3</v>
      </c>
      <c r="CE30" s="195" t="s">
        <v>3</v>
      </c>
      <c r="CF30" s="195" t="s">
        <v>3</v>
      </c>
      <c r="CG30" s="195" t="s">
        <v>3</v>
      </c>
      <c r="CH30" s="195" t="s">
        <v>3</v>
      </c>
      <c r="CI30" s="196" t="s">
        <v>3</v>
      </c>
      <c r="CJ30" s="110">
        <f t="shared" si="0"/>
        <v>0</v>
      </c>
      <c r="CK30" s="158" t="s">
        <v>2</v>
      </c>
      <c r="CL30" s="159">
        <v>0</v>
      </c>
    </row>
    <row r="31" spans="1:90" ht="13" x14ac:dyDescent="0.25">
      <c r="A31" s="298"/>
      <c r="B31" s="19">
        <f>MEDIANUAL!B30</f>
        <v>20</v>
      </c>
      <c r="C31" s="194" t="s">
        <v>3</v>
      </c>
      <c r="D31" s="195" t="s">
        <v>3</v>
      </c>
      <c r="E31" s="195" t="s">
        <v>3</v>
      </c>
      <c r="F31" s="195" t="s">
        <v>3</v>
      </c>
      <c r="G31" s="195" t="s">
        <v>3</v>
      </c>
      <c r="H31" s="195" t="s">
        <v>3</v>
      </c>
      <c r="I31" s="195" t="s">
        <v>3</v>
      </c>
      <c r="J31" s="195" t="s">
        <v>3</v>
      </c>
      <c r="K31" s="195" t="s">
        <v>3</v>
      </c>
      <c r="L31" s="195">
        <v>380</v>
      </c>
      <c r="M31" s="195" t="s">
        <v>3</v>
      </c>
      <c r="N31" s="195" t="s">
        <v>3</v>
      </c>
      <c r="O31" s="195" t="s">
        <v>3</v>
      </c>
      <c r="P31" s="195" t="s">
        <v>3</v>
      </c>
      <c r="Q31" s="195" t="s">
        <v>3</v>
      </c>
      <c r="R31" s="195" t="s">
        <v>3</v>
      </c>
      <c r="S31" s="195" t="s">
        <v>3</v>
      </c>
      <c r="T31" s="195">
        <v>471</v>
      </c>
      <c r="U31" s="195" t="s">
        <v>3</v>
      </c>
      <c r="V31" s="195" t="s">
        <v>3</v>
      </c>
      <c r="W31" s="195">
        <v>306</v>
      </c>
      <c r="X31" s="195">
        <v>362</v>
      </c>
      <c r="Y31" s="195" t="s">
        <v>3</v>
      </c>
      <c r="Z31" s="195" t="s">
        <v>3</v>
      </c>
      <c r="AA31" s="195" t="s">
        <v>3</v>
      </c>
      <c r="AB31" s="195" t="s">
        <v>3</v>
      </c>
      <c r="AC31" s="195" t="s">
        <v>3</v>
      </c>
      <c r="AD31" s="195">
        <v>163</v>
      </c>
      <c r="AE31" s="195" t="s">
        <v>3</v>
      </c>
      <c r="AF31" s="195" t="s">
        <v>3</v>
      </c>
      <c r="AG31" s="195" t="s">
        <v>3</v>
      </c>
      <c r="AH31" s="195" t="s">
        <v>3</v>
      </c>
      <c r="AI31" s="195" t="s">
        <v>3</v>
      </c>
      <c r="AJ31" s="195" t="s">
        <v>3</v>
      </c>
      <c r="AK31" s="195" t="s">
        <v>3</v>
      </c>
      <c r="AL31" s="195">
        <v>246</v>
      </c>
      <c r="AM31" s="195" t="s">
        <v>3</v>
      </c>
      <c r="AN31" s="195" t="s">
        <v>3</v>
      </c>
      <c r="AO31" s="195">
        <v>331</v>
      </c>
      <c r="AP31" s="195" t="s">
        <v>3</v>
      </c>
      <c r="AQ31" s="195" t="s">
        <v>3</v>
      </c>
      <c r="AR31" s="195" t="s">
        <v>3</v>
      </c>
      <c r="AS31" s="195" t="s">
        <v>3</v>
      </c>
      <c r="AT31" s="195">
        <v>295</v>
      </c>
      <c r="AU31" s="195" t="s">
        <v>3</v>
      </c>
      <c r="AV31" s="195" t="s">
        <v>3</v>
      </c>
      <c r="AW31" s="195" t="s">
        <v>3</v>
      </c>
      <c r="AX31" s="195" t="s">
        <v>3</v>
      </c>
      <c r="AY31" s="195" t="s">
        <v>3</v>
      </c>
      <c r="AZ31" s="195" t="s">
        <v>3</v>
      </c>
      <c r="BA31" s="195">
        <v>306</v>
      </c>
      <c r="BB31" s="195" t="s">
        <v>3</v>
      </c>
      <c r="BC31" s="195" t="s">
        <v>3</v>
      </c>
      <c r="BD31" s="196" t="s">
        <v>3</v>
      </c>
      <c r="BE31" s="197"/>
      <c r="BF31" s="198" t="s">
        <v>3</v>
      </c>
      <c r="BG31" s="195" t="s">
        <v>3</v>
      </c>
      <c r="BH31" s="195" t="s">
        <v>3</v>
      </c>
      <c r="BI31" s="195" t="s">
        <v>3</v>
      </c>
      <c r="BJ31" s="195" t="s">
        <v>3</v>
      </c>
      <c r="BK31" s="195" t="s">
        <v>3</v>
      </c>
      <c r="BL31" s="195" t="s">
        <v>3</v>
      </c>
      <c r="BM31" s="195" t="s">
        <v>3</v>
      </c>
      <c r="BN31" s="195" t="s">
        <v>3</v>
      </c>
      <c r="BO31" s="195" t="s">
        <v>3</v>
      </c>
      <c r="BP31" s="195" t="s">
        <v>3</v>
      </c>
      <c r="BQ31" s="195" t="s">
        <v>3</v>
      </c>
      <c r="BR31" s="195" t="s">
        <v>3</v>
      </c>
      <c r="BS31" s="195" t="s">
        <v>3</v>
      </c>
      <c r="BT31" s="195" t="s">
        <v>3</v>
      </c>
      <c r="BU31" s="195" t="s">
        <v>3</v>
      </c>
      <c r="BV31" s="195" t="s">
        <v>3</v>
      </c>
      <c r="BW31" s="195" t="s">
        <v>3</v>
      </c>
      <c r="BX31" s="195" t="s">
        <v>3</v>
      </c>
      <c r="BY31" s="199">
        <v>-1</v>
      </c>
      <c r="BZ31" s="200" t="s">
        <v>3</v>
      </c>
      <c r="CA31" s="201" t="s">
        <v>3</v>
      </c>
      <c r="CB31" s="194" t="s">
        <v>3</v>
      </c>
      <c r="CC31" s="195" t="s">
        <v>3</v>
      </c>
      <c r="CD31" s="195" t="s">
        <v>3</v>
      </c>
      <c r="CE31" s="195" t="s">
        <v>3</v>
      </c>
      <c r="CF31" s="195" t="s">
        <v>3</v>
      </c>
      <c r="CG31" s="195" t="s">
        <v>3</v>
      </c>
      <c r="CH31" s="195" t="s">
        <v>3</v>
      </c>
      <c r="CI31" s="196" t="s">
        <v>3</v>
      </c>
      <c r="CJ31" s="110">
        <f t="shared" si="0"/>
        <v>0</v>
      </c>
      <c r="CK31" s="158" t="s">
        <v>2</v>
      </c>
      <c r="CL31" s="159">
        <v>0</v>
      </c>
    </row>
    <row r="32" spans="1:90" ht="13.5" thickBot="1" x14ac:dyDescent="0.3">
      <c r="A32" s="298"/>
      <c r="B32" s="85">
        <f>MEDIANUAL!B31</f>
        <v>21</v>
      </c>
      <c r="C32" s="203" t="s">
        <v>3</v>
      </c>
      <c r="D32" s="204">
        <v>355</v>
      </c>
      <c r="E32" s="204" t="s">
        <v>3</v>
      </c>
      <c r="F32" s="204">
        <v>422</v>
      </c>
      <c r="G32" s="204" t="s">
        <v>3</v>
      </c>
      <c r="H32" s="204" t="s">
        <v>3</v>
      </c>
      <c r="I32" s="204" t="s">
        <v>3</v>
      </c>
      <c r="J32" s="204" t="s">
        <v>3</v>
      </c>
      <c r="K32" s="204" t="s">
        <v>3</v>
      </c>
      <c r="L32" s="204" t="s">
        <v>3</v>
      </c>
      <c r="M32" s="204" t="s">
        <v>3</v>
      </c>
      <c r="N32" s="204" t="s">
        <v>3</v>
      </c>
      <c r="O32" s="204" t="s">
        <v>3</v>
      </c>
      <c r="P32" s="204" t="s">
        <v>3</v>
      </c>
      <c r="Q32" s="204" t="s">
        <v>3</v>
      </c>
      <c r="R32" s="204" t="s">
        <v>3</v>
      </c>
      <c r="S32" s="204" t="s">
        <v>3</v>
      </c>
      <c r="T32" s="204" t="s">
        <v>3</v>
      </c>
      <c r="U32" s="204" t="s">
        <v>3</v>
      </c>
      <c r="V32" s="204" t="s">
        <v>3</v>
      </c>
      <c r="W32" s="204" t="s">
        <v>3</v>
      </c>
      <c r="X32" s="204" t="s">
        <v>3</v>
      </c>
      <c r="Y32" s="204">
        <v>362</v>
      </c>
      <c r="Z32" s="204" t="s">
        <v>3</v>
      </c>
      <c r="AA32" s="204" t="s">
        <v>3</v>
      </c>
      <c r="AB32" s="204" t="s">
        <v>3</v>
      </c>
      <c r="AC32" s="204" t="s">
        <v>3</v>
      </c>
      <c r="AD32" s="204" t="s">
        <v>3</v>
      </c>
      <c r="AE32" s="204" t="s">
        <v>3</v>
      </c>
      <c r="AF32" s="204" t="s">
        <v>3</v>
      </c>
      <c r="AG32" s="204" t="s">
        <v>3</v>
      </c>
      <c r="AH32" s="204" t="s">
        <v>3</v>
      </c>
      <c r="AI32" s="204" t="s">
        <v>3</v>
      </c>
      <c r="AJ32" s="204" t="s">
        <v>3</v>
      </c>
      <c r="AK32" s="204" t="s">
        <v>3</v>
      </c>
      <c r="AL32" s="204" t="s">
        <v>3</v>
      </c>
      <c r="AM32" s="204" t="s">
        <v>3</v>
      </c>
      <c r="AN32" s="204" t="s">
        <v>3</v>
      </c>
      <c r="AO32" s="204" t="s">
        <v>3</v>
      </c>
      <c r="AP32" s="204" t="s">
        <v>3</v>
      </c>
      <c r="AQ32" s="204" t="s">
        <v>3</v>
      </c>
      <c r="AR32" s="204">
        <v>331</v>
      </c>
      <c r="AS32" s="204" t="s">
        <v>3</v>
      </c>
      <c r="AT32" s="204" t="s">
        <v>3</v>
      </c>
      <c r="AU32" s="204" t="s">
        <v>3</v>
      </c>
      <c r="AV32" s="204">
        <v>262</v>
      </c>
      <c r="AW32" s="204" t="s">
        <v>3</v>
      </c>
      <c r="AX32" s="204" t="s">
        <v>3</v>
      </c>
      <c r="AY32" s="204" t="s">
        <v>3</v>
      </c>
      <c r="AZ32" s="204" t="s">
        <v>3</v>
      </c>
      <c r="BA32" s="204" t="s">
        <v>3</v>
      </c>
      <c r="BB32" s="204" t="s">
        <v>3</v>
      </c>
      <c r="BC32" s="204" t="s">
        <v>3</v>
      </c>
      <c r="BD32" s="205">
        <v>306</v>
      </c>
      <c r="BE32" s="206"/>
      <c r="BF32" s="207" t="s">
        <v>3</v>
      </c>
      <c r="BG32" s="204" t="s">
        <v>3</v>
      </c>
      <c r="BH32" s="204" t="s">
        <v>3</v>
      </c>
      <c r="BI32" s="204" t="s">
        <v>3</v>
      </c>
      <c r="BJ32" s="204" t="s">
        <v>3</v>
      </c>
      <c r="BK32" s="204" t="s">
        <v>3</v>
      </c>
      <c r="BL32" s="204" t="s">
        <v>3</v>
      </c>
      <c r="BM32" s="204" t="s">
        <v>3</v>
      </c>
      <c r="BN32" s="204" t="s">
        <v>3</v>
      </c>
      <c r="BO32" s="204" t="s">
        <v>3</v>
      </c>
      <c r="BP32" s="204" t="s">
        <v>3</v>
      </c>
      <c r="BQ32" s="204" t="s">
        <v>3</v>
      </c>
      <c r="BR32" s="204" t="s">
        <v>3</v>
      </c>
      <c r="BS32" s="204" t="s">
        <v>3</v>
      </c>
      <c r="BT32" s="204" t="s">
        <v>3</v>
      </c>
      <c r="BU32" s="204" t="s">
        <v>3</v>
      </c>
      <c r="BV32" s="204" t="s">
        <v>3</v>
      </c>
      <c r="BW32" s="204" t="s">
        <v>3</v>
      </c>
      <c r="BX32" s="204" t="s">
        <v>3</v>
      </c>
      <c r="BY32" s="204" t="s">
        <v>3</v>
      </c>
      <c r="BZ32" s="208">
        <v>-1</v>
      </c>
      <c r="CA32" s="209" t="s">
        <v>3</v>
      </c>
      <c r="CB32" s="210" t="s">
        <v>3</v>
      </c>
      <c r="CC32" s="211" t="s">
        <v>3</v>
      </c>
      <c r="CD32" s="211" t="s">
        <v>3</v>
      </c>
      <c r="CE32" s="211" t="s">
        <v>3</v>
      </c>
      <c r="CF32" s="211" t="s">
        <v>3</v>
      </c>
      <c r="CG32" s="211" t="s">
        <v>3</v>
      </c>
      <c r="CH32" s="211" t="s">
        <v>3</v>
      </c>
      <c r="CI32" s="212" t="s">
        <v>3</v>
      </c>
      <c r="CJ32" s="110">
        <f t="shared" si="0"/>
        <v>0</v>
      </c>
      <c r="CK32" s="158" t="s">
        <v>2</v>
      </c>
      <c r="CL32" s="159">
        <v>0</v>
      </c>
    </row>
    <row r="33" spans="1:90" ht="13.5" thickBot="1" x14ac:dyDescent="0.35">
      <c r="A33" s="313" t="s">
        <v>104</v>
      </c>
      <c r="B33" s="314"/>
      <c r="C33" s="213">
        <v>59.51</v>
      </c>
      <c r="D33" s="214" t="s">
        <v>3</v>
      </c>
      <c r="E33" s="214">
        <v>198.66</v>
      </c>
      <c r="F33" s="214" t="s">
        <v>3</v>
      </c>
      <c r="G33" s="214">
        <v>279.19</v>
      </c>
      <c r="H33" s="214">
        <v>119.57</v>
      </c>
      <c r="I33" s="214">
        <v>354.6</v>
      </c>
      <c r="J33" s="214">
        <v>198.66</v>
      </c>
      <c r="K33" s="214">
        <v>52.43</v>
      </c>
      <c r="L33" s="214">
        <v>17.399999999999999</v>
      </c>
      <c r="M33" s="214">
        <v>296.62</v>
      </c>
      <c r="N33" s="214">
        <v>124.62</v>
      </c>
      <c r="O33" s="214">
        <v>379.81</v>
      </c>
      <c r="P33" s="214">
        <v>209.16</v>
      </c>
      <c r="Q33" s="214">
        <v>54.03</v>
      </c>
      <c r="R33" s="214">
        <v>296.62</v>
      </c>
      <c r="S33" s="214">
        <v>124.62</v>
      </c>
      <c r="T33" s="214">
        <v>10.58</v>
      </c>
      <c r="U33" s="214">
        <v>116.94</v>
      </c>
      <c r="V33" s="214">
        <v>57.27</v>
      </c>
      <c r="W33" s="214">
        <v>13.87</v>
      </c>
      <c r="X33" s="214">
        <v>13.87</v>
      </c>
      <c r="Y33" s="214" t="s">
        <v>3</v>
      </c>
      <c r="Z33" s="214">
        <v>305.86</v>
      </c>
      <c r="AA33" s="214">
        <v>362.42</v>
      </c>
      <c r="AB33" s="214">
        <v>305.86</v>
      </c>
      <c r="AC33" s="214">
        <v>241.52</v>
      </c>
      <c r="AD33" s="214">
        <v>8.43</v>
      </c>
      <c r="AE33" s="214">
        <v>163.03</v>
      </c>
      <c r="AF33" s="214">
        <v>131.27000000000001</v>
      </c>
      <c r="AG33" s="214">
        <v>131.27000000000001</v>
      </c>
      <c r="AH33" s="214">
        <v>97.45</v>
      </c>
      <c r="AI33" s="214">
        <v>63.37</v>
      </c>
      <c r="AJ33" s="214">
        <v>63.37</v>
      </c>
      <c r="AK33" s="214">
        <v>32.18</v>
      </c>
      <c r="AL33" s="214">
        <v>8.84</v>
      </c>
      <c r="AM33" s="214">
        <v>230.05</v>
      </c>
      <c r="AN33" s="214">
        <v>106.35</v>
      </c>
      <c r="AO33" s="214">
        <v>11.85</v>
      </c>
      <c r="AP33" s="214">
        <v>168.59</v>
      </c>
      <c r="AQ33" s="214">
        <v>50.57</v>
      </c>
      <c r="AR33" s="214" t="s">
        <v>3</v>
      </c>
      <c r="AS33" s="214">
        <v>106.35</v>
      </c>
      <c r="AT33" s="214">
        <v>11.85</v>
      </c>
      <c r="AU33" s="214">
        <v>294.91000000000003</v>
      </c>
      <c r="AV33" s="214" t="s">
        <v>3</v>
      </c>
      <c r="AW33" s="214">
        <v>138.58000000000001</v>
      </c>
      <c r="AX33" s="214">
        <v>33.200000000000003</v>
      </c>
      <c r="AY33" s="214">
        <v>201.17</v>
      </c>
      <c r="AZ33" s="214">
        <v>80.05</v>
      </c>
      <c r="BA33" s="214">
        <v>6.02</v>
      </c>
      <c r="BB33" s="214">
        <v>138.58000000000001</v>
      </c>
      <c r="BC33" s="214">
        <v>33.200000000000003</v>
      </c>
      <c r="BD33" s="215" t="s">
        <v>3</v>
      </c>
      <c r="BE33" s="216"/>
      <c r="BF33" s="217" t="s">
        <v>3</v>
      </c>
      <c r="BG33" s="214" t="s">
        <v>3</v>
      </c>
      <c r="BH33" s="214" t="s">
        <v>3</v>
      </c>
      <c r="BI33" s="214" t="s">
        <v>3</v>
      </c>
      <c r="BJ33" s="214" t="s">
        <v>3</v>
      </c>
      <c r="BK33" s="214" t="s">
        <v>3</v>
      </c>
      <c r="BL33" s="214" t="s">
        <v>3</v>
      </c>
      <c r="BM33" s="214" t="s">
        <v>3</v>
      </c>
      <c r="BN33" s="214" t="s">
        <v>3</v>
      </c>
      <c r="BO33" s="214" t="s">
        <v>3</v>
      </c>
      <c r="BP33" s="214" t="s">
        <v>3</v>
      </c>
      <c r="BQ33" s="214" t="s">
        <v>3</v>
      </c>
      <c r="BR33" s="214" t="s">
        <v>3</v>
      </c>
      <c r="BS33" s="214" t="s">
        <v>3</v>
      </c>
      <c r="BT33" s="214" t="s">
        <v>3</v>
      </c>
      <c r="BU33" s="214" t="s">
        <v>3</v>
      </c>
      <c r="BV33" s="214" t="s">
        <v>3</v>
      </c>
      <c r="BW33" s="214" t="s">
        <v>3</v>
      </c>
      <c r="BX33" s="214" t="s">
        <v>3</v>
      </c>
      <c r="BY33" s="214" t="s">
        <v>3</v>
      </c>
      <c r="BZ33" s="218" t="s">
        <v>3</v>
      </c>
      <c r="CA33" s="219">
        <v>-1</v>
      </c>
      <c r="CB33" s="217" t="s">
        <v>3</v>
      </c>
      <c r="CC33" s="214" t="s">
        <v>3</v>
      </c>
      <c r="CD33" s="214" t="s">
        <v>3</v>
      </c>
      <c r="CE33" s="214" t="s">
        <v>3</v>
      </c>
      <c r="CF33" s="214" t="s">
        <v>3</v>
      </c>
      <c r="CG33" s="214" t="s">
        <v>3</v>
      </c>
      <c r="CH33" s="214" t="s">
        <v>3</v>
      </c>
      <c r="CI33" s="215" t="s">
        <v>3</v>
      </c>
      <c r="CJ33" s="110">
        <f t="shared" si="0"/>
        <v>0</v>
      </c>
      <c r="CK33" s="158" t="s">
        <v>2</v>
      </c>
      <c r="CL33" s="159">
        <v>0</v>
      </c>
    </row>
    <row r="34" spans="1:90" x14ac:dyDescent="0.25">
      <c r="A34" s="308" t="s">
        <v>89</v>
      </c>
      <c r="B34" s="309"/>
      <c r="C34" s="220" t="s">
        <v>3</v>
      </c>
      <c r="D34" s="221">
        <v>1</v>
      </c>
      <c r="E34" s="221" t="s">
        <v>3</v>
      </c>
      <c r="F34" s="221">
        <v>1</v>
      </c>
      <c r="G34" s="221" t="s">
        <v>3</v>
      </c>
      <c r="H34" s="221" t="s">
        <v>3</v>
      </c>
      <c r="I34" s="221" t="s">
        <v>3</v>
      </c>
      <c r="J34" s="221" t="s">
        <v>3</v>
      </c>
      <c r="K34" s="221" t="s">
        <v>3</v>
      </c>
      <c r="L34" s="221" t="s">
        <v>3</v>
      </c>
      <c r="M34" s="221" t="s">
        <v>3</v>
      </c>
      <c r="N34" s="221" t="s">
        <v>3</v>
      </c>
      <c r="O34" s="221" t="s">
        <v>3</v>
      </c>
      <c r="P34" s="221" t="s">
        <v>3</v>
      </c>
      <c r="Q34" s="221" t="s">
        <v>3</v>
      </c>
      <c r="R34" s="221" t="s">
        <v>3</v>
      </c>
      <c r="S34" s="221" t="s">
        <v>3</v>
      </c>
      <c r="T34" s="221" t="s">
        <v>3</v>
      </c>
      <c r="U34" s="221" t="s">
        <v>3</v>
      </c>
      <c r="V34" s="221" t="s">
        <v>3</v>
      </c>
      <c r="W34" s="221" t="s">
        <v>3</v>
      </c>
      <c r="X34" s="221" t="s">
        <v>3</v>
      </c>
      <c r="Y34" s="221">
        <v>1</v>
      </c>
      <c r="Z34" s="221" t="s">
        <v>3</v>
      </c>
      <c r="AA34" s="221" t="s">
        <v>3</v>
      </c>
      <c r="AB34" s="221" t="s">
        <v>3</v>
      </c>
      <c r="AC34" s="221" t="s">
        <v>3</v>
      </c>
      <c r="AD34" s="221" t="s">
        <v>3</v>
      </c>
      <c r="AE34" s="221" t="s">
        <v>3</v>
      </c>
      <c r="AF34" s="221" t="s">
        <v>3</v>
      </c>
      <c r="AG34" s="221" t="s">
        <v>3</v>
      </c>
      <c r="AH34" s="221" t="s">
        <v>3</v>
      </c>
      <c r="AI34" s="221" t="s">
        <v>3</v>
      </c>
      <c r="AJ34" s="221" t="s">
        <v>3</v>
      </c>
      <c r="AK34" s="221" t="s">
        <v>3</v>
      </c>
      <c r="AL34" s="221" t="s">
        <v>3</v>
      </c>
      <c r="AM34" s="221" t="s">
        <v>3</v>
      </c>
      <c r="AN34" s="221" t="s">
        <v>3</v>
      </c>
      <c r="AO34" s="221" t="s">
        <v>3</v>
      </c>
      <c r="AP34" s="221" t="s">
        <v>3</v>
      </c>
      <c r="AQ34" s="221" t="s">
        <v>3</v>
      </c>
      <c r="AR34" s="221">
        <v>1</v>
      </c>
      <c r="AS34" s="221" t="s">
        <v>3</v>
      </c>
      <c r="AT34" s="221" t="s">
        <v>3</v>
      </c>
      <c r="AU34" s="221" t="s">
        <v>3</v>
      </c>
      <c r="AV34" s="221">
        <v>1</v>
      </c>
      <c r="AW34" s="221" t="s">
        <v>3</v>
      </c>
      <c r="AX34" s="221" t="s">
        <v>3</v>
      </c>
      <c r="AY34" s="221" t="s">
        <v>3</v>
      </c>
      <c r="AZ34" s="221" t="s">
        <v>3</v>
      </c>
      <c r="BA34" s="221" t="s">
        <v>3</v>
      </c>
      <c r="BB34" s="221" t="s">
        <v>3</v>
      </c>
      <c r="BC34" s="221" t="s">
        <v>3</v>
      </c>
      <c r="BD34" s="222">
        <v>1</v>
      </c>
      <c r="BE34" s="223"/>
      <c r="BF34" s="220" t="s">
        <v>3</v>
      </c>
      <c r="BG34" s="221" t="s">
        <v>3</v>
      </c>
      <c r="BH34" s="221" t="s">
        <v>3</v>
      </c>
      <c r="BI34" s="221" t="s">
        <v>3</v>
      </c>
      <c r="BJ34" s="221" t="s">
        <v>3</v>
      </c>
      <c r="BK34" s="221" t="s">
        <v>3</v>
      </c>
      <c r="BL34" s="221" t="s">
        <v>3</v>
      </c>
      <c r="BM34" s="221" t="s">
        <v>3</v>
      </c>
      <c r="BN34" s="221" t="s">
        <v>3</v>
      </c>
      <c r="BO34" s="221" t="s">
        <v>3</v>
      </c>
      <c r="BP34" s="221" t="s">
        <v>3</v>
      </c>
      <c r="BQ34" s="221" t="s">
        <v>3</v>
      </c>
      <c r="BR34" s="221" t="s">
        <v>3</v>
      </c>
      <c r="BS34" s="221" t="s">
        <v>3</v>
      </c>
      <c r="BT34" s="221" t="s">
        <v>3</v>
      </c>
      <c r="BU34" s="221" t="s">
        <v>3</v>
      </c>
      <c r="BV34" s="221" t="s">
        <v>3</v>
      </c>
      <c r="BW34" s="221" t="s">
        <v>3</v>
      </c>
      <c r="BX34" s="221" t="s">
        <v>3</v>
      </c>
      <c r="BY34" s="221" t="s">
        <v>3</v>
      </c>
      <c r="BZ34" s="224" t="s">
        <v>3</v>
      </c>
      <c r="CA34" s="225" t="s">
        <v>3</v>
      </c>
      <c r="CB34" s="226">
        <v>-1</v>
      </c>
      <c r="CC34" s="227" t="s">
        <v>3</v>
      </c>
      <c r="CD34" s="221" t="s">
        <v>3</v>
      </c>
      <c r="CE34" s="221" t="s">
        <v>3</v>
      </c>
      <c r="CF34" s="221" t="s">
        <v>3</v>
      </c>
      <c r="CG34" s="221" t="s">
        <v>3</v>
      </c>
      <c r="CH34" s="221" t="s">
        <v>3</v>
      </c>
      <c r="CI34" s="222" t="s">
        <v>3</v>
      </c>
      <c r="CJ34" s="110">
        <f t="shared" si="0"/>
        <v>0</v>
      </c>
      <c r="CK34" s="158" t="s">
        <v>2</v>
      </c>
      <c r="CL34" s="159">
        <v>0</v>
      </c>
    </row>
    <row r="35" spans="1:90" x14ac:dyDescent="0.25">
      <c r="A35" s="323" t="s">
        <v>90</v>
      </c>
      <c r="B35" s="324"/>
      <c r="C35" s="228" t="s">
        <v>3</v>
      </c>
      <c r="D35" s="229" t="s">
        <v>3</v>
      </c>
      <c r="E35" s="229" t="s">
        <v>3</v>
      </c>
      <c r="F35" s="229" t="s">
        <v>3</v>
      </c>
      <c r="G35" s="229" t="s">
        <v>3</v>
      </c>
      <c r="H35" s="229" t="s">
        <v>3</v>
      </c>
      <c r="I35" s="229" t="s">
        <v>3</v>
      </c>
      <c r="J35" s="229" t="s">
        <v>3</v>
      </c>
      <c r="K35" s="229" t="s">
        <v>3</v>
      </c>
      <c r="L35" s="229">
        <v>1</v>
      </c>
      <c r="M35" s="229" t="s">
        <v>3</v>
      </c>
      <c r="N35" s="229" t="s">
        <v>3</v>
      </c>
      <c r="O35" s="229" t="s">
        <v>3</v>
      </c>
      <c r="P35" s="229" t="s">
        <v>3</v>
      </c>
      <c r="Q35" s="229" t="s">
        <v>3</v>
      </c>
      <c r="R35" s="229" t="s">
        <v>3</v>
      </c>
      <c r="S35" s="229" t="s">
        <v>3</v>
      </c>
      <c r="T35" s="229">
        <v>1</v>
      </c>
      <c r="U35" s="229" t="s">
        <v>3</v>
      </c>
      <c r="V35" s="229" t="s">
        <v>3</v>
      </c>
      <c r="W35" s="229">
        <v>1</v>
      </c>
      <c r="X35" s="229">
        <v>1</v>
      </c>
      <c r="Y35" s="229" t="s">
        <v>3</v>
      </c>
      <c r="Z35" s="229" t="s">
        <v>3</v>
      </c>
      <c r="AA35" s="229" t="s">
        <v>3</v>
      </c>
      <c r="AB35" s="229" t="s">
        <v>3</v>
      </c>
      <c r="AC35" s="229" t="s">
        <v>3</v>
      </c>
      <c r="AD35" s="229">
        <v>1</v>
      </c>
      <c r="AE35" s="229" t="s">
        <v>3</v>
      </c>
      <c r="AF35" s="229" t="s">
        <v>3</v>
      </c>
      <c r="AG35" s="229" t="s">
        <v>3</v>
      </c>
      <c r="AH35" s="229" t="s">
        <v>3</v>
      </c>
      <c r="AI35" s="229" t="s">
        <v>3</v>
      </c>
      <c r="AJ35" s="229" t="s">
        <v>3</v>
      </c>
      <c r="AK35" s="229" t="s">
        <v>3</v>
      </c>
      <c r="AL35" s="229">
        <v>1</v>
      </c>
      <c r="AM35" s="229" t="s">
        <v>3</v>
      </c>
      <c r="AN35" s="229" t="s">
        <v>3</v>
      </c>
      <c r="AO35" s="229">
        <v>1</v>
      </c>
      <c r="AP35" s="229" t="s">
        <v>3</v>
      </c>
      <c r="AQ35" s="229" t="s">
        <v>3</v>
      </c>
      <c r="AR35" s="229" t="s">
        <v>3</v>
      </c>
      <c r="AS35" s="229" t="s">
        <v>3</v>
      </c>
      <c r="AT35" s="229">
        <v>1</v>
      </c>
      <c r="AU35" s="229" t="s">
        <v>3</v>
      </c>
      <c r="AV35" s="229" t="s">
        <v>3</v>
      </c>
      <c r="AW35" s="229" t="s">
        <v>3</v>
      </c>
      <c r="AX35" s="229" t="s">
        <v>3</v>
      </c>
      <c r="AY35" s="229" t="s">
        <v>3</v>
      </c>
      <c r="AZ35" s="229" t="s">
        <v>3</v>
      </c>
      <c r="BA35" s="229">
        <v>1</v>
      </c>
      <c r="BB35" s="229" t="s">
        <v>3</v>
      </c>
      <c r="BC35" s="229" t="s">
        <v>3</v>
      </c>
      <c r="BD35" s="230" t="s">
        <v>3</v>
      </c>
      <c r="BE35" s="231"/>
      <c r="BF35" s="228" t="s">
        <v>3</v>
      </c>
      <c r="BG35" s="229" t="s">
        <v>3</v>
      </c>
      <c r="BH35" s="229" t="s">
        <v>3</v>
      </c>
      <c r="BI35" s="229" t="s">
        <v>3</v>
      </c>
      <c r="BJ35" s="229" t="s">
        <v>3</v>
      </c>
      <c r="BK35" s="229" t="s">
        <v>3</v>
      </c>
      <c r="BL35" s="229" t="s">
        <v>3</v>
      </c>
      <c r="BM35" s="229" t="s">
        <v>3</v>
      </c>
      <c r="BN35" s="229" t="s">
        <v>3</v>
      </c>
      <c r="BO35" s="229" t="s">
        <v>3</v>
      </c>
      <c r="BP35" s="229" t="s">
        <v>3</v>
      </c>
      <c r="BQ35" s="229" t="s">
        <v>3</v>
      </c>
      <c r="BR35" s="229" t="s">
        <v>3</v>
      </c>
      <c r="BS35" s="229" t="s">
        <v>3</v>
      </c>
      <c r="BT35" s="229" t="s">
        <v>3</v>
      </c>
      <c r="BU35" s="229" t="s">
        <v>3</v>
      </c>
      <c r="BV35" s="229" t="s">
        <v>3</v>
      </c>
      <c r="BW35" s="229" t="s">
        <v>3</v>
      </c>
      <c r="BX35" s="229" t="s">
        <v>3</v>
      </c>
      <c r="BY35" s="229" t="s">
        <v>3</v>
      </c>
      <c r="BZ35" s="232" t="s">
        <v>3</v>
      </c>
      <c r="CA35" s="233" t="s">
        <v>3</v>
      </c>
      <c r="CB35" s="234" t="s">
        <v>3</v>
      </c>
      <c r="CC35" s="235">
        <v>-1</v>
      </c>
      <c r="CD35" s="236" t="s">
        <v>3</v>
      </c>
      <c r="CE35" s="229" t="s">
        <v>3</v>
      </c>
      <c r="CF35" s="229" t="s">
        <v>3</v>
      </c>
      <c r="CG35" s="229" t="s">
        <v>3</v>
      </c>
      <c r="CH35" s="229" t="s">
        <v>3</v>
      </c>
      <c r="CI35" s="230" t="s">
        <v>3</v>
      </c>
      <c r="CJ35" s="110">
        <f t="shared" si="0"/>
        <v>0</v>
      </c>
      <c r="CK35" s="158" t="s">
        <v>2</v>
      </c>
      <c r="CL35" s="159">
        <v>0</v>
      </c>
    </row>
    <row r="36" spans="1:90" x14ac:dyDescent="0.25">
      <c r="A36" s="323" t="s">
        <v>91</v>
      </c>
      <c r="B36" s="324"/>
      <c r="C36" s="228">
        <v>1</v>
      </c>
      <c r="D36" s="229" t="s">
        <v>3</v>
      </c>
      <c r="E36" s="229" t="s">
        <v>3</v>
      </c>
      <c r="F36" s="229" t="s">
        <v>3</v>
      </c>
      <c r="G36" s="229" t="s">
        <v>3</v>
      </c>
      <c r="H36" s="229" t="s">
        <v>3</v>
      </c>
      <c r="I36" s="229" t="s">
        <v>3</v>
      </c>
      <c r="J36" s="229" t="s">
        <v>3</v>
      </c>
      <c r="K36" s="229">
        <v>1</v>
      </c>
      <c r="L36" s="229" t="s">
        <v>3</v>
      </c>
      <c r="M36" s="229" t="s">
        <v>3</v>
      </c>
      <c r="N36" s="229" t="s">
        <v>3</v>
      </c>
      <c r="O36" s="229" t="s">
        <v>3</v>
      </c>
      <c r="P36" s="229" t="s">
        <v>3</v>
      </c>
      <c r="Q36" s="229">
        <v>1</v>
      </c>
      <c r="R36" s="229" t="s">
        <v>3</v>
      </c>
      <c r="S36" s="229" t="s">
        <v>3</v>
      </c>
      <c r="T36" s="229" t="s">
        <v>3</v>
      </c>
      <c r="U36" s="229" t="s">
        <v>3</v>
      </c>
      <c r="V36" s="229">
        <v>1</v>
      </c>
      <c r="W36" s="229" t="s">
        <v>3</v>
      </c>
      <c r="X36" s="229" t="s">
        <v>3</v>
      </c>
      <c r="Y36" s="229" t="s">
        <v>3</v>
      </c>
      <c r="Z36" s="229" t="s">
        <v>3</v>
      </c>
      <c r="AA36" s="229" t="s">
        <v>3</v>
      </c>
      <c r="AB36" s="229" t="s">
        <v>3</v>
      </c>
      <c r="AC36" s="229" t="s">
        <v>3</v>
      </c>
      <c r="AD36" s="229" t="s">
        <v>3</v>
      </c>
      <c r="AE36" s="229" t="s">
        <v>3</v>
      </c>
      <c r="AF36" s="229" t="s">
        <v>3</v>
      </c>
      <c r="AG36" s="229" t="s">
        <v>3</v>
      </c>
      <c r="AH36" s="229" t="s">
        <v>3</v>
      </c>
      <c r="AI36" s="229" t="s">
        <v>3</v>
      </c>
      <c r="AJ36" s="229" t="s">
        <v>3</v>
      </c>
      <c r="AK36" s="229">
        <v>1</v>
      </c>
      <c r="AL36" s="229" t="s">
        <v>3</v>
      </c>
      <c r="AM36" s="229" t="s">
        <v>3</v>
      </c>
      <c r="AN36" s="229" t="s">
        <v>3</v>
      </c>
      <c r="AO36" s="229" t="s">
        <v>3</v>
      </c>
      <c r="AP36" s="229" t="s">
        <v>3</v>
      </c>
      <c r="AQ36" s="229">
        <v>1</v>
      </c>
      <c r="AR36" s="229" t="s">
        <v>3</v>
      </c>
      <c r="AS36" s="229" t="s">
        <v>3</v>
      </c>
      <c r="AT36" s="229" t="s">
        <v>3</v>
      </c>
      <c r="AU36" s="229" t="s">
        <v>3</v>
      </c>
      <c r="AV36" s="229" t="s">
        <v>3</v>
      </c>
      <c r="AW36" s="229" t="s">
        <v>3</v>
      </c>
      <c r="AX36" s="229">
        <v>1</v>
      </c>
      <c r="AY36" s="229" t="s">
        <v>3</v>
      </c>
      <c r="AZ36" s="229" t="s">
        <v>3</v>
      </c>
      <c r="BA36" s="229" t="s">
        <v>3</v>
      </c>
      <c r="BB36" s="229" t="s">
        <v>3</v>
      </c>
      <c r="BC36" s="229">
        <v>1</v>
      </c>
      <c r="BD36" s="230" t="s">
        <v>3</v>
      </c>
      <c r="BE36" s="231"/>
      <c r="BF36" s="228" t="s">
        <v>3</v>
      </c>
      <c r="BG36" s="229" t="s">
        <v>3</v>
      </c>
      <c r="BH36" s="229" t="s">
        <v>3</v>
      </c>
      <c r="BI36" s="229" t="s">
        <v>3</v>
      </c>
      <c r="BJ36" s="229" t="s">
        <v>3</v>
      </c>
      <c r="BK36" s="229" t="s">
        <v>3</v>
      </c>
      <c r="BL36" s="229" t="s">
        <v>3</v>
      </c>
      <c r="BM36" s="229" t="s">
        <v>3</v>
      </c>
      <c r="BN36" s="229" t="s">
        <v>3</v>
      </c>
      <c r="BO36" s="229" t="s">
        <v>3</v>
      </c>
      <c r="BP36" s="229" t="s">
        <v>3</v>
      </c>
      <c r="BQ36" s="229" t="s">
        <v>3</v>
      </c>
      <c r="BR36" s="229" t="s">
        <v>3</v>
      </c>
      <c r="BS36" s="229" t="s">
        <v>3</v>
      </c>
      <c r="BT36" s="229" t="s">
        <v>3</v>
      </c>
      <c r="BU36" s="229" t="s">
        <v>3</v>
      </c>
      <c r="BV36" s="229" t="s">
        <v>3</v>
      </c>
      <c r="BW36" s="229" t="s">
        <v>3</v>
      </c>
      <c r="BX36" s="229" t="s">
        <v>3</v>
      </c>
      <c r="BY36" s="229" t="s">
        <v>3</v>
      </c>
      <c r="BZ36" s="232" t="s">
        <v>3</v>
      </c>
      <c r="CA36" s="237" t="s">
        <v>3</v>
      </c>
      <c r="CB36" s="234" t="s">
        <v>3</v>
      </c>
      <c r="CC36" s="229" t="s">
        <v>3</v>
      </c>
      <c r="CD36" s="235">
        <v>-1</v>
      </c>
      <c r="CE36" s="236" t="s">
        <v>3</v>
      </c>
      <c r="CF36" s="229" t="s">
        <v>3</v>
      </c>
      <c r="CG36" s="229" t="s">
        <v>3</v>
      </c>
      <c r="CH36" s="229" t="s">
        <v>3</v>
      </c>
      <c r="CI36" s="230" t="s">
        <v>3</v>
      </c>
      <c r="CJ36" s="110">
        <f t="shared" si="0"/>
        <v>0</v>
      </c>
      <c r="CK36" s="158" t="s">
        <v>2</v>
      </c>
      <c r="CL36" s="159">
        <v>0</v>
      </c>
    </row>
    <row r="37" spans="1:90" x14ac:dyDescent="0.25">
      <c r="A37" s="323" t="s">
        <v>92</v>
      </c>
      <c r="B37" s="324"/>
      <c r="C37" s="228" t="s">
        <v>3</v>
      </c>
      <c r="D37" s="229" t="s">
        <v>3</v>
      </c>
      <c r="E37" s="229" t="s">
        <v>3</v>
      </c>
      <c r="F37" s="229" t="s">
        <v>3</v>
      </c>
      <c r="G37" s="229" t="s">
        <v>3</v>
      </c>
      <c r="H37" s="229">
        <v>1</v>
      </c>
      <c r="I37" s="229" t="s">
        <v>3</v>
      </c>
      <c r="J37" s="229" t="s">
        <v>3</v>
      </c>
      <c r="K37" s="229" t="s">
        <v>3</v>
      </c>
      <c r="L37" s="229" t="s">
        <v>3</v>
      </c>
      <c r="M37" s="229" t="s">
        <v>3</v>
      </c>
      <c r="N37" s="229">
        <v>1</v>
      </c>
      <c r="O37" s="229" t="s">
        <v>3</v>
      </c>
      <c r="P37" s="229" t="s">
        <v>3</v>
      </c>
      <c r="Q37" s="229" t="s">
        <v>3</v>
      </c>
      <c r="R37" s="229" t="s">
        <v>3</v>
      </c>
      <c r="S37" s="229">
        <v>1</v>
      </c>
      <c r="T37" s="229" t="s">
        <v>3</v>
      </c>
      <c r="U37" s="229">
        <v>1</v>
      </c>
      <c r="V37" s="229" t="s">
        <v>3</v>
      </c>
      <c r="W37" s="229" t="s">
        <v>3</v>
      </c>
      <c r="X37" s="229" t="s">
        <v>3</v>
      </c>
      <c r="Y37" s="229" t="s">
        <v>3</v>
      </c>
      <c r="Z37" s="229" t="s">
        <v>3</v>
      </c>
      <c r="AA37" s="229" t="s">
        <v>3</v>
      </c>
      <c r="AB37" s="229" t="s">
        <v>3</v>
      </c>
      <c r="AC37" s="229" t="s">
        <v>3</v>
      </c>
      <c r="AD37" s="229" t="s">
        <v>3</v>
      </c>
      <c r="AE37" s="229" t="s">
        <v>3</v>
      </c>
      <c r="AF37" s="229" t="s">
        <v>3</v>
      </c>
      <c r="AG37" s="229" t="s">
        <v>3</v>
      </c>
      <c r="AH37" s="229" t="s">
        <v>3</v>
      </c>
      <c r="AI37" s="229">
        <v>1</v>
      </c>
      <c r="AJ37" s="229">
        <v>1</v>
      </c>
      <c r="AK37" s="229" t="s">
        <v>3</v>
      </c>
      <c r="AL37" s="229" t="s">
        <v>3</v>
      </c>
      <c r="AM37" s="229" t="s">
        <v>3</v>
      </c>
      <c r="AN37" s="229">
        <v>1</v>
      </c>
      <c r="AO37" s="229" t="s">
        <v>3</v>
      </c>
      <c r="AP37" s="229" t="s">
        <v>3</v>
      </c>
      <c r="AQ37" s="229" t="s">
        <v>3</v>
      </c>
      <c r="AR37" s="229" t="s">
        <v>3</v>
      </c>
      <c r="AS37" s="229">
        <v>1</v>
      </c>
      <c r="AT37" s="229" t="s">
        <v>3</v>
      </c>
      <c r="AU37" s="229" t="s">
        <v>3</v>
      </c>
      <c r="AV37" s="229" t="s">
        <v>3</v>
      </c>
      <c r="AW37" s="229" t="s">
        <v>3</v>
      </c>
      <c r="AX37" s="229" t="s">
        <v>3</v>
      </c>
      <c r="AY37" s="229" t="s">
        <v>3</v>
      </c>
      <c r="AZ37" s="229">
        <v>1</v>
      </c>
      <c r="BA37" s="229" t="s">
        <v>3</v>
      </c>
      <c r="BB37" s="229" t="s">
        <v>3</v>
      </c>
      <c r="BC37" s="229" t="s">
        <v>3</v>
      </c>
      <c r="BD37" s="230" t="s">
        <v>3</v>
      </c>
      <c r="BE37" s="231"/>
      <c r="BF37" s="228" t="s">
        <v>3</v>
      </c>
      <c r="BG37" s="229" t="s">
        <v>3</v>
      </c>
      <c r="BH37" s="229" t="s">
        <v>3</v>
      </c>
      <c r="BI37" s="229" t="s">
        <v>3</v>
      </c>
      <c r="BJ37" s="229" t="s">
        <v>3</v>
      </c>
      <c r="BK37" s="229" t="s">
        <v>3</v>
      </c>
      <c r="BL37" s="229" t="s">
        <v>3</v>
      </c>
      <c r="BM37" s="229" t="s">
        <v>3</v>
      </c>
      <c r="BN37" s="229" t="s">
        <v>3</v>
      </c>
      <c r="BO37" s="229" t="s">
        <v>3</v>
      </c>
      <c r="BP37" s="229" t="s">
        <v>3</v>
      </c>
      <c r="BQ37" s="229" t="s">
        <v>3</v>
      </c>
      <c r="BR37" s="229" t="s">
        <v>3</v>
      </c>
      <c r="BS37" s="229" t="s">
        <v>3</v>
      </c>
      <c r="BT37" s="229" t="s">
        <v>3</v>
      </c>
      <c r="BU37" s="229" t="s">
        <v>3</v>
      </c>
      <c r="BV37" s="229" t="s">
        <v>3</v>
      </c>
      <c r="BW37" s="229" t="s">
        <v>3</v>
      </c>
      <c r="BX37" s="229" t="s">
        <v>3</v>
      </c>
      <c r="BY37" s="229" t="s">
        <v>3</v>
      </c>
      <c r="BZ37" s="232" t="s">
        <v>3</v>
      </c>
      <c r="CA37" s="237" t="s">
        <v>3</v>
      </c>
      <c r="CB37" s="234" t="s">
        <v>3</v>
      </c>
      <c r="CC37" s="229" t="s">
        <v>3</v>
      </c>
      <c r="CD37" s="229" t="s">
        <v>3</v>
      </c>
      <c r="CE37" s="235">
        <v>-1</v>
      </c>
      <c r="CF37" s="236" t="s">
        <v>3</v>
      </c>
      <c r="CG37" s="229" t="s">
        <v>3</v>
      </c>
      <c r="CH37" s="229" t="s">
        <v>3</v>
      </c>
      <c r="CI37" s="230" t="s">
        <v>3</v>
      </c>
      <c r="CJ37" s="110">
        <f t="shared" si="0"/>
        <v>0</v>
      </c>
      <c r="CK37" s="158" t="s">
        <v>2</v>
      </c>
      <c r="CL37" s="159">
        <v>0</v>
      </c>
    </row>
    <row r="38" spans="1:90" x14ac:dyDescent="0.25">
      <c r="A38" s="323" t="s">
        <v>93</v>
      </c>
      <c r="B38" s="324"/>
      <c r="C38" s="228" t="s">
        <v>3</v>
      </c>
      <c r="D38" s="229" t="s">
        <v>3</v>
      </c>
      <c r="E38" s="229">
        <v>1</v>
      </c>
      <c r="F38" s="229" t="s">
        <v>3</v>
      </c>
      <c r="G38" s="229" t="s">
        <v>3</v>
      </c>
      <c r="H38" s="229" t="s">
        <v>3</v>
      </c>
      <c r="I38" s="229" t="s">
        <v>3</v>
      </c>
      <c r="J38" s="229">
        <v>1</v>
      </c>
      <c r="K38" s="229" t="s">
        <v>3</v>
      </c>
      <c r="L38" s="229" t="s">
        <v>3</v>
      </c>
      <c r="M38" s="229" t="s">
        <v>3</v>
      </c>
      <c r="N38" s="229" t="s">
        <v>3</v>
      </c>
      <c r="O38" s="229" t="s">
        <v>3</v>
      </c>
      <c r="P38" s="229">
        <v>1</v>
      </c>
      <c r="Q38" s="229" t="s">
        <v>3</v>
      </c>
      <c r="R38" s="229" t="s">
        <v>3</v>
      </c>
      <c r="S38" s="229" t="s">
        <v>3</v>
      </c>
      <c r="T38" s="229" t="s">
        <v>3</v>
      </c>
      <c r="U38" s="229" t="s">
        <v>3</v>
      </c>
      <c r="V38" s="229" t="s">
        <v>3</v>
      </c>
      <c r="W38" s="229" t="s">
        <v>3</v>
      </c>
      <c r="X38" s="229" t="s">
        <v>3</v>
      </c>
      <c r="Y38" s="229" t="s">
        <v>3</v>
      </c>
      <c r="Z38" s="229" t="s">
        <v>3</v>
      </c>
      <c r="AA38" s="229" t="s">
        <v>3</v>
      </c>
      <c r="AB38" s="229" t="s">
        <v>3</v>
      </c>
      <c r="AC38" s="229" t="s">
        <v>3</v>
      </c>
      <c r="AD38" s="229" t="s">
        <v>3</v>
      </c>
      <c r="AE38" s="229" t="s">
        <v>3</v>
      </c>
      <c r="AF38" s="229" t="s">
        <v>3</v>
      </c>
      <c r="AG38" s="229" t="s">
        <v>3</v>
      </c>
      <c r="AH38" s="229">
        <v>1</v>
      </c>
      <c r="AI38" s="229" t="s">
        <v>3</v>
      </c>
      <c r="AJ38" s="229" t="s">
        <v>3</v>
      </c>
      <c r="AK38" s="229" t="s">
        <v>3</v>
      </c>
      <c r="AL38" s="229" t="s">
        <v>3</v>
      </c>
      <c r="AM38" s="229" t="s">
        <v>3</v>
      </c>
      <c r="AN38" s="229" t="s">
        <v>3</v>
      </c>
      <c r="AO38" s="229" t="s">
        <v>3</v>
      </c>
      <c r="AP38" s="229">
        <v>1</v>
      </c>
      <c r="AQ38" s="229" t="s">
        <v>3</v>
      </c>
      <c r="AR38" s="229" t="s">
        <v>3</v>
      </c>
      <c r="AS38" s="229" t="s">
        <v>3</v>
      </c>
      <c r="AT38" s="229" t="s">
        <v>3</v>
      </c>
      <c r="AU38" s="229" t="s">
        <v>3</v>
      </c>
      <c r="AV38" s="229" t="s">
        <v>3</v>
      </c>
      <c r="AW38" s="229">
        <v>1</v>
      </c>
      <c r="AX38" s="229" t="s">
        <v>3</v>
      </c>
      <c r="AY38" s="229" t="s">
        <v>3</v>
      </c>
      <c r="AZ38" s="229" t="s">
        <v>3</v>
      </c>
      <c r="BA38" s="229" t="s">
        <v>3</v>
      </c>
      <c r="BB38" s="229">
        <v>1</v>
      </c>
      <c r="BC38" s="229" t="s">
        <v>3</v>
      </c>
      <c r="BD38" s="230" t="s">
        <v>3</v>
      </c>
      <c r="BE38" s="231"/>
      <c r="BF38" s="228" t="s">
        <v>3</v>
      </c>
      <c r="BG38" s="229" t="s">
        <v>3</v>
      </c>
      <c r="BH38" s="229" t="s">
        <v>3</v>
      </c>
      <c r="BI38" s="229" t="s">
        <v>3</v>
      </c>
      <c r="BJ38" s="229" t="s">
        <v>3</v>
      </c>
      <c r="BK38" s="229" t="s">
        <v>3</v>
      </c>
      <c r="BL38" s="229" t="s">
        <v>3</v>
      </c>
      <c r="BM38" s="229" t="s">
        <v>3</v>
      </c>
      <c r="BN38" s="229" t="s">
        <v>3</v>
      </c>
      <c r="BO38" s="229" t="s">
        <v>3</v>
      </c>
      <c r="BP38" s="229" t="s">
        <v>3</v>
      </c>
      <c r="BQ38" s="229" t="s">
        <v>3</v>
      </c>
      <c r="BR38" s="229" t="s">
        <v>3</v>
      </c>
      <c r="BS38" s="229" t="s">
        <v>3</v>
      </c>
      <c r="BT38" s="229" t="s">
        <v>3</v>
      </c>
      <c r="BU38" s="229" t="s">
        <v>3</v>
      </c>
      <c r="BV38" s="229" t="s">
        <v>3</v>
      </c>
      <c r="BW38" s="229" t="s">
        <v>3</v>
      </c>
      <c r="BX38" s="229" t="s">
        <v>3</v>
      </c>
      <c r="BY38" s="229" t="s">
        <v>3</v>
      </c>
      <c r="BZ38" s="232" t="s">
        <v>3</v>
      </c>
      <c r="CA38" s="237" t="s">
        <v>3</v>
      </c>
      <c r="CB38" s="234" t="s">
        <v>3</v>
      </c>
      <c r="CC38" s="229" t="s">
        <v>3</v>
      </c>
      <c r="CD38" s="229" t="s">
        <v>3</v>
      </c>
      <c r="CE38" s="229" t="s">
        <v>3</v>
      </c>
      <c r="CF38" s="235">
        <v>-1</v>
      </c>
      <c r="CG38" s="236" t="s">
        <v>3</v>
      </c>
      <c r="CH38" s="229" t="s">
        <v>3</v>
      </c>
      <c r="CI38" s="230" t="s">
        <v>3</v>
      </c>
      <c r="CJ38" s="110">
        <f t="shared" si="0"/>
        <v>0</v>
      </c>
      <c r="CK38" s="158" t="s">
        <v>2</v>
      </c>
      <c r="CL38" s="159">
        <v>0</v>
      </c>
    </row>
    <row r="39" spans="1:90" x14ac:dyDescent="0.25">
      <c r="A39" s="323" t="s">
        <v>94</v>
      </c>
      <c r="B39" s="324"/>
      <c r="C39" s="228" t="s">
        <v>3</v>
      </c>
      <c r="D39" s="229" t="s">
        <v>3</v>
      </c>
      <c r="E39" s="229" t="s">
        <v>3</v>
      </c>
      <c r="F39" s="229" t="s">
        <v>3</v>
      </c>
      <c r="G39" s="229">
        <v>1</v>
      </c>
      <c r="H39" s="229" t="s">
        <v>3</v>
      </c>
      <c r="I39" s="229" t="s">
        <v>3</v>
      </c>
      <c r="J39" s="229" t="s">
        <v>3</v>
      </c>
      <c r="K39" s="229" t="s">
        <v>3</v>
      </c>
      <c r="L39" s="229" t="s">
        <v>3</v>
      </c>
      <c r="M39" s="229">
        <v>1</v>
      </c>
      <c r="N39" s="229" t="s">
        <v>3</v>
      </c>
      <c r="O39" s="229" t="s">
        <v>3</v>
      </c>
      <c r="P39" s="229" t="s">
        <v>3</v>
      </c>
      <c r="Q39" s="229" t="s">
        <v>3</v>
      </c>
      <c r="R39" s="229">
        <v>1</v>
      </c>
      <c r="S39" s="229" t="s">
        <v>3</v>
      </c>
      <c r="T39" s="229" t="s">
        <v>3</v>
      </c>
      <c r="U39" s="229" t="s">
        <v>3</v>
      </c>
      <c r="V39" s="229" t="s">
        <v>3</v>
      </c>
      <c r="W39" s="229" t="s">
        <v>3</v>
      </c>
      <c r="X39" s="229" t="s">
        <v>3</v>
      </c>
      <c r="Y39" s="229" t="s">
        <v>3</v>
      </c>
      <c r="Z39" s="229" t="s">
        <v>3</v>
      </c>
      <c r="AA39" s="229" t="s">
        <v>3</v>
      </c>
      <c r="AB39" s="229" t="s">
        <v>3</v>
      </c>
      <c r="AC39" s="229">
        <v>1</v>
      </c>
      <c r="AD39" s="229" t="s">
        <v>3</v>
      </c>
      <c r="AE39" s="229" t="s">
        <v>3</v>
      </c>
      <c r="AF39" s="229">
        <v>1</v>
      </c>
      <c r="AG39" s="229">
        <v>1</v>
      </c>
      <c r="AH39" s="229" t="s">
        <v>3</v>
      </c>
      <c r="AI39" s="229" t="s">
        <v>3</v>
      </c>
      <c r="AJ39" s="229" t="s">
        <v>3</v>
      </c>
      <c r="AK39" s="229" t="s">
        <v>3</v>
      </c>
      <c r="AL39" s="229" t="s">
        <v>3</v>
      </c>
      <c r="AM39" s="229">
        <v>1</v>
      </c>
      <c r="AN39" s="229" t="s">
        <v>3</v>
      </c>
      <c r="AO39" s="229" t="s">
        <v>3</v>
      </c>
      <c r="AP39" s="229" t="s">
        <v>3</v>
      </c>
      <c r="AQ39" s="229" t="s">
        <v>3</v>
      </c>
      <c r="AR39" s="229" t="s">
        <v>3</v>
      </c>
      <c r="AS39" s="229" t="s">
        <v>3</v>
      </c>
      <c r="AT39" s="229" t="s">
        <v>3</v>
      </c>
      <c r="AU39" s="229" t="s">
        <v>3</v>
      </c>
      <c r="AV39" s="229" t="s">
        <v>3</v>
      </c>
      <c r="AW39" s="229" t="s">
        <v>3</v>
      </c>
      <c r="AX39" s="229" t="s">
        <v>3</v>
      </c>
      <c r="AY39" s="229">
        <v>1</v>
      </c>
      <c r="AZ39" s="229" t="s">
        <v>3</v>
      </c>
      <c r="BA39" s="229" t="s">
        <v>3</v>
      </c>
      <c r="BB39" s="229" t="s">
        <v>3</v>
      </c>
      <c r="BC39" s="229" t="s">
        <v>3</v>
      </c>
      <c r="BD39" s="230" t="s">
        <v>3</v>
      </c>
      <c r="BE39" s="231"/>
      <c r="BF39" s="228" t="s">
        <v>3</v>
      </c>
      <c r="BG39" s="229" t="s">
        <v>3</v>
      </c>
      <c r="BH39" s="229" t="s">
        <v>3</v>
      </c>
      <c r="BI39" s="229" t="s">
        <v>3</v>
      </c>
      <c r="BJ39" s="229" t="s">
        <v>3</v>
      </c>
      <c r="BK39" s="229" t="s">
        <v>3</v>
      </c>
      <c r="BL39" s="229" t="s">
        <v>3</v>
      </c>
      <c r="BM39" s="229" t="s">
        <v>3</v>
      </c>
      <c r="BN39" s="229" t="s">
        <v>3</v>
      </c>
      <c r="BO39" s="229" t="s">
        <v>3</v>
      </c>
      <c r="BP39" s="229" t="s">
        <v>3</v>
      </c>
      <c r="BQ39" s="229" t="s">
        <v>3</v>
      </c>
      <c r="BR39" s="229" t="s">
        <v>3</v>
      </c>
      <c r="BS39" s="229" t="s">
        <v>3</v>
      </c>
      <c r="BT39" s="229" t="s">
        <v>3</v>
      </c>
      <c r="BU39" s="229" t="s">
        <v>3</v>
      </c>
      <c r="BV39" s="229" t="s">
        <v>3</v>
      </c>
      <c r="BW39" s="229" t="s">
        <v>3</v>
      </c>
      <c r="BX39" s="229" t="s">
        <v>3</v>
      </c>
      <c r="BY39" s="229" t="s">
        <v>3</v>
      </c>
      <c r="BZ39" s="232" t="s">
        <v>3</v>
      </c>
      <c r="CA39" s="237" t="s">
        <v>3</v>
      </c>
      <c r="CB39" s="234" t="s">
        <v>3</v>
      </c>
      <c r="CC39" s="229" t="s">
        <v>3</v>
      </c>
      <c r="CD39" s="229" t="s">
        <v>3</v>
      </c>
      <c r="CE39" s="229" t="s">
        <v>3</v>
      </c>
      <c r="CF39" s="229" t="s">
        <v>3</v>
      </c>
      <c r="CG39" s="235">
        <v>-1</v>
      </c>
      <c r="CH39" s="236" t="s">
        <v>3</v>
      </c>
      <c r="CI39" s="230" t="s">
        <v>3</v>
      </c>
      <c r="CJ39" s="110">
        <f t="shared" si="0"/>
        <v>0</v>
      </c>
      <c r="CK39" s="158" t="s">
        <v>2</v>
      </c>
      <c r="CL39" s="159">
        <v>0</v>
      </c>
    </row>
    <row r="40" spans="1:90" x14ac:dyDescent="0.25">
      <c r="A40" s="323" t="s">
        <v>95</v>
      </c>
      <c r="B40" s="324"/>
      <c r="C40" s="228" t="s">
        <v>3</v>
      </c>
      <c r="D40" s="229" t="s">
        <v>3</v>
      </c>
      <c r="E40" s="229" t="s">
        <v>3</v>
      </c>
      <c r="F40" s="229" t="s">
        <v>3</v>
      </c>
      <c r="G40" s="229" t="s">
        <v>3</v>
      </c>
      <c r="H40" s="229" t="s">
        <v>3</v>
      </c>
      <c r="I40" s="229">
        <v>1</v>
      </c>
      <c r="J40" s="229" t="s">
        <v>3</v>
      </c>
      <c r="K40" s="229" t="s">
        <v>3</v>
      </c>
      <c r="L40" s="229" t="s">
        <v>3</v>
      </c>
      <c r="M40" s="229" t="s">
        <v>3</v>
      </c>
      <c r="N40" s="229" t="s">
        <v>3</v>
      </c>
      <c r="O40" s="229">
        <v>1</v>
      </c>
      <c r="P40" s="229" t="s">
        <v>3</v>
      </c>
      <c r="Q40" s="229" t="s">
        <v>3</v>
      </c>
      <c r="R40" s="229" t="s">
        <v>3</v>
      </c>
      <c r="S40" s="229" t="s">
        <v>3</v>
      </c>
      <c r="T40" s="229" t="s">
        <v>3</v>
      </c>
      <c r="U40" s="229" t="s">
        <v>3</v>
      </c>
      <c r="V40" s="229" t="s">
        <v>3</v>
      </c>
      <c r="W40" s="229" t="s">
        <v>3</v>
      </c>
      <c r="X40" s="229" t="s">
        <v>3</v>
      </c>
      <c r="Y40" s="229" t="s">
        <v>3</v>
      </c>
      <c r="Z40" s="229">
        <v>1</v>
      </c>
      <c r="AA40" s="229" t="s">
        <v>3</v>
      </c>
      <c r="AB40" s="229">
        <v>1</v>
      </c>
      <c r="AC40" s="229" t="s">
        <v>3</v>
      </c>
      <c r="AD40" s="229" t="s">
        <v>3</v>
      </c>
      <c r="AE40" s="229">
        <v>1</v>
      </c>
      <c r="AF40" s="229" t="s">
        <v>3</v>
      </c>
      <c r="AG40" s="229" t="s">
        <v>3</v>
      </c>
      <c r="AH40" s="229" t="s">
        <v>3</v>
      </c>
      <c r="AI40" s="229" t="s">
        <v>3</v>
      </c>
      <c r="AJ40" s="229" t="s">
        <v>3</v>
      </c>
      <c r="AK40" s="229" t="s">
        <v>3</v>
      </c>
      <c r="AL40" s="229" t="s">
        <v>3</v>
      </c>
      <c r="AM40" s="229" t="s">
        <v>3</v>
      </c>
      <c r="AN40" s="229" t="s">
        <v>3</v>
      </c>
      <c r="AO40" s="229" t="s">
        <v>3</v>
      </c>
      <c r="AP40" s="229" t="s">
        <v>3</v>
      </c>
      <c r="AQ40" s="229" t="s">
        <v>3</v>
      </c>
      <c r="AR40" s="229" t="s">
        <v>3</v>
      </c>
      <c r="AS40" s="229" t="s">
        <v>3</v>
      </c>
      <c r="AT40" s="229" t="s">
        <v>3</v>
      </c>
      <c r="AU40" s="229" t="s">
        <v>3</v>
      </c>
      <c r="AV40" s="229" t="s">
        <v>3</v>
      </c>
      <c r="AW40" s="229" t="s">
        <v>3</v>
      </c>
      <c r="AX40" s="229" t="s">
        <v>3</v>
      </c>
      <c r="AY40" s="229" t="s">
        <v>3</v>
      </c>
      <c r="AZ40" s="229" t="s">
        <v>3</v>
      </c>
      <c r="BA40" s="229" t="s">
        <v>3</v>
      </c>
      <c r="BB40" s="229" t="s">
        <v>3</v>
      </c>
      <c r="BC40" s="229" t="s">
        <v>3</v>
      </c>
      <c r="BD40" s="230" t="s">
        <v>3</v>
      </c>
      <c r="BE40" s="231"/>
      <c r="BF40" s="228" t="s">
        <v>3</v>
      </c>
      <c r="BG40" s="229" t="s">
        <v>3</v>
      </c>
      <c r="BH40" s="229" t="s">
        <v>3</v>
      </c>
      <c r="BI40" s="229" t="s">
        <v>3</v>
      </c>
      <c r="BJ40" s="229" t="s">
        <v>3</v>
      </c>
      <c r="BK40" s="229" t="s">
        <v>3</v>
      </c>
      <c r="BL40" s="229" t="s">
        <v>3</v>
      </c>
      <c r="BM40" s="229" t="s">
        <v>3</v>
      </c>
      <c r="BN40" s="229" t="s">
        <v>3</v>
      </c>
      <c r="BO40" s="229" t="s">
        <v>3</v>
      </c>
      <c r="BP40" s="229" t="s">
        <v>3</v>
      </c>
      <c r="BQ40" s="229" t="s">
        <v>3</v>
      </c>
      <c r="BR40" s="229" t="s">
        <v>3</v>
      </c>
      <c r="BS40" s="229" t="s">
        <v>3</v>
      </c>
      <c r="BT40" s="229" t="s">
        <v>3</v>
      </c>
      <c r="BU40" s="229" t="s">
        <v>3</v>
      </c>
      <c r="BV40" s="229" t="s">
        <v>3</v>
      </c>
      <c r="BW40" s="229" t="s">
        <v>3</v>
      </c>
      <c r="BX40" s="229" t="s">
        <v>3</v>
      </c>
      <c r="BY40" s="229" t="s">
        <v>3</v>
      </c>
      <c r="BZ40" s="232" t="s">
        <v>3</v>
      </c>
      <c r="CA40" s="237" t="s">
        <v>3</v>
      </c>
      <c r="CB40" s="234" t="s">
        <v>3</v>
      </c>
      <c r="CC40" s="229" t="s">
        <v>3</v>
      </c>
      <c r="CD40" s="229" t="s">
        <v>3</v>
      </c>
      <c r="CE40" s="229" t="s">
        <v>3</v>
      </c>
      <c r="CF40" s="229" t="s">
        <v>3</v>
      </c>
      <c r="CG40" s="229" t="s">
        <v>3</v>
      </c>
      <c r="CH40" s="235">
        <v>-1</v>
      </c>
      <c r="CI40" s="238" t="s">
        <v>3</v>
      </c>
      <c r="CJ40" s="110">
        <f t="shared" si="0"/>
        <v>0</v>
      </c>
      <c r="CK40" s="158" t="s">
        <v>2</v>
      </c>
      <c r="CL40" s="159">
        <v>0</v>
      </c>
    </row>
    <row r="41" spans="1:90" ht="13" thickBot="1" x14ac:dyDescent="0.3">
      <c r="A41" s="315" t="s">
        <v>96</v>
      </c>
      <c r="B41" s="316"/>
      <c r="C41" s="239" t="s">
        <v>3</v>
      </c>
      <c r="D41" s="240" t="s">
        <v>3</v>
      </c>
      <c r="E41" s="240" t="s">
        <v>3</v>
      </c>
      <c r="F41" s="240" t="s">
        <v>3</v>
      </c>
      <c r="G41" s="240" t="s">
        <v>3</v>
      </c>
      <c r="H41" s="240" t="s">
        <v>3</v>
      </c>
      <c r="I41" s="240" t="s">
        <v>3</v>
      </c>
      <c r="J41" s="240" t="s">
        <v>3</v>
      </c>
      <c r="K41" s="240" t="s">
        <v>3</v>
      </c>
      <c r="L41" s="240" t="s">
        <v>3</v>
      </c>
      <c r="M41" s="240" t="s">
        <v>3</v>
      </c>
      <c r="N41" s="240" t="s">
        <v>3</v>
      </c>
      <c r="O41" s="240" t="s">
        <v>3</v>
      </c>
      <c r="P41" s="240" t="s">
        <v>3</v>
      </c>
      <c r="Q41" s="240" t="s">
        <v>3</v>
      </c>
      <c r="R41" s="240" t="s">
        <v>3</v>
      </c>
      <c r="S41" s="240" t="s">
        <v>3</v>
      </c>
      <c r="T41" s="240" t="s">
        <v>3</v>
      </c>
      <c r="U41" s="240" t="s">
        <v>3</v>
      </c>
      <c r="V41" s="240" t="s">
        <v>3</v>
      </c>
      <c r="W41" s="240" t="s">
        <v>3</v>
      </c>
      <c r="X41" s="240" t="s">
        <v>3</v>
      </c>
      <c r="Y41" s="240" t="s">
        <v>3</v>
      </c>
      <c r="Z41" s="240" t="s">
        <v>3</v>
      </c>
      <c r="AA41" s="240">
        <v>1</v>
      </c>
      <c r="AB41" s="240" t="s">
        <v>3</v>
      </c>
      <c r="AC41" s="240" t="s">
        <v>3</v>
      </c>
      <c r="AD41" s="240" t="s">
        <v>3</v>
      </c>
      <c r="AE41" s="240" t="s">
        <v>3</v>
      </c>
      <c r="AF41" s="240" t="s">
        <v>3</v>
      </c>
      <c r="AG41" s="240" t="s">
        <v>3</v>
      </c>
      <c r="AH41" s="240" t="s">
        <v>3</v>
      </c>
      <c r="AI41" s="240" t="s">
        <v>3</v>
      </c>
      <c r="AJ41" s="240" t="s">
        <v>3</v>
      </c>
      <c r="AK41" s="240" t="s">
        <v>3</v>
      </c>
      <c r="AL41" s="240" t="s">
        <v>3</v>
      </c>
      <c r="AM41" s="240" t="s">
        <v>3</v>
      </c>
      <c r="AN41" s="240" t="s">
        <v>3</v>
      </c>
      <c r="AO41" s="240" t="s">
        <v>3</v>
      </c>
      <c r="AP41" s="240" t="s">
        <v>3</v>
      </c>
      <c r="AQ41" s="240" t="s">
        <v>3</v>
      </c>
      <c r="AR41" s="240" t="s">
        <v>3</v>
      </c>
      <c r="AS41" s="240" t="s">
        <v>3</v>
      </c>
      <c r="AT41" s="240" t="s">
        <v>3</v>
      </c>
      <c r="AU41" s="240">
        <v>1</v>
      </c>
      <c r="AV41" s="240" t="s">
        <v>3</v>
      </c>
      <c r="AW41" s="240" t="s">
        <v>3</v>
      </c>
      <c r="AX41" s="240" t="s">
        <v>3</v>
      </c>
      <c r="AY41" s="240" t="s">
        <v>3</v>
      </c>
      <c r="AZ41" s="240" t="s">
        <v>3</v>
      </c>
      <c r="BA41" s="240" t="s">
        <v>3</v>
      </c>
      <c r="BB41" s="240" t="s">
        <v>3</v>
      </c>
      <c r="BC41" s="240" t="s">
        <v>3</v>
      </c>
      <c r="BD41" s="241" t="s">
        <v>3</v>
      </c>
      <c r="BE41" s="242"/>
      <c r="BF41" s="239" t="s">
        <v>3</v>
      </c>
      <c r="BG41" s="240" t="s">
        <v>3</v>
      </c>
      <c r="BH41" s="240" t="s">
        <v>3</v>
      </c>
      <c r="BI41" s="240" t="s">
        <v>3</v>
      </c>
      <c r="BJ41" s="240" t="s">
        <v>3</v>
      </c>
      <c r="BK41" s="240" t="s">
        <v>3</v>
      </c>
      <c r="BL41" s="240" t="s">
        <v>3</v>
      </c>
      <c r="BM41" s="240" t="s">
        <v>3</v>
      </c>
      <c r="BN41" s="240" t="s">
        <v>3</v>
      </c>
      <c r="BO41" s="240" t="s">
        <v>3</v>
      </c>
      <c r="BP41" s="240" t="s">
        <v>3</v>
      </c>
      <c r="BQ41" s="240" t="s">
        <v>3</v>
      </c>
      <c r="BR41" s="240" t="s">
        <v>3</v>
      </c>
      <c r="BS41" s="240" t="s">
        <v>3</v>
      </c>
      <c r="BT41" s="240" t="s">
        <v>3</v>
      </c>
      <c r="BU41" s="240" t="s">
        <v>3</v>
      </c>
      <c r="BV41" s="240" t="s">
        <v>3</v>
      </c>
      <c r="BW41" s="240" t="s">
        <v>3</v>
      </c>
      <c r="BX41" s="240" t="s">
        <v>3</v>
      </c>
      <c r="BY41" s="240" t="s">
        <v>3</v>
      </c>
      <c r="BZ41" s="243" t="s">
        <v>3</v>
      </c>
      <c r="CA41" s="244" t="s">
        <v>3</v>
      </c>
      <c r="CB41" s="245" t="s">
        <v>3</v>
      </c>
      <c r="CC41" s="240" t="s">
        <v>3</v>
      </c>
      <c r="CD41" s="240" t="s">
        <v>3</v>
      </c>
      <c r="CE41" s="240" t="s">
        <v>3</v>
      </c>
      <c r="CF41" s="240" t="s">
        <v>3</v>
      </c>
      <c r="CG41" s="240" t="s">
        <v>3</v>
      </c>
      <c r="CH41" s="240" t="s">
        <v>3</v>
      </c>
      <c r="CI41" s="246">
        <v>-1</v>
      </c>
      <c r="CJ41" s="110">
        <f t="shared" si="0"/>
        <v>0</v>
      </c>
      <c r="CK41" s="158" t="s">
        <v>2</v>
      </c>
      <c r="CL41" s="159">
        <v>0</v>
      </c>
    </row>
    <row r="42" spans="1:90" ht="13" customHeight="1" x14ac:dyDescent="0.25">
      <c r="A42" s="317" t="s">
        <v>82</v>
      </c>
      <c r="B42" s="128">
        <f>B12</f>
        <v>1</v>
      </c>
      <c r="C42" s="247" t="s">
        <v>3</v>
      </c>
      <c r="D42" s="248" t="s">
        <v>3</v>
      </c>
      <c r="E42" s="248" t="s">
        <v>3</v>
      </c>
      <c r="F42" s="248" t="s">
        <v>3</v>
      </c>
      <c r="G42" s="248" t="s">
        <v>3</v>
      </c>
      <c r="H42" s="248" t="s">
        <v>3</v>
      </c>
      <c r="I42" s="248" t="s">
        <v>3</v>
      </c>
      <c r="J42" s="248" t="s">
        <v>3</v>
      </c>
      <c r="K42" s="248" t="s">
        <v>3</v>
      </c>
      <c r="L42" s="248" t="s">
        <v>3</v>
      </c>
      <c r="M42" s="248" t="s">
        <v>3</v>
      </c>
      <c r="N42" s="248" t="s">
        <v>3</v>
      </c>
      <c r="O42" s="248" t="s">
        <v>3</v>
      </c>
      <c r="P42" s="248" t="s">
        <v>3</v>
      </c>
      <c r="Q42" s="248" t="s">
        <v>3</v>
      </c>
      <c r="R42" s="248" t="s">
        <v>3</v>
      </c>
      <c r="S42" s="248" t="s">
        <v>3</v>
      </c>
      <c r="T42" s="248" t="s">
        <v>3</v>
      </c>
      <c r="U42" s="248" t="s">
        <v>3</v>
      </c>
      <c r="V42" s="248" t="s">
        <v>3</v>
      </c>
      <c r="W42" s="248" t="s">
        <v>3</v>
      </c>
      <c r="X42" s="248" t="s">
        <v>3</v>
      </c>
      <c r="Y42" s="248" t="s">
        <v>3</v>
      </c>
      <c r="Z42" s="248" t="s">
        <v>3</v>
      </c>
      <c r="AA42" s="248" t="s">
        <v>3</v>
      </c>
      <c r="AB42" s="248" t="s">
        <v>3</v>
      </c>
      <c r="AC42" s="248" t="s">
        <v>3</v>
      </c>
      <c r="AD42" s="248" t="s">
        <v>3</v>
      </c>
      <c r="AE42" s="248" t="s">
        <v>3</v>
      </c>
      <c r="AF42" s="248" t="s">
        <v>3</v>
      </c>
      <c r="AG42" s="248" t="s">
        <v>3</v>
      </c>
      <c r="AH42" s="248" t="s">
        <v>3</v>
      </c>
      <c r="AI42" s="248" t="s">
        <v>3</v>
      </c>
      <c r="AJ42" s="248" t="s">
        <v>3</v>
      </c>
      <c r="AK42" s="248" t="s">
        <v>3</v>
      </c>
      <c r="AL42" s="248" t="s">
        <v>3</v>
      </c>
      <c r="AM42" s="248" t="s">
        <v>3</v>
      </c>
      <c r="AN42" s="248" t="s">
        <v>3</v>
      </c>
      <c r="AO42" s="248" t="s">
        <v>3</v>
      </c>
      <c r="AP42" s="248" t="s">
        <v>3</v>
      </c>
      <c r="AQ42" s="248" t="s">
        <v>3</v>
      </c>
      <c r="AR42" s="248" t="s">
        <v>3</v>
      </c>
      <c r="AS42" s="248" t="s">
        <v>3</v>
      </c>
      <c r="AT42" s="248" t="s">
        <v>3</v>
      </c>
      <c r="AU42" s="248" t="s">
        <v>3</v>
      </c>
      <c r="AV42" s="248" t="s">
        <v>3</v>
      </c>
      <c r="AW42" s="248" t="s">
        <v>3</v>
      </c>
      <c r="AX42" s="248" t="s">
        <v>3</v>
      </c>
      <c r="AY42" s="248" t="s">
        <v>3</v>
      </c>
      <c r="AZ42" s="248" t="s">
        <v>3</v>
      </c>
      <c r="BA42" s="248" t="s">
        <v>3</v>
      </c>
      <c r="BB42" s="248" t="s">
        <v>3</v>
      </c>
      <c r="BC42" s="248" t="s">
        <v>3</v>
      </c>
      <c r="BD42" s="249" t="s">
        <v>3</v>
      </c>
      <c r="BE42" s="250"/>
      <c r="BF42" s="251">
        <v>1</v>
      </c>
      <c r="BG42" s="252" t="s">
        <v>3</v>
      </c>
      <c r="BH42" s="248" t="s">
        <v>3</v>
      </c>
      <c r="BI42" s="248" t="s">
        <v>3</v>
      </c>
      <c r="BJ42" s="248" t="s">
        <v>3</v>
      </c>
      <c r="BK42" s="248" t="s">
        <v>3</v>
      </c>
      <c r="BL42" s="248" t="s">
        <v>3</v>
      </c>
      <c r="BM42" s="248" t="s">
        <v>3</v>
      </c>
      <c r="BN42" s="248" t="s">
        <v>3</v>
      </c>
      <c r="BO42" s="248" t="s">
        <v>3</v>
      </c>
      <c r="BP42" s="248" t="s">
        <v>3</v>
      </c>
      <c r="BQ42" s="248" t="s">
        <v>3</v>
      </c>
      <c r="BR42" s="248" t="s">
        <v>3</v>
      </c>
      <c r="BS42" s="248" t="s">
        <v>3</v>
      </c>
      <c r="BT42" s="248" t="s">
        <v>3</v>
      </c>
      <c r="BU42" s="248" t="s">
        <v>3</v>
      </c>
      <c r="BV42" s="248" t="s">
        <v>3</v>
      </c>
      <c r="BW42" s="248" t="s">
        <v>3</v>
      </c>
      <c r="BX42" s="248" t="s">
        <v>3</v>
      </c>
      <c r="BY42" s="248" t="s">
        <v>3</v>
      </c>
      <c r="BZ42" s="253" t="s">
        <v>3</v>
      </c>
      <c r="CA42" s="254" t="s">
        <v>3</v>
      </c>
      <c r="CB42" s="255" t="s">
        <v>3</v>
      </c>
      <c r="CC42" s="256" t="s">
        <v>3</v>
      </c>
      <c r="CD42" s="256" t="s">
        <v>3</v>
      </c>
      <c r="CE42" s="256" t="s">
        <v>3</v>
      </c>
      <c r="CF42" s="256" t="s">
        <v>3</v>
      </c>
      <c r="CG42" s="256" t="s">
        <v>3</v>
      </c>
      <c r="CH42" s="256" t="s">
        <v>3</v>
      </c>
      <c r="CI42" s="256" t="s">
        <v>3</v>
      </c>
      <c r="CJ42" s="110">
        <f t="shared" si="0"/>
        <v>0</v>
      </c>
      <c r="CK42" s="158" t="s">
        <v>0</v>
      </c>
      <c r="CL42" s="110">
        <v>20000</v>
      </c>
    </row>
    <row r="43" spans="1:90" x14ac:dyDescent="0.25">
      <c r="A43" s="318"/>
      <c r="B43" s="19">
        <f t="shared" ref="B43:B62" si="1">B13</f>
        <v>2</v>
      </c>
      <c r="C43" s="257" t="s">
        <v>3</v>
      </c>
      <c r="D43" s="256" t="s">
        <v>3</v>
      </c>
      <c r="E43" s="256" t="s">
        <v>3</v>
      </c>
      <c r="F43" s="256" t="s">
        <v>3</v>
      </c>
      <c r="G43" s="256" t="s">
        <v>3</v>
      </c>
      <c r="H43" s="256" t="s">
        <v>3</v>
      </c>
      <c r="I43" s="256" t="s">
        <v>3</v>
      </c>
      <c r="J43" s="256" t="s">
        <v>3</v>
      </c>
      <c r="K43" s="256" t="s">
        <v>3</v>
      </c>
      <c r="L43" s="256" t="s">
        <v>3</v>
      </c>
      <c r="M43" s="256" t="s">
        <v>3</v>
      </c>
      <c r="N43" s="256" t="s">
        <v>3</v>
      </c>
      <c r="O43" s="256" t="s">
        <v>3</v>
      </c>
      <c r="P43" s="256" t="s">
        <v>3</v>
      </c>
      <c r="Q43" s="256" t="s">
        <v>3</v>
      </c>
      <c r="R43" s="256" t="s">
        <v>3</v>
      </c>
      <c r="S43" s="256" t="s">
        <v>3</v>
      </c>
      <c r="T43" s="256" t="s">
        <v>3</v>
      </c>
      <c r="U43" s="256" t="s">
        <v>3</v>
      </c>
      <c r="V43" s="256" t="s">
        <v>3</v>
      </c>
      <c r="W43" s="256" t="s">
        <v>3</v>
      </c>
      <c r="X43" s="256" t="s">
        <v>3</v>
      </c>
      <c r="Y43" s="256" t="s">
        <v>3</v>
      </c>
      <c r="Z43" s="256" t="s">
        <v>3</v>
      </c>
      <c r="AA43" s="256" t="s">
        <v>3</v>
      </c>
      <c r="AB43" s="256" t="s">
        <v>3</v>
      </c>
      <c r="AC43" s="256" t="s">
        <v>3</v>
      </c>
      <c r="AD43" s="256" t="s">
        <v>3</v>
      </c>
      <c r="AE43" s="256" t="s">
        <v>3</v>
      </c>
      <c r="AF43" s="256" t="s">
        <v>3</v>
      </c>
      <c r="AG43" s="256" t="s">
        <v>3</v>
      </c>
      <c r="AH43" s="256" t="s">
        <v>3</v>
      </c>
      <c r="AI43" s="256" t="s">
        <v>3</v>
      </c>
      <c r="AJ43" s="256" t="s">
        <v>3</v>
      </c>
      <c r="AK43" s="256" t="s">
        <v>3</v>
      </c>
      <c r="AL43" s="256" t="s">
        <v>3</v>
      </c>
      <c r="AM43" s="256" t="s">
        <v>3</v>
      </c>
      <c r="AN43" s="256" t="s">
        <v>3</v>
      </c>
      <c r="AO43" s="256" t="s">
        <v>3</v>
      </c>
      <c r="AP43" s="256" t="s">
        <v>3</v>
      </c>
      <c r="AQ43" s="256" t="s">
        <v>3</v>
      </c>
      <c r="AR43" s="256" t="s">
        <v>3</v>
      </c>
      <c r="AS43" s="256" t="s">
        <v>3</v>
      </c>
      <c r="AT43" s="256" t="s">
        <v>3</v>
      </c>
      <c r="AU43" s="256" t="s">
        <v>3</v>
      </c>
      <c r="AV43" s="256" t="s">
        <v>3</v>
      </c>
      <c r="AW43" s="256" t="s">
        <v>3</v>
      </c>
      <c r="AX43" s="256" t="s">
        <v>3</v>
      </c>
      <c r="AY43" s="256" t="s">
        <v>3</v>
      </c>
      <c r="AZ43" s="256" t="s">
        <v>3</v>
      </c>
      <c r="BA43" s="256" t="s">
        <v>3</v>
      </c>
      <c r="BB43" s="256" t="s">
        <v>3</v>
      </c>
      <c r="BC43" s="256" t="s">
        <v>3</v>
      </c>
      <c r="BD43" s="258" t="s">
        <v>3</v>
      </c>
      <c r="BE43" s="259"/>
      <c r="BF43" s="260" t="s">
        <v>3</v>
      </c>
      <c r="BG43" s="261">
        <v>1</v>
      </c>
      <c r="BH43" s="262" t="s">
        <v>3</v>
      </c>
      <c r="BI43" s="256" t="s">
        <v>3</v>
      </c>
      <c r="BJ43" s="256" t="s">
        <v>3</v>
      </c>
      <c r="BK43" s="256" t="s">
        <v>3</v>
      </c>
      <c r="BL43" s="256" t="s">
        <v>3</v>
      </c>
      <c r="BM43" s="256" t="s">
        <v>3</v>
      </c>
      <c r="BN43" s="256" t="s">
        <v>3</v>
      </c>
      <c r="BO43" s="256" t="s">
        <v>3</v>
      </c>
      <c r="BP43" s="256" t="s">
        <v>3</v>
      </c>
      <c r="BQ43" s="256" t="s">
        <v>3</v>
      </c>
      <c r="BR43" s="256" t="s">
        <v>3</v>
      </c>
      <c r="BS43" s="256" t="s">
        <v>3</v>
      </c>
      <c r="BT43" s="256" t="s">
        <v>3</v>
      </c>
      <c r="BU43" s="256" t="s">
        <v>3</v>
      </c>
      <c r="BV43" s="256" t="s">
        <v>3</v>
      </c>
      <c r="BW43" s="256" t="s">
        <v>3</v>
      </c>
      <c r="BX43" s="256" t="s">
        <v>3</v>
      </c>
      <c r="BY43" s="256" t="s">
        <v>3</v>
      </c>
      <c r="BZ43" s="263" t="s">
        <v>3</v>
      </c>
      <c r="CA43" s="254" t="s">
        <v>3</v>
      </c>
      <c r="CB43" s="257" t="s">
        <v>3</v>
      </c>
      <c r="CC43" s="256" t="s">
        <v>3</v>
      </c>
      <c r="CD43" s="256" t="s">
        <v>3</v>
      </c>
      <c r="CE43" s="256" t="s">
        <v>3</v>
      </c>
      <c r="CF43" s="256" t="s">
        <v>3</v>
      </c>
      <c r="CG43" s="256" t="s">
        <v>3</v>
      </c>
      <c r="CH43" s="256" t="s">
        <v>3</v>
      </c>
      <c r="CI43" s="256" t="s">
        <v>3</v>
      </c>
      <c r="CJ43" s="110">
        <f t="shared" si="0"/>
        <v>0</v>
      </c>
      <c r="CK43" s="158" t="s">
        <v>0</v>
      </c>
      <c r="CL43" s="110">
        <v>20000</v>
      </c>
    </row>
    <row r="44" spans="1:90" x14ac:dyDescent="0.25">
      <c r="A44" s="318"/>
      <c r="B44" s="19">
        <f t="shared" si="1"/>
        <v>3</v>
      </c>
      <c r="C44" s="257" t="s">
        <v>3</v>
      </c>
      <c r="D44" s="256" t="s">
        <v>3</v>
      </c>
      <c r="E44" s="256" t="s">
        <v>3</v>
      </c>
      <c r="F44" s="256" t="s">
        <v>3</v>
      </c>
      <c r="G44" s="256" t="s">
        <v>3</v>
      </c>
      <c r="H44" s="256" t="s">
        <v>3</v>
      </c>
      <c r="I44" s="256" t="s">
        <v>3</v>
      </c>
      <c r="J44" s="256" t="s">
        <v>3</v>
      </c>
      <c r="K44" s="256" t="s">
        <v>3</v>
      </c>
      <c r="L44" s="256" t="s">
        <v>3</v>
      </c>
      <c r="M44" s="256" t="s">
        <v>3</v>
      </c>
      <c r="N44" s="256" t="s">
        <v>3</v>
      </c>
      <c r="O44" s="256" t="s">
        <v>3</v>
      </c>
      <c r="P44" s="256" t="s">
        <v>3</v>
      </c>
      <c r="Q44" s="256" t="s">
        <v>3</v>
      </c>
      <c r="R44" s="256" t="s">
        <v>3</v>
      </c>
      <c r="S44" s="256" t="s">
        <v>3</v>
      </c>
      <c r="T44" s="256" t="s">
        <v>3</v>
      </c>
      <c r="U44" s="256" t="s">
        <v>3</v>
      </c>
      <c r="V44" s="256" t="s">
        <v>3</v>
      </c>
      <c r="W44" s="256" t="s">
        <v>3</v>
      </c>
      <c r="X44" s="256" t="s">
        <v>3</v>
      </c>
      <c r="Y44" s="256" t="s">
        <v>3</v>
      </c>
      <c r="Z44" s="256" t="s">
        <v>3</v>
      </c>
      <c r="AA44" s="256" t="s">
        <v>3</v>
      </c>
      <c r="AB44" s="256" t="s">
        <v>3</v>
      </c>
      <c r="AC44" s="256" t="s">
        <v>3</v>
      </c>
      <c r="AD44" s="256" t="s">
        <v>3</v>
      </c>
      <c r="AE44" s="256" t="s">
        <v>3</v>
      </c>
      <c r="AF44" s="256" t="s">
        <v>3</v>
      </c>
      <c r="AG44" s="256" t="s">
        <v>3</v>
      </c>
      <c r="AH44" s="256" t="s">
        <v>3</v>
      </c>
      <c r="AI44" s="256" t="s">
        <v>3</v>
      </c>
      <c r="AJ44" s="256" t="s">
        <v>3</v>
      </c>
      <c r="AK44" s="256" t="s">
        <v>3</v>
      </c>
      <c r="AL44" s="256" t="s">
        <v>3</v>
      </c>
      <c r="AM44" s="256" t="s">
        <v>3</v>
      </c>
      <c r="AN44" s="256" t="s">
        <v>3</v>
      </c>
      <c r="AO44" s="256" t="s">
        <v>3</v>
      </c>
      <c r="AP44" s="256" t="s">
        <v>3</v>
      </c>
      <c r="AQ44" s="256" t="s">
        <v>3</v>
      </c>
      <c r="AR44" s="256" t="s">
        <v>3</v>
      </c>
      <c r="AS44" s="256" t="s">
        <v>3</v>
      </c>
      <c r="AT44" s="256" t="s">
        <v>3</v>
      </c>
      <c r="AU44" s="256" t="s">
        <v>3</v>
      </c>
      <c r="AV44" s="256" t="s">
        <v>3</v>
      </c>
      <c r="AW44" s="256" t="s">
        <v>3</v>
      </c>
      <c r="AX44" s="256" t="s">
        <v>3</v>
      </c>
      <c r="AY44" s="256" t="s">
        <v>3</v>
      </c>
      <c r="AZ44" s="256" t="s">
        <v>3</v>
      </c>
      <c r="BA44" s="256" t="s">
        <v>3</v>
      </c>
      <c r="BB44" s="256" t="s">
        <v>3</v>
      </c>
      <c r="BC44" s="256" t="s">
        <v>3</v>
      </c>
      <c r="BD44" s="258" t="s">
        <v>3</v>
      </c>
      <c r="BE44" s="259"/>
      <c r="BF44" s="260" t="s">
        <v>3</v>
      </c>
      <c r="BG44" s="256" t="s">
        <v>3</v>
      </c>
      <c r="BH44" s="261">
        <v>1</v>
      </c>
      <c r="BI44" s="262" t="s">
        <v>3</v>
      </c>
      <c r="BJ44" s="256" t="s">
        <v>3</v>
      </c>
      <c r="BK44" s="256" t="s">
        <v>3</v>
      </c>
      <c r="BL44" s="256" t="s">
        <v>3</v>
      </c>
      <c r="BM44" s="256" t="s">
        <v>3</v>
      </c>
      <c r="BN44" s="256" t="s">
        <v>3</v>
      </c>
      <c r="BO44" s="256" t="s">
        <v>3</v>
      </c>
      <c r="BP44" s="256" t="s">
        <v>3</v>
      </c>
      <c r="BQ44" s="256" t="s">
        <v>3</v>
      </c>
      <c r="BR44" s="256" t="s">
        <v>3</v>
      </c>
      <c r="BS44" s="256" t="s">
        <v>3</v>
      </c>
      <c r="BT44" s="256" t="s">
        <v>3</v>
      </c>
      <c r="BU44" s="256" t="s">
        <v>3</v>
      </c>
      <c r="BV44" s="256" t="s">
        <v>3</v>
      </c>
      <c r="BW44" s="256" t="s">
        <v>3</v>
      </c>
      <c r="BX44" s="256" t="s">
        <v>3</v>
      </c>
      <c r="BY44" s="256" t="s">
        <v>3</v>
      </c>
      <c r="BZ44" s="263" t="s">
        <v>3</v>
      </c>
      <c r="CA44" s="254" t="s">
        <v>3</v>
      </c>
      <c r="CB44" s="257" t="s">
        <v>3</v>
      </c>
      <c r="CC44" s="256" t="s">
        <v>3</v>
      </c>
      <c r="CD44" s="256" t="s">
        <v>3</v>
      </c>
      <c r="CE44" s="256" t="s">
        <v>3</v>
      </c>
      <c r="CF44" s="256" t="s">
        <v>3</v>
      </c>
      <c r="CG44" s="256" t="s">
        <v>3</v>
      </c>
      <c r="CH44" s="256" t="s">
        <v>3</v>
      </c>
      <c r="CI44" s="256" t="s">
        <v>3</v>
      </c>
      <c r="CJ44" s="110">
        <f t="shared" si="0"/>
        <v>0</v>
      </c>
      <c r="CK44" s="158" t="s">
        <v>0</v>
      </c>
      <c r="CL44" s="110">
        <v>20000</v>
      </c>
    </row>
    <row r="45" spans="1:90" x14ac:dyDescent="0.25">
      <c r="A45" s="318"/>
      <c r="B45" s="19">
        <f t="shared" si="1"/>
        <v>4</v>
      </c>
      <c r="C45" s="257" t="s">
        <v>3</v>
      </c>
      <c r="D45" s="256" t="s">
        <v>3</v>
      </c>
      <c r="E45" s="256" t="s">
        <v>3</v>
      </c>
      <c r="F45" s="256" t="s">
        <v>3</v>
      </c>
      <c r="G45" s="256" t="s">
        <v>3</v>
      </c>
      <c r="H45" s="256" t="s">
        <v>3</v>
      </c>
      <c r="I45" s="256" t="s">
        <v>3</v>
      </c>
      <c r="J45" s="256" t="s">
        <v>3</v>
      </c>
      <c r="K45" s="256" t="s">
        <v>3</v>
      </c>
      <c r="L45" s="256" t="s">
        <v>3</v>
      </c>
      <c r="M45" s="256" t="s">
        <v>3</v>
      </c>
      <c r="N45" s="256" t="s">
        <v>3</v>
      </c>
      <c r="O45" s="256" t="s">
        <v>3</v>
      </c>
      <c r="P45" s="256" t="s">
        <v>3</v>
      </c>
      <c r="Q45" s="256" t="s">
        <v>3</v>
      </c>
      <c r="R45" s="256" t="s">
        <v>3</v>
      </c>
      <c r="S45" s="256" t="s">
        <v>3</v>
      </c>
      <c r="T45" s="256" t="s">
        <v>3</v>
      </c>
      <c r="U45" s="256" t="s">
        <v>3</v>
      </c>
      <c r="V45" s="256" t="s">
        <v>3</v>
      </c>
      <c r="W45" s="256" t="s">
        <v>3</v>
      </c>
      <c r="X45" s="256" t="s">
        <v>3</v>
      </c>
      <c r="Y45" s="256" t="s">
        <v>3</v>
      </c>
      <c r="Z45" s="256" t="s">
        <v>3</v>
      </c>
      <c r="AA45" s="256" t="s">
        <v>3</v>
      </c>
      <c r="AB45" s="256" t="s">
        <v>3</v>
      </c>
      <c r="AC45" s="256" t="s">
        <v>3</v>
      </c>
      <c r="AD45" s="256" t="s">
        <v>3</v>
      </c>
      <c r="AE45" s="256" t="s">
        <v>3</v>
      </c>
      <c r="AF45" s="256" t="s">
        <v>3</v>
      </c>
      <c r="AG45" s="256" t="s">
        <v>3</v>
      </c>
      <c r="AH45" s="256" t="s">
        <v>3</v>
      </c>
      <c r="AI45" s="256" t="s">
        <v>3</v>
      </c>
      <c r="AJ45" s="256" t="s">
        <v>3</v>
      </c>
      <c r="AK45" s="256" t="s">
        <v>3</v>
      </c>
      <c r="AL45" s="256" t="s">
        <v>3</v>
      </c>
      <c r="AM45" s="256" t="s">
        <v>3</v>
      </c>
      <c r="AN45" s="256" t="s">
        <v>3</v>
      </c>
      <c r="AO45" s="256" t="s">
        <v>3</v>
      </c>
      <c r="AP45" s="256" t="s">
        <v>3</v>
      </c>
      <c r="AQ45" s="256" t="s">
        <v>3</v>
      </c>
      <c r="AR45" s="256" t="s">
        <v>3</v>
      </c>
      <c r="AS45" s="256" t="s">
        <v>3</v>
      </c>
      <c r="AT45" s="256" t="s">
        <v>3</v>
      </c>
      <c r="AU45" s="256" t="s">
        <v>3</v>
      </c>
      <c r="AV45" s="256" t="s">
        <v>3</v>
      </c>
      <c r="AW45" s="256" t="s">
        <v>3</v>
      </c>
      <c r="AX45" s="256" t="s">
        <v>3</v>
      </c>
      <c r="AY45" s="256" t="s">
        <v>3</v>
      </c>
      <c r="AZ45" s="256" t="s">
        <v>3</v>
      </c>
      <c r="BA45" s="256" t="s">
        <v>3</v>
      </c>
      <c r="BB45" s="256" t="s">
        <v>3</v>
      </c>
      <c r="BC45" s="256" t="s">
        <v>3</v>
      </c>
      <c r="BD45" s="258" t="s">
        <v>3</v>
      </c>
      <c r="BE45" s="259"/>
      <c r="BF45" s="260" t="s">
        <v>3</v>
      </c>
      <c r="BG45" s="256" t="s">
        <v>3</v>
      </c>
      <c r="BH45" s="256" t="s">
        <v>3</v>
      </c>
      <c r="BI45" s="261">
        <v>1</v>
      </c>
      <c r="BJ45" s="262" t="s">
        <v>3</v>
      </c>
      <c r="BK45" s="256" t="s">
        <v>3</v>
      </c>
      <c r="BL45" s="256" t="s">
        <v>3</v>
      </c>
      <c r="BM45" s="256" t="s">
        <v>3</v>
      </c>
      <c r="BN45" s="256" t="s">
        <v>3</v>
      </c>
      <c r="BO45" s="256" t="s">
        <v>3</v>
      </c>
      <c r="BP45" s="256" t="s">
        <v>3</v>
      </c>
      <c r="BQ45" s="256" t="s">
        <v>3</v>
      </c>
      <c r="BR45" s="256" t="s">
        <v>3</v>
      </c>
      <c r="BS45" s="256" t="s">
        <v>3</v>
      </c>
      <c r="BT45" s="256" t="s">
        <v>3</v>
      </c>
      <c r="BU45" s="256" t="s">
        <v>3</v>
      </c>
      <c r="BV45" s="256" t="s">
        <v>3</v>
      </c>
      <c r="BW45" s="256" t="s">
        <v>3</v>
      </c>
      <c r="BX45" s="256" t="s">
        <v>3</v>
      </c>
      <c r="BY45" s="256" t="s">
        <v>3</v>
      </c>
      <c r="BZ45" s="263" t="s">
        <v>3</v>
      </c>
      <c r="CA45" s="254" t="s">
        <v>3</v>
      </c>
      <c r="CB45" s="257" t="s">
        <v>3</v>
      </c>
      <c r="CC45" s="256" t="s">
        <v>3</v>
      </c>
      <c r="CD45" s="256" t="s">
        <v>3</v>
      </c>
      <c r="CE45" s="256" t="s">
        <v>3</v>
      </c>
      <c r="CF45" s="256" t="s">
        <v>3</v>
      </c>
      <c r="CG45" s="256" t="s">
        <v>3</v>
      </c>
      <c r="CH45" s="256" t="s">
        <v>3</v>
      </c>
      <c r="CI45" s="256" t="s">
        <v>3</v>
      </c>
      <c r="CJ45" s="110">
        <f t="shared" si="0"/>
        <v>0</v>
      </c>
      <c r="CK45" s="158" t="s">
        <v>0</v>
      </c>
      <c r="CL45" s="110">
        <v>20000</v>
      </c>
    </row>
    <row r="46" spans="1:90" x14ac:dyDescent="0.25">
      <c r="A46" s="318"/>
      <c r="B46" s="19">
        <f t="shared" si="1"/>
        <v>5</v>
      </c>
      <c r="C46" s="257" t="s">
        <v>3</v>
      </c>
      <c r="D46" s="256" t="s">
        <v>3</v>
      </c>
      <c r="E46" s="256" t="s">
        <v>3</v>
      </c>
      <c r="F46" s="256" t="s">
        <v>3</v>
      </c>
      <c r="G46" s="256" t="s">
        <v>3</v>
      </c>
      <c r="H46" s="256" t="s">
        <v>3</v>
      </c>
      <c r="I46" s="256" t="s">
        <v>3</v>
      </c>
      <c r="J46" s="256" t="s">
        <v>3</v>
      </c>
      <c r="K46" s="256" t="s">
        <v>3</v>
      </c>
      <c r="L46" s="256" t="s">
        <v>3</v>
      </c>
      <c r="M46" s="256" t="s">
        <v>3</v>
      </c>
      <c r="N46" s="256" t="s">
        <v>3</v>
      </c>
      <c r="O46" s="256" t="s">
        <v>3</v>
      </c>
      <c r="P46" s="256" t="s">
        <v>3</v>
      </c>
      <c r="Q46" s="256" t="s">
        <v>3</v>
      </c>
      <c r="R46" s="256" t="s">
        <v>3</v>
      </c>
      <c r="S46" s="256" t="s">
        <v>3</v>
      </c>
      <c r="T46" s="256" t="s">
        <v>3</v>
      </c>
      <c r="U46" s="256" t="s">
        <v>3</v>
      </c>
      <c r="V46" s="256" t="s">
        <v>3</v>
      </c>
      <c r="W46" s="256" t="s">
        <v>3</v>
      </c>
      <c r="X46" s="256" t="s">
        <v>3</v>
      </c>
      <c r="Y46" s="256" t="s">
        <v>3</v>
      </c>
      <c r="Z46" s="256" t="s">
        <v>3</v>
      </c>
      <c r="AA46" s="256" t="s">
        <v>3</v>
      </c>
      <c r="AB46" s="256" t="s">
        <v>3</v>
      </c>
      <c r="AC46" s="256" t="s">
        <v>3</v>
      </c>
      <c r="AD46" s="256" t="s">
        <v>3</v>
      </c>
      <c r="AE46" s="256" t="s">
        <v>3</v>
      </c>
      <c r="AF46" s="256" t="s">
        <v>3</v>
      </c>
      <c r="AG46" s="256" t="s">
        <v>3</v>
      </c>
      <c r="AH46" s="256" t="s">
        <v>3</v>
      </c>
      <c r="AI46" s="256" t="s">
        <v>3</v>
      </c>
      <c r="AJ46" s="256" t="s">
        <v>3</v>
      </c>
      <c r="AK46" s="256" t="s">
        <v>3</v>
      </c>
      <c r="AL46" s="256" t="s">
        <v>3</v>
      </c>
      <c r="AM46" s="256" t="s">
        <v>3</v>
      </c>
      <c r="AN46" s="256" t="s">
        <v>3</v>
      </c>
      <c r="AO46" s="256" t="s">
        <v>3</v>
      </c>
      <c r="AP46" s="256" t="s">
        <v>3</v>
      </c>
      <c r="AQ46" s="256" t="s">
        <v>3</v>
      </c>
      <c r="AR46" s="256" t="s">
        <v>3</v>
      </c>
      <c r="AS46" s="256" t="s">
        <v>3</v>
      </c>
      <c r="AT46" s="256" t="s">
        <v>3</v>
      </c>
      <c r="AU46" s="256" t="s">
        <v>3</v>
      </c>
      <c r="AV46" s="256" t="s">
        <v>3</v>
      </c>
      <c r="AW46" s="256" t="s">
        <v>3</v>
      </c>
      <c r="AX46" s="256" t="s">
        <v>3</v>
      </c>
      <c r="AY46" s="256" t="s">
        <v>3</v>
      </c>
      <c r="AZ46" s="256" t="s">
        <v>3</v>
      </c>
      <c r="BA46" s="256" t="s">
        <v>3</v>
      </c>
      <c r="BB46" s="256" t="s">
        <v>3</v>
      </c>
      <c r="BC46" s="256" t="s">
        <v>3</v>
      </c>
      <c r="BD46" s="258" t="s">
        <v>3</v>
      </c>
      <c r="BE46" s="259"/>
      <c r="BF46" s="260" t="s">
        <v>3</v>
      </c>
      <c r="BG46" s="256" t="s">
        <v>3</v>
      </c>
      <c r="BH46" s="256" t="s">
        <v>3</v>
      </c>
      <c r="BI46" s="256" t="s">
        <v>3</v>
      </c>
      <c r="BJ46" s="261">
        <v>1</v>
      </c>
      <c r="BK46" s="262" t="s">
        <v>3</v>
      </c>
      <c r="BL46" s="256" t="s">
        <v>3</v>
      </c>
      <c r="BM46" s="256" t="s">
        <v>3</v>
      </c>
      <c r="BN46" s="256" t="s">
        <v>3</v>
      </c>
      <c r="BO46" s="256" t="s">
        <v>3</v>
      </c>
      <c r="BP46" s="256" t="s">
        <v>3</v>
      </c>
      <c r="BQ46" s="256" t="s">
        <v>3</v>
      </c>
      <c r="BR46" s="256" t="s">
        <v>3</v>
      </c>
      <c r="BS46" s="256" t="s">
        <v>3</v>
      </c>
      <c r="BT46" s="256" t="s">
        <v>3</v>
      </c>
      <c r="BU46" s="256" t="s">
        <v>3</v>
      </c>
      <c r="BV46" s="256" t="s">
        <v>3</v>
      </c>
      <c r="BW46" s="256" t="s">
        <v>3</v>
      </c>
      <c r="BX46" s="256" t="s">
        <v>3</v>
      </c>
      <c r="BY46" s="256" t="s">
        <v>3</v>
      </c>
      <c r="BZ46" s="263" t="s">
        <v>3</v>
      </c>
      <c r="CA46" s="254" t="s">
        <v>3</v>
      </c>
      <c r="CB46" s="257" t="s">
        <v>3</v>
      </c>
      <c r="CC46" s="256" t="s">
        <v>3</v>
      </c>
      <c r="CD46" s="256" t="s">
        <v>3</v>
      </c>
      <c r="CE46" s="256" t="s">
        <v>3</v>
      </c>
      <c r="CF46" s="256" t="s">
        <v>3</v>
      </c>
      <c r="CG46" s="256" t="s">
        <v>3</v>
      </c>
      <c r="CH46" s="256" t="s">
        <v>3</v>
      </c>
      <c r="CI46" s="256" t="s">
        <v>3</v>
      </c>
      <c r="CJ46" s="110">
        <f t="shared" si="0"/>
        <v>0</v>
      </c>
      <c r="CK46" s="158" t="s">
        <v>0</v>
      </c>
      <c r="CL46" s="110">
        <v>20000</v>
      </c>
    </row>
    <row r="47" spans="1:90" x14ac:dyDescent="0.25">
      <c r="A47" s="318"/>
      <c r="B47" s="19">
        <f t="shared" si="1"/>
        <v>6</v>
      </c>
      <c r="C47" s="257" t="s">
        <v>3</v>
      </c>
      <c r="D47" s="256" t="s">
        <v>3</v>
      </c>
      <c r="E47" s="256" t="s">
        <v>3</v>
      </c>
      <c r="F47" s="256" t="s">
        <v>3</v>
      </c>
      <c r="G47" s="256" t="s">
        <v>3</v>
      </c>
      <c r="H47" s="256" t="s">
        <v>3</v>
      </c>
      <c r="I47" s="256" t="s">
        <v>3</v>
      </c>
      <c r="J47" s="256" t="s">
        <v>3</v>
      </c>
      <c r="K47" s="256" t="s">
        <v>3</v>
      </c>
      <c r="L47" s="256" t="s">
        <v>3</v>
      </c>
      <c r="M47" s="256" t="s">
        <v>3</v>
      </c>
      <c r="N47" s="256" t="s">
        <v>3</v>
      </c>
      <c r="O47" s="256" t="s">
        <v>3</v>
      </c>
      <c r="P47" s="256" t="s">
        <v>3</v>
      </c>
      <c r="Q47" s="256" t="s">
        <v>3</v>
      </c>
      <c r="R47" s="256" t="s">
        <v>3</v>
      </c>
      <c r="S47" s="256" t="s">
        <v>3</v>
      </c>
      <c r="T47" s="256" t="s">
        <v>3</v>
      </c>
      <c r="U47" s="256" t="s">
        <v>3</v>
      </c>
      <c r="V47" s="256" t="s">
        <v>3</v>
      </c>
      <c r="W47" s="256" t="s">
        <v>3</v>
      </c>
      <c r="X47" s="256" t="s">
        <v>3</v>
      </c>
      <c r="Y47" s="256" t="s">
        <v>3</v>
      </c>
      <c r="Z47" s="256" t="s">
        <v>3</v>
      </c>
      <c r="AA47" s="256" t="s">
        <v>3</v>
      </c>
      <c r="AB47" s="256" t="s">
        <v>3</v>
      </c>
      <c r="AC47" s="256" t="s">
        <v>3</v>
      </c>
      <c r="AD47" s="256" t="s">
        <v>3</v>
      </c>
      <c r="AE47" s="256" t="s">
        <v>3</v>
      </c>
      <c r="AF47" s="256" t="s">
        <v>3</v>
      </c>
      <c r="AG47" s="256" t="s">
        <v>3</v>
      </c>
      <c r="AH47" s="256" t="s">
        <v>3</v>
      </c>
      <c r="AI47" s="256" t="s">
        <v>3</v>
      </c>
      <c r="AJ47" s="256" t="s">
        <v>3</v>
      </c>
      <c r="AK47" s="256" t="s">
        <v>3</v>
      </c>
      <c r="AL47" s="256" t="s">
        <v>3</v>
      </c>
      <c r="AM47" s="256" t="s">
        <v>3</v>
      </c>
      <c r="AN47" s="256" t="s">
        <v>3</v>
      </c>
      <c r="AO47" s="256" t="s">
        <v>3</v>
      </c>
      <c r="AP47" s="256" t="s">
        <v>3</v>
      </c>
      <c r="AQ47" s="256" t="s">
        <v>3</v>
      </c>
      <c r="AR47" s="256" t="s">
        <v>3</v>
      </c>
      <c r="AS47" s="256" t="s">
        <v>3</v>
      </c>
      <c r="AT47" s="256" t="s">
        <v>3</v>
      </c>
      <c r="AU47" s="256" t="s">
        <v>3</v>
      </c>
      <c r="AV47" s="256" t="s">
        <v>3</v>
      </c>
      <c r="AW47" s="256" t="s">
        <v>3</v>
      </c>
      <c r="AX47" s="256" t="s">
        <v>3</v>
      </c>
      <c r="AY47" s="256" t="s">
        <v>3</v>
      </c>
      <c r="AZ47" s="256" t="s">
        <v>3</v>
      </c>
      <c r="BA47" s="256" t="s">
        <v>3</v>
      </c>
      <c r="BB47" s="256" t="s">
        <v>3</v>
      </c>
      <c r="BC47" s="256" t="s">
        <v>3</v>
      </c>
      <c r="BD47" s="258" t="s">
        <v>3</v>
      </c>
      <c r="BE47" s="259"/>
      <c r="BF47" s="260" t="s">
        <v>3</v>
      </c>
      <c r="BG47" s="256" t="s">
        <v>3</v>
      </c>
      <c r="BH47" s="256" t="s">
        <v>3</v>
      </c>
      <c r="BI47" s="256" t="s">
        <v>3</v>
      </c>
      <c r="BJ47" s="256" t="s">
        <v>3</v>
      </c>
      <c r="BK47" s="261">
        <v>1</v>
      </c>
      <c r="BL47" s="262" t="s">
        <v>3</v>
      </c>
      <c r="BM47" s="256" t="s">
        <v>3</v>
      </c>
      <c r="BN47" s="256" t="s">
        <v>3</v>
      </c>
      <c r="BO47" s="256" t="s">
        <v>3</v>
      </c>
      <c r="BP47" s="256" t="s">
        <v>3</v>
      </c>
      <c r="BQ47" s="256" t="s">
        <v>3</v>
      </c>
      <c r="BR47" s="256" t="s">
        <v>3</v>
      </c>
      <c r="BS47" s="256" t="s">
        <v>3</v>
      </c>
      <c r="BT47" s="256" t="s">
        <v>3</v>
      </c>
      <c r="BU47" s="256" t="s">
        <v>3</v>
      </c>
      <c r="BV47" s="256" t="s">
        <v>3</v>
      </c>
      <c r="BW47" s="256" t="s">
        <v>3</v>
      </c>
      <c r="BX47" s="256" t="s">
        <v>3</v>
      </c>
      <c r="BY47" s="256" t="s">
        <v>3</v>
      </c>
      <c r="BZ47" s="263" t="s">
        <v>3</v>
      </c>
      <c r="CA47" s="254" t="s">
        <v>3</v>
      </c>
      <c r="CB47" s="257" t="s">
        <v>3</v>
      </c>
      <c r="CC47" s="256" t="s">
        <v>3</v>
      </c>
      <c r="CD47" s="256" t="s">
        <v>3</v>
      </c>
      <c r="CE47" s="256" t="s">
        <v>3</v>
      </c>
      <c r="CF47" s="256" t="s">
        <v>3</v>
      </c>
      <c r="CG47" s="256" t="s">
        <v>3</v>
      </c>
      <c r="CH47" s="256" t="s">
        <v>3</v>
      </c>
      <c r="CI47" s="256" t="s">
        <v>3</v>
      </c>
      <c r="CJ47" s="110">
        <f t="shared" si="0"/>
        <v>0</v>
      </c>
      <c r="CK47" s="158" t="s">
        <v>0</v>
      </c>
      <c r="CL47" s="110">
        <v>20000</v>
      </c>
    </row>
    <row r="48" spans="1:90" x14ac:dyDescent="0.25">
      <c r="A48" s="318"/>
      <c r="B48" s="19">
        <f t="shared" si="1"/>
        <v>7</v>
      </c>
      <c r="C48" s="257" t="s">
        <v>3</v>
      </c>
      <c r="D48" s="256" t="s">
        <v>3</v>
      </c>
      <c r="E48" s="256" t="s">
        <v>3</v>
      </c>
      <c r="F48" s="256" t="s">
        <v>3</v>
      </c>
      <c r="G48" s="256" t="s">
        <v>3</v>
      </c>
      <c r="H48" s="256" t="s">
        <v>3</v>
      </c>
      <c r="I48" s="256" t="s">
        <v>3</v>
      </c>
      <c r="J48" s="256" t="s">
        <v>3</v>
      </c>
      <c r="K48" s="256" t="s">
        <v>3</v>
      </c>
      <c r="L48" s="256" t="s">
        <v>3</v>
      </c>
      <c r="M48" s="256" t="s">
        <v>3</v>
      </c>
      <c r="N48" s="256" t="s">
        <v>3</v>
      </c>
      <c r="O48" s="256" t="s">
        <v>3</v>
      </c>
      <c r="P48" s="256" t="s">
        <v>3</v>
      </c>
      <c r="Q48" s="256" t="s">
        <v>3</v>
      </c>
      <c r="R48" s="256" t="s">
        <v>3</v>
      </c>
      <c r="S48" s="256" t="s">
        <v>3</v>
      </c>
      <c r="T48" s="256" t="s">
        <v>3</v>
      </c>
      <c r="U48" s="256" t="s">
        <v>3</v>
      </c>
      <c r="V48" s="256" t="s">
        <v>3</v>
      </c>
      <c r="W48" s="256" t="s">
        <v>3</v>
      </c>
      <c r="X48" s="256" t="s">
        <v>3</v>
      </c>
      <c r="Y48" s="256" t="s">
        <v>3</v>
      </c>
      <c r="Z48" s="256" t="s">
        <v>3</v>
      </c>
      <c r="AA48" s="256" t="s">
        <v>3</v>
      </c>
      <c r="AB48" s="256" t="s">
        <v>3</v>
      </c>
      <c r="AC48" s="256" t="s">
        <v>3</v>
      </c>
      <c r="AD48" s="256" t="s">
        <v>3</v>
      </c>
      <c r="AE48" s="256" t="s">
        <v>3</v>
      </c>
      <c r="AF48" s="256" t="s">
        <v>3</v>
      </c>
      <c r="AG48" s="256" t="s">
        <v>3</v>
      </c>
      <c r="AH48" s="256" t="s">
        <v>3</v>
      </c>
      <c r="AI48" s="256" t="s">
        <v>3</v>
      </c>
      <c r="AJ48" s="256" t="s">
        <v>3</v>
      </c>
      <c r="AK48" s="256" t="s">
        <v>3</v>
      </c>
      <c r="AL48" s="256" t="s">
        <v>3</v>
      </c>
      <c r="AM48" s="256" t="s">
        <v>3</v>
      </c>
      <c r="AN48" s="256" t="s">
        <v>3</v>
      </c>
      <c r="AO48" s="256" t="s">
        <v>3</v>
      </c>
      <c r="AP48" s="256" t="s">
        <v>3</v>
      </c>
      <c r="AQ48" s="256" t="s">
        <v>3</v>
      </c>
      <c r="AR48" s="256" t="s">
        <v>3</v>
      </c>
      <c r="AS48" s="256" t="s">
        <v>3</v>
      </c>
      <c r="AT48" s="256" t="s">
        <v>3</v>
      </c>
      <c r="AU48" s="256" t="s">
        <v>3</v>
      </c>
      <c r="AV48" s="256" t="s">
        <v>3</v>
      </c>
      <c r="AW48" s="256" t="s">
        <v>3</v>
      </c>
      <c r="AX48" s="256" t="s">
        <v>3</v>
      </c>
      <c r="AY48" s="256" t="s">
        <v>3</v>
      </c>
      <c r="AZ48" s="256" t="s">
        <v>3</v>
      </c>
      <c r="BA48" s="256" t="s">
        <v>3</v>
      </c>
      <c r="BB48" s="256" t="s">
        <v>3</v>
      </c>
      <c r="BC48" s="256" t="s">
        <v>3</v>
      </c>
      <c r="BD48" s="258" t="s">
        <v>3</v>
      </c>
      <c r="BE48" s="259"/>
      <c r="BF48" s="260" t="s">
        <v>3</v>
      </c>
      <c r="BG48" s="256" t="s">
        <v>3</v>
      </c>
      <c r="BH48" s="256" t="s">
        <v>3</v>
      </c>
      <c r="BI48" s="256" t="s">
        <v>3</v>
      </c>
      <c r="BJ48" s="256" t="s">
        <v>3</v>
      </c>
      <c r="BK48" s="256" t="s">
        <v>3</v>
      </c>
      <c r="BL48" s="261">
        <v>1</v>
      </c>
      <c r="BM48" s="262" t="s">
        <v>3</v>
      </c>
      <c r="BN48" s="256" t="s">
        <v>3</v>
      </c>
      <c r="BO48" s="256" t="s">
        <v>3</v>
      </c>
      <c r="BP48" s="256" t="s">
        <v>3</v>
      </c>
      <c r="BQ48" s="256" t="s">
        <v>3</v>
      </c>
      <c r="BR48" s="256" t="s">
        <v>3</v>
      </c>
      <c r="BS48" s="256" t="s">
        <v>3</v>
      </c>
      <c r="BT48" s="256" t="s">
        <v>3</v>
      </c>
      <c r="BU48" s="256" t="s">
        <v>3</v>
      </c>
      <c r="BV48" s="256" t="s">
        <v>3</v>
      </c>
      <c r="BW48" s="256" t="s">
        <v>3</v>
      </c>
      <c r="BX48" s="256" t="s">
        <v>3</v>
      </c>
      <c r="BY48" s="256" t="s">
        <v>3</v>
      </c>
      <c r="BZ48" s="263" t="s">
        <v>3</v>
      </c>
      <c r="CA48" s="254" t="s">
        <v>3</v>
      </c>
      <c r="CB48" s="257" t="s">
        <v>3</v>
      </c>
      <c r="CC48" s="256" t="s">
        <v>3</v>
      </c>
      <c r="CD48" s="256" t="s">
        <v>3</v>
      </c>
      <c r="CE48" s="256" t="s">
        <v>3</v>
      </c>
      <c r="CF48" s="256" t="s">
        <v>3</v>
      </c>
      <c r="CG48" s="256" t="s">
        <v>3</v>
      </c>
      <c r="CH48" s="256" t="s">
        <v>3</v>
      </c>
      <c r="CI48" s="256" t="s">
        <v>3</v>
      </c>
      <c r="CJ48" s="110">
        <f t="shared" si="0"/>
        <v>0</v>
      </c>
      <c r="CK48" s="158" t="s">
        <v>0</v>
      </c>
      <c r="CL48" s="110">
        <v>20000</v>
      </c>
    </row>
    <row r="49" spans="1:90" x14ac:dyDescent="0.25">
      <c r="A49" s="318"/>
      <c r="B49" s="19">
        <f t="shared" si="1"/>
        <v>8</v>
      </c>
      <c r="C49" s="257" t="s">
        <v>3</v>
      </c>
      <c r="D49" s="256" t="s">
        <v>3</v>
      </c>
      <c r="E49" s="256" t="s">
        <v>3</v>
      </c>
      <c r="F49" s="256" t="s">
        <v>3</v>
      </c>
      <c r="G49" s="256" t="s">
        <v>3</v>
      </c>
      <c r="H49" s="256" t="s">
        <v>3</v>
      </c>
      <c r="I49" s="256" t="s">
        <v>3</v>
      </c>
      <c r="J49" s="256" t="s">
        <v>3</v>
      </c>
      <c r="K49" s="256" t="s">
        <v>3</v>
      </c>
      <c r="L49" s="256" t="s">
        <v>3</v>
      </c>
      <c r="M49" s="256" t="s">
        <v>3</v>
      </c>
      <c r="N49" s="256" t="s">
        <v>3</v>
      </c>
      <c r="O49" s="256" t="s">
        <v>3</v>
      </c>
      <c r="P49" s="256" t="s">
        <v>3</v>
      </c>
      <c r="Q49" s="256" t="s">
        <v>3</v>
      </c>
      <c r="R49" s="256" t="s">
        <v>3</v>
      </c>
      <c r="S49" s="256" t="s">
        <v>3</v>
      </c>
      <c r="T49" s="256" t="s">
        <v>3</v>
      </c>
      <c r="U49" s="256" t="s">
        <v>3</v>
      </c>
      <c r="V49" s="256" t="s">
        <v>3</v>
      </c>
      <c r="W49" s="256" t="s">
        <v>3</v>
      </c>
      <c r="X49" s="256" t="s">
        <v>3</v>
      </c>
      <c r="Y49" s="256" t="s">
        <v>3</v>
      </c>
      <c r="Z49" s="256" t="s">
        <v>3</v>
      </c>
      <c r="AA49" s="256" t="s">
        <v>3</v>
      </c>
      <c r="AB49" s="256" t="s">
        <v>3</v>
      </c>
      <c r="AC49" s="256" t="s">
        <v>3</v>
      </c>
      <c r="AD49" s="256" t="s">
        <v>3</v>
      </c>
      <c r="AE49" s="256" t="s">
        <v>3</v>
      </c>
      <c r="AF49" s="256" t="s">
        <v>3</v>
      </c>
      <c r="AG49" s="256" t="s">
        <v>3</v>
      </c>
      <c r="AH49" s="256" t="s">
        <v>3</v>
      </c>
      <c r="AI49" s="256" t="s">
        <v>3</v>
      </c>
      <c r="AJ49" s="256" t="s">
        <v>3</v>
      </c>
      <c r="AK49" s="256" t="s">
        <v>3</v>
      </c>
      <c r="AL49" s="256" t="s">
        <v>3</v>
      </c>
      <c r="AM49" s="256" t="s">
        <v>3</v>
      </c>
      <c r="AN49" s="256" t="s">
        <v>3</v>
      </c>
      <c r="AO49" s="256" t="s">
        <v>3</v>
      </c>
      <c r="AP49" s="256" t="s">
        <v>3</v>
      </c>
      <c r="AQ49" s="256" t="s">
        <v>3</v>
      </c>
      <c r="AR49" s="256" t="s">
        <v>3</v>
      </c>
      <c r="AS49" s="256" t="s">
        <v>3</v>
      </c>
      <c r="AT49" s="256" t="s">
        <v>3</v>
      </c>
      <c r="AU49" s="256" t="s">
        <v>3</v>
      </c>
      <c r="AV49" s="256" t="s">
        <v>3</v>
      </c>
      <c r="AW49" s="256" t="s">
        <v>3</v>
      </c>
      <c r="AX49" s="256" t="s">
        <v>3</v>
      </c>
      <c r="AY49" s="256" t="s">
        <v>3</v>
      </c>
      <c r="AZ49" s="256" t="s">
        <v>3</v>
      </c>
      <c r="BA49" s="256" t="s">
        <v>3</v>
      </c>
      <c r="BB49" s="256" t="s">
        <v>3</v>
      </c>
      <c r="BC49" s="256" t="s">
        <v>3</v>
      </c>
      <c r="BD49" s="258" t="s">
        <v>3</v>
      </c>
      <c r="BE49" s="259"/>
      <c r="BF49" s="260" t="s">
        <v>3</v>
      </c>
      <c r="BG49" s="256" t="s">
        <v>3</v>
      </c>
      <c r="BH49" s="256" t="s">
        <v>3</v>
      </c>
      <c r="BI49" s="256" t="s">
        <v>3</v>
      </c>
      <c r="BJ49" s="256" t="s">
        <v>3</v>
      </c>
      <c r="BK49" s="256" t="s">
        <v>3</v>
      </c>
      <c r="BL49" s="256" t="s">
        <v>3</v>
      </c>
      <c r="BM49" s="261">
        <v>1</v>
      </c>
      <c r="BN49" s="262" t="s">
        <v>3</v>
      </c>
      <c r="BO49" s="256" t="s">
        <v>3</v>
      </c>
      <c r="BP49" s="256" t="s">
        <v>3</v>
      </c>
      <c r="BQ49" s="256" t="s">
        <v>3</v>
      </c>
      <c r="BR49" s="256" t="s">
        <v>3</v>
      </c>
      <c r="BS49" s="256" t="s">
        <v>3</v>
      </c>
      <c r="BT49" s="256" t="s">
        <v>3</v>
      </c>
      <c r="BU49" s="256" t="s">
        <v>3</v>
      </c>
      <c r="BV49" s="256" t="s">
        <v>3</v>
      </c>
      <c r="BW49" s="256" t="s">
        <v>3</v>
      </c>
      <c r="BX49" s="256" t="s">
        <v>3</v>
      </c>
      <c r="BY49" s="256" t="s">
        <v>3</v>
      </c>
      <c r="BZ49" s="263" t="s">
        <v>3</v>
      </c>
      <c r="CA49" s="254" t="s">
        <v>3</v>
      </c>
      <c r="CB49" s="257" t="s">
        <v>3</v>
      </c>
      <c r="CC49" s="256" t="s">
        <v>3</v>
      </c>
      <c r="CD49" s="256" t="s">
        <v>3</v>
      </c>
      <c r="CE49" s="256" t="s">
        <v>3</v>
      </c>
      <c r="CF49" s="256" t="s">
        <v>3</v>
      </c>
      <c r="CG49" s="256" t="s">
        <v>3</v>
      </c>
      <c r="CH49" s="256" t="s">
        <v>3</v>
      </c>
      <c r="CI49" s="256" t="s">
        <v>3</v>
      </c>
      <c r="CJ49" s="110">
        <f t="shared" si="0"/>
        <v>0</v>
      </c>
      <c r="CK49" s="158" t="s">
        <v>0</v>
      </c>
      <c r="CL49" s="110">
        <v>20000</v>
      </c>
    </row>
    <row r="50" spans="1:90" x14ac:dyDescent="0.25">
      <c r="A50" s="318"/>
      <c r="B50" s="19">
        <f t="shared" si="1"/>
        <v>9</v>
      </c>
      <c r="C50" s="257" t="s">
        <v>3</v>
      </c>
      <c r="D50" s="256" t="s">
        <v>3</v>
      </c>
      <c r="E50" s="256" t="s">
        <v>3</v>
      </c>
      <c r="F50" s="256" t="s">
        <v>3</v>
      </c>
      <c r="G50" s="256" t="s">
        <v>3</v>
      </c>
      <c r="H50" s="256" t="s">
        <v>3</v>
      </c>
      <c r="I50" s="256" t="s">
        <v>3</v>
      </c>
      <c r="J50" s="256" t="s">
        <v>3</v>
      </c>
      <c r="K50" s="256" t="s">
        <v>3</v>
      </c>
      <c r="L50" s="256" t="s">
        <v>3</v>
      </c>
      <c r="M50" s="256" t="s">
        <v>3</v>
      </c>
      <c r="N50" s="256" t="s">
        <v>3</v>
      </c>
      <c r="O50" s="256" t="s">
        <v>3</v>
      </c>
      <c r="P50" s="256" t="s">
        <v>3</v>
      </c>
      <c r="Q50" s="256" t="s">
        <v>3</v>
      </c>
      <c r="R50" s="256" t="s">
        <v>3</v>
      </c>
      <c r="S50" s="256" t="s">
        <v>3</v>
      </c>
      <c r="T50" s="256" t="s">
        <v>3</v>
      </c>
      <c r="U50" s="256" t="s">
        <v>3</v>
      </c>
      <c r="V50" s="256" t="s">
        <v>3</v>
      </c>
      <c r="W50" s="256" t="s">
        <v>3</v>
      </c>
      <c r="X50" s="256" t="s">
        <v>3</v>
      </c>
      <c r="Y50" s="256" t="s">
        <v>3</v>
      </c>
      <c r="Z50" s="256" t="s">
        <v>3</v>
      </c>
      <c r="AA50" s="256" t="s">
        <v>3</v>
      </c>
      <c r="AB50" s="256" t="s">
        <v>3</v>
      </c>
      <c r="AC50" s="256" t="s">
        <v>3</v>
      </c>
      <c r="AD50" s="256" t="s">
        <v>3</v>
      </c>
      <c r="AE50" s="256" t="s">
        <v>3</v>
      </c>
      <c r="AF50" s="256" t="s">
        <v>3</v>
      </c>
      <c r="AG50" s="256" t="s">
        <v>3</v>
      </c>
      <c r="AH50" s="256" t="s">
        <v>3</v>
      </c>
      <c r="AI50" s="256" t="s">
        <v>3</v>
      </c>
      <c r="AJ50" s="256" t="s">
        <v>3</v>
      </c>
      <c r="AK50" s="256" t="s">
        <v>3</v>
      </c>
      <c r="AL50" s="256" t="s">
        <v>3</v>
      </c>
      <c r="AM50" s="256" t="s">
        <v>3</v>
      </c>
      <c r="AN50" s="256" t="s">
        <v>3</v>
      </c>
      <c r="AO50" s="256" t="s">
        <v>3</v>
      </c>
      <c r="AP50" s="256" t="s">
        <v>3</v>
      </c>
      <c r="AQ50" s="256" t="s">
        <v>3</v>
      </c>
      <c r="AR50" s="256" t="s">
        <v>3</v>
      </c>
      <c r="AS50" s="256" t="s">
        <v>3</v>
      </c>
      <c r="AT50" s="256" t="s">
        <v>3</v>
      </c>
      <c r="AU50" s="256" t="s">
        <v>3</v>
      </c>
      <c r="AV50" s="256" t="s">
        <v>3</v>
      </c>
      <c r="AW50" s="256" t="s">
        <v>3</v>
      </c>
      <c r="AX50" s="256" t="s">
        <v>3</v>
      </c>
      <c r="AY50" s="256" t="s">
        <v>3</v>
      </c>
      <c r="AZ50" s="256" t="s">
        <v>3</v>
      </c>
      <c r="BA50" s="256" t="s">
        <v>3</v>
      </c>
      <c r="BB50" s="256" t="s">
        <v>3</v>
      </c>
      <c r="BC50" s="256" t="s">
        <v>3</v>
      </c>
      <c r="BD50" s="258" t="s">
        <v>3</v>
      </c>
      <c r="BE50" s="259"/>
      <c r="BF50" s="260" t="s">
        <v>3</v>
      </c>
      <c r="BG50" s="256" t="s">
        <v>3</v>
      </c>
      <c r="BH50" s="256" t="s">
        <v>3</v>
      </c>
      <c r="BI50" s="256" t="s">
        <v>3</v>
      </c>
      <c r="BJ50" s="256" t="s">
        <v>3</v>
      </c>
      <c r="BK50" s="256" t="s">
        <v>3</v>
      </c>
      <c r="BL50" s="256" t="s">
        <v>3</v>
      </c>
      <c r="BM50" s="256" t="s">
        <v>3</v>
      </c>
      <c r="BN50" s="261">
        <v>1</v>
      </c>
      <c r="BO50" s="262" t="s">
        <v>3</v>
      </c>
      <c r="BP50" s="256" t="s">
        <v>3</v>
      </c>
      <c r="BQ50" s="256" t="s">
        <v>3</v>
      </c>
      <c r="BR50" s="256" t="s">
        <v>3</v>
      </c>
      <c r="BS50" s="256" t="s">
        <v>3</v>
      </c>
      <c r="BT50" s="256" t="s">
        <v>3</v>
      </c>
      <c r="BU50" s="256" t="s">
        <v>3</v>
      </c>
      <c r="BV50" s="256" t="s">
        <v>3</v>
      </c>
      <c r="BW50" s="256" t="s">
        <v>3</v>
      </c>
      <c r="BX50" s="256" t="s">
        <v>3</v>
      </c>
      <c r="BY50" s="256" t="s">
        <v>3</v>
      </c>
      <c r="BZ50" s="263" t="s">
        <v>3</v>
      </c>
      <c r="CA50" s="254" t="s">
        <v>3</v>
      </c>
      <c r="CB50" s="257" t="s">
        <v>3</v>
      </c>
      <c r="CC50" s="256" t="s">
        <v>3</v>
      </c>
      <c r="CD50" s="256" t="s">
        <v>3</v>
      </c>
      <c r="CE50" s="256" t="s">
        <v>3</v>
      </c>
      <c r="CF50" s="256" t="s">
        <v>3</v>
      </c>
      <c r="CG50" s="256" t="s">
        <v>3</v>
      </c>
      <c r="CH50" s="256" t="s">
        <v>3</v>
      </c>
      <c r="CI50" s="256" t="s">
        <v>3</v>
      </c>
      <c r="CJ50" s="110">
        <f t="shared" si="0"/>
        <v>0</v>
      </c>
      <c r="CK50" s="158" t="s">
        <v>0</v>
      </c>
      <c r="CL50" s="110">
        <v>20000</v>
      </c>
    </row>
    <row r="51" spans="1:90" x14ac:dyDescent="0.25">
      <c r="A51" s="318"/>
      <c r="B51" s="19">
        <f t="shared" si="1"/>
        <v>10</v>
      </c>
      <c r="C51" s="257" t="s">
        <v>3</v>
      </c>
      <c r="D51" s="256" t="s">
        <v>3</v>
      </c>
      <c r="E51" s="256" t="s">
        <v>3</v>
      </c>
      <c r="F51" s="256" t="s">
        <v>3</v>
      </c>
      <c r="G51" s="256" t="s">
        <v>3</v>
      </c>
      <c r="H51" s="256" t="s">
        <v>3</v>
      </c>
      <c r="I51" s="256" t="s">
        <v>3</v>
      </c>
      <c r="J51" s="256" t="s">
        <v>3</v>
      </c>
      <c r="K51" s="256" t="s">
        <v>3</v>
      </c>
      <c r="L51" s="256" t="s">
        <v>3</v>
      </c>
      <c r="M51" s="256" t="s">
        <v>3</v>
      </c>
      <c r="N51" s="256" t="s">
        <v>3</v>
      </c>
      <c r="O51" s="256" t="s">
        <v>3</v>
      </c>
      <c r="P51" s="256" t="s">
        <v>3</v>
      </c>
      <c r="Q51" s="256" t="s">
        <v>3</v>
      </c>
      <c r="R51" s="256" t="s">
        <v>3</v>
      </c>
      <c r="S51" s="256" t="s">
        <v>3</v>
      </c>
      <c r="T51" s="256" t="s">
        <v>3</v>
      </c>
      <c r="U51" s="256" t="s">
        <v>3</v>
      </c>
      <c r="V51" s="256" t="s">
        <v>3</v>
      </c>
      <c r="W51" s="256" t="s">
        <v>3</v>
      </c>
      <c r="X51" s="256" t="s">
        <v>3</v>
      </c>
      <c r="Y51" s="256" t="s">
        <v>3</v>
      </c>
      <c r="Z51" s="256" t="s">
        <v>3</v>
      </c>
      <c r="AA51" s="256" t="s">
        <v>3</v>
      </c>
      <c r="AB51" s="256" t="s">
        <v>3</v>
      </c>
      <c r="AC51" s="256" t="s">
        <v>3</v>
      </c>
      <c r="AD51" s="256" t="s">
        <v>3</v>
      </c>
      <c r="AE51" s="256" t="s">
        <v>3</v>
      </c>
      <c r="AF51" s="256" t="s">
        <v>3</v>
      </c>
      <c r="AG51" s="256" t="s">
        <v>3</v>
      </c>
      <c r="AH51" s="256" t="s">
        <v>3</v>
      </c>
      <c r="AI51" s="256" t="s">
        <v>3</v>
      </c>
      <c r="AJ51" s="256" t="s">
        <v>3</v>
      </c>
      <c r="AK51" s="256" t="s">
        <v>3</v>
      </c>
      <c r="AL51" s="256" t="s">
        <v>3</v>
      </c>
      <c r="AM51" s="256" t="s">
        <v>3</v>
      </c>
      <c r="AN51" s="256" t="s">
        <v>3</v>
      </c>
      <c r="AO51" s="256" t="s">
        <v>3</v>
      </c>
      <c r="AP51" s="256" t="s">
        <v>3</v>
      </c>
      <c r="AQ51" s="256" t="s">
        <v>3</v>
      </c>
      <c r="AR51" s="256" t="s">
        <v>3</v>
      </c>
      <c r="AS51" s="256" t="s">
        <v>3</v>
      </c>
      <c r="AT51" s="256" t="s">
        <v>3</v>
      </c>
      <c r="AU51" s="256" t="s">
        <v>3</v>
      </c>
      <c r="AV51" s="256" t="s">
        <v>3</v>
      </c>
      <c r="AW51" s="256" t="s">
        <v>3</v>
      </c>
      <c r="AX51" s="256" t="s">
        <v>3</v>
      </c>
      <c r="AY51" s="256" t="s">
        <v>3</v>
      </c>
      <c r="AZ51" s="256" t="s">
        <v>3</v>
      </c>
      <c r="BA51" s="256" t="s">
        <v>3</v>
      </c>
      <c r="BB51" s="256" t="s">
        <v>3</v>
      </c>
      <c r="BC51" s="256" t="s">
        <v>3</v>
      </c>
      <c r="BD51" s="258" t="s">
        <v>3</v>
      </c>
      <c r="BE51" s="259"/>
      <c r="BF51" s="260" t="s">
        <v>3</v>
      </c>
      <c r="BG51" s="256" t="s">
        <v>3</v>
      </c>
      <c r="BH51" s="256" t="s">
        <v>3</v>
      </c>
      <c r="BI51" s="256" t="s">
        <v>3</v>
      </c>
      <c r="BJ51" s="256" t="s">
        <v>3</v>
      </c>
      <c r="BK51" s="256" t="s">
        <v>3</v>
      </c>
      <c r="BL51" s="256" t="s">
        <v>3</v>
      </c>
      <c r="BM51" s="256" t="s">
        <v>3</v>
      </c>
      <c r="BN51" s="256" t="s">
        <v>3</v>
      </c>
      <c r="BO51" s="261">
        <v>1</v>
      </c>
      <c r="BP51" s="262" t="s">
        <v>3</v>
      </c>
      <c r="BQ51" s="256" t="s">
        <v>3</v>
      </c>
      <c r="BR51" s="256" t="s">
        <v>3</v>
      </c>
      <c r="BS51" s="256" t="s">
        <v>3</v>
      </c>
      <c r="BT51" s="256" t="s">
        <v>3</v>
      </c>
      <c r="BU51" s="256" t="s">
        <v>3</v>
      </c>
      <c r="BV51" s="256" t="s">
        <v>3</v>
      </c>
      <c r="BW51" s="256" t="s">
        <v>3</v>
      </c>
      <c r="BX51" s="256" t="s">
        <v>3</v>
      </c>
      <c r="BY51" s="256" t="s">
        <v>3</v>
      </c>
      <c r="BZ51" s="263" t="s">
        <v>3</v>
      </c>
      <c r="CA51" s="254" t="s">
        <v>3</v>
      </c>
      <c r="CB51" s="257" t="s">
        <v>3</v>
      </c>
      <c r="CC51" s="256" t="s">
        <v>3</v>
      </c>
      <c r="CD51" s="256" t="s">
        <v>3</v>
      </c>
      <c r="CE51" s="256" t="s">
        <v>3</v>
      </c>
      <c r="CF51" s="256" t="s">
        <v>3</v>
      </c>
      <c r="CG51" s="256" t="s">
        <v>3</v>
      </c>
      <c r="CH51" s="256" t="s">
        <v>3</v>
      </c>
      <c r="CI51" s="256" t="s">
        <v>3</v>
      </c>
      <c r="CJ51" s="110">
        <f t="shared" si="0"/>
        <v>0</v>
      </c>
      <c r="CK51" s="158" t="s">
        <v>0</v>
      </c>
      <c r="CL51" s="110">
        <v>20000</v>
      </c>
    </row>
    <row r="52" spans="1:90" x14ac:dyDescent="0.25">
      <c r="A52" s="318"/>
      <c r="B52" s="19">
        <f t="shared" si="1"/>
        <v>11</v>
      </c>
      <c r="C52" s="257" t="s">
        <v>3</v>
      </c>
      <c r="D52" s="256" t="s">
        <v>3</v>
      </c>
      <c r="E52" s="256" t="s">
        <v>3</v>
      </c>
      <c r="F52" s="256" t="s">
        <v>3</v>
      </c>
      <c r="G52" s="256" t="s">
        <v>3</v>
      </c>
      <c r="H52" s="256" t="s">
        <v>3</v>
      </c>
      <c r="I52" s="256" t="s">
        <v>3</v>
      </c>
      <c r="J52" s="256" t="s">
        <v>3</v>
      </c>
      <c r="K52" s="256" t="s">
        <v>3</v>
      </c>
      <c r="L52" s="256" t="s">
        <v>3</v>
      </c>
      <c r="M52" s="256" t="s">
        <v>3</v>
      </c>
      <c r="N52" s="256" t="s">
        <v>3</v>
      </c>
      <c r="O52" s="256" t="s">
        <v>3</v>
      </c>
      <c r="P52" s="256" t="s">
        <v>3</v>
      </c>
      <c r="Q52" s="256" t="s">
        <v>3</v>
      </c>
      <c r="R52" s="256" t="s">
        <v>3</v>
      </c>
      <c r="S52" s="256" t="s">
        <v>3</v>
      </c>
      <c r="T52" s="256" t="s">
        <v>3</v>
      </c>
      <c r="U52" s="256" t="s">
        <v>3</v>
      </c>
      <c r="V52" s="256" t="s">
        <v>3</v>
      </c>
      <c r="W52" s="256" t="s">
        <v>3</v>
      </c>
      <c r="X52" s="256" t="s">
        <v>3</v>
      </c>
      <c r="Y52" s="256" t="s">
        <v>3</v>
      </c>
      <c r="Z52" s="256" t="s">
        <v>3</v>
      </c>
      <c r="AA52" s="256" t="s">
        <v>3</v>
      </c>
      <c r="AB52" s="256" t="s">
        <v>3</v>
      </c>
      <c r="AC52" s="256" t="s">
        <v>3</v>
      </c>
      <c r="AD52" s="256" t="s">
        <v>3</v>
      </c>
      <c r="AE52" s="256" t="s">
        <v>3</v>
      </c>
      <c r="AF52" s="256" t="s">
        <v>3</v>
      </c>
      <c r="AG52" s="256" t="s">
        <v>3</v>
      </c>
      <c r="AH52" s="256" t="s">
        <v>3</v>
      </c>
      <c r="AI52" s="256" t="s">
        <v>3</v>
      </c>
      <c r="AJ52" s="256" t="s">
        <v>3</v>
      </c>
      <c r="AK52" s="256" t="s">
        <v>3</v>
      </c>
      <c r="AL52" s="256" t="s">
        <v>3</v>
      </c>
      <c r="AM52" s="256" t="s">
        <v>3</v>
      </c>
      <c r="AN52" s="256" t="s">
        <v>3</v>
      </c>
      <c r="AO52" s="256" t="s">
        <v>3</v>
      </c>
      <c r="AP52" s="256" t="s">
        <v>3</v>
      </c>
      <c r="AQ52" s="256" t="s">
        <v>3</v>
      </c>
      <c r="AR52" s="256" t="s">
        <v>3</v>
      </c>
      <c r="AS52" s="256" t="s">
        <v>3</v>
      </c>
      <c r="AT52" s="256" t="s">
        <v>3</v>
      </c>
      <c r="AU52" s="256" t="s">
        <v>3</v>
      </c>
      <c r="AV52" s="256" t="s">
        <v>3</v>
      </c>
      <c r="AW52" s="256" t="s">
        <v>3</v>
      </c>
      <c r="AX52" s="256" t="s">
        <v>3</v>
      </c>
      <c r="AY52" s="256" t="s">
        <v>3</v>
      </c>
      <c r="AZ52" s="256" t="s">
        <v>3</v>
      </c>
      <c r="BA52" s="256" t="s">
        <v>3</v>
      </c>
      <c r="BB52" s="256" t="s">
        <v>3</v>
      </c>
      <c r="BC52" s="256" t="s">
        <v>3</v>
      </c>
      <c r="BD52" s="258" t="s">
        <v>3</v>
      </c>
      <c r="BE52" s="259"/>
      <c r="BF52" s="260" t="s">
        <v>3</v>
      </c>
      <c r="BG52" s="256" t="s">
        <v>3</v>
      </c>
      <c r="BH52" s="256" t="s">
        <v>3</v>
      </c>
      <c r="BI52" s="256" t="s">
        <v>3</v>
      </c>
      <c r="BJ52" s="256" t="s">
        <v>3</v>
      </c>
      <c r="BK52" s="256" t="s">
        <v>3</v>
      </c>
      <c r="BL52" s="256" t="s">
        <v>3</v>
      </c>
      <c r="BM52" s="256" t="s">
        <v>3</v>
      </c>
      <c r="BN52" s="256" t="s">
        <v>3</v>
      </c>
      <c r="BO52" s="256" t="s">
        <v>3</v>
      </c>
      <c r="BP52" s="261">
        <v>1</v>
      </c>
      <c r="BQ52" s="262" t="s">
        <v>3</v>
      </c>
      <c r="BR52" s="256" t="s">
        <v>3</v>
      </c>
      <c r="BS52" s="256" t="s">
        <v>3</v>
      </c>
      <c r="BT52" s="256" t="s">
        <v>3</v>
      </c>
      <c r="BU52" s="256" t="s">
        <v>3</v>
      </c>
      <c r="BV52" s="256" t="s">
        <v>3</v>
      </c>
      <c r="BW52" s="256" t="s">
        <v>3</v>
      </c>
      <c r="BX52" s="256" t="s">
        <v>3</v>
      </c>
      <c r="BY52" s="256" t="s">
        <v>3</v>
      </c>
      <c r="BZ52" s="263" t="s">
        <v>3</v>
      </c>
      <c r="CA52" s="254" t="s">
        <v>3</v>
      </c>
      <c r="CB52" s="257" t="s">
        <v>3</v>
      </c>
      <c r="CC52" s="256" t="s">
        <v>3</v>
      </c>
      <c r="CD52" s="256" t="s">
        <v>3</v>
      </c>
      <c r="CE52" s="256" t="s">
        <v>3</v>
      </c>
      <c r="CF52" s="256" t="s">
        <v>3</v>
      </c>
      <c r="CG52" s="256" t="s">
        <v>3</v>
      </c>
      <c r="CH52" s="256" t="s">
        <v>3</v>
      </c>
      <c r="CI52" s="256" t="s">
        <v>3</v>
      </c>
      <c r="CJ52" s="110">
        <f t="shared" si="0"/>
        <v>0</v>
      </c>
      <c r="CK52" s="158" t="s">
        <v>0</v>
      </c>
      <c r="CL52" s="110">
        <v>20000</v>
      </c>
    </row>
    <row r="53" spans="1:90" x14ac:dyDescent="0.25">
      <c r="A53" s="318"/>
      <c r="B53" s="19">
        <f t="shared" si="1"/>
        <v>12</v>
      </c>
      <c r="C53" s="257" t="s">
        <v>3</v>
      </c>
      <c r="D53" s="256" t="s">
        <v>3</v>
      </c>
      <c r="E53" s="256" t="s">
        <v>3</v>
      </c>
      <c r="F53" s="256" t="s">
        <v>3</v>
      </c>
      <c r="G53" s="256" t="s">
        <v>3</v>
      </c>
      <c r="H53" s="256" t="s">
        <v>3</v>
      </c>
      <c r="I53" s="256" t="s">
        <v>3</v>
      </c>
      <c r="J53" s="256" t="s">
        <v>3</v>
      </c>
      <c r="K53" s="256" t="s">
        <v>3</v>
      </c>
      <c r="L53" s="256" t="s">
        <v>3</v>
      </c>
      <c r="M53" s="256" t="s">
        <v>3</v>
      </c>
      <c r="N53" s="256" t="s">
        <v>3</v>
      </c>
      <c r="O53" s="256" t="s">
        <v>3</v>
      </c>
      <c r="P53" s="256" t="s">
        <v>3</v>
      </c>
      <c r="Q53" s="256" t="s">
        <v>3</v>
      </c>
      <c r="R53" s="256" t="s">
        <v>3</v>
      </c>
      <c r="S53" s="256" t="s">
        <v>3</v>
      </c>
      <c r="T53" s="256" t="s">
        <v>3</v>
      </c>
      <c r="U53" s="256" t="s">
        <v>3</v>
      </c>
      <c r="V53" s="256" t="s">
        <v>3</v>
      </c>
      <c r="W53" s="256" t="s">
        <v>3</v>
      </c>
      <c r="X53" s="256" t="s">
        <v>3</v>
      </c>
      <c r="Y53" s="256" t="s">
        <v>3</v>
      </c>
      <c r="Z53" s="256" t="s">
        <v>3</v>
      </c>
      <c r="AA53" s="256" t="s">
        <v>3</v>
      </c>
      <c r="AB53" s="256" t="s">
        <v>3</v>
      </c>
      <c r="AC53" s="256" t="s">
        <v>3</v>
      </c>
      <c r="AD53" s="256" t="s">
        <v>3</v>
      </c>
      <c r="AE53" s="256" t="s">
        <v>3</v>
      </c>
      <c r="AF53" s="256" t="s">
        <v>3</v>
      </c>
      <c r="AG53" s="256" t="s">
        <v>3</v>
      </c>
      <c r="AH53" s="256" t="s">
        <v>3</v>
      </c>
      <c r="AI53" s="256" t="s">
        <v>3</v>
      </c>
      <c r="AJ53" s="256" t="s">
        <v>3</v>
      </c>
      <c r="AK53" s="256" t="s">
        <v>3</v>
      </c>
      <c r="AL53" s="256" t="s">
        <v>3</v>
      </c>
      <c r="AM53" s="256" t="s">
        <v>3</v>
      </c>
      <c r="AN53" s="256" t="s">
        <v>3</v>
      </c>
      <c r="AO53" s="256" t="s">
        <v>3</v>
      </c>
      <c r="AP53" s="256" t="s">
        <v>3</v>
      </c>
      <c r="AQ53" s="256" t="s">
        <v>3</v>
      </c>
      <c r="AR53" s="256" t="s">
        <v>3</v>
      </c>
      <c r="AS53" s="256" t="s">
        <v>3</v>
      </c>
      <c r="AT53" s="256" t="s">
        <v>3</v>
      </c>
      <c r="AU53" s="256" t="s">
        <v>3</v>
      </c>
      <c r="AV53" s="256" t="s">
        <v>3</v>
      </c>
      <c r="AW53" s="256" t="s">
        <v>3</v>
      </c>
      <c r="AX53" s="256" t="s">
        <v>3</v>
      </c>
      <c r="AY53" s="256" t="s">
        <v>3</v>
      </c>
      <c r="AZ53" s="256" t="s">
        <v>3</v>
      </c>
      <c r="BA53" s="256" t="s">
        <v>3</v>
      </c>
      <c r="BB53" s="256" t="s">
        <v>3</v>
      </c>
      <c r="BC53" s="256" t="s">
        <v>3</v>
      </c>
      <c r="BD53" s="258" t="s">
        <v>3</v>
      </c>
      <c r="BE53" s="259"/>
      <c r="BF53" s="260" t="s">
        <v>3</v>
      </c>
      <c r="BG53" s="256" t="s">
        <v>3</v>
      </c>
      <c r="BH53" s="256" t="s">
        <v>3</v>
      </c>
      <c r="BI53" s="256" t="s">
        <v>3</v>
      </c>
      <c r="BJ53" s="256" t="s">
        <v>3</v>
      </c>
      <c r="BK53" s="256" t="s">
        <v>3</v>
      </c>
      <c r="BL53" s="256" t="s">
        <v>3</v>
      </c>
      <c r="BM53" s="256" t="s">
        <v>3</v>
      </c>
      <c r="BN53" s="256" t="s">
        <v>3</v>
      </c>
      <c r="BO53" s="256" t="s">
        <v>3</v>
      </c>
      <c r="BP53" s="256" t="s">
        <v>3</v>
      </c>
      <c r="BQ53" s="261">
        <v>1</v>
      </c>
      <c r="BR53" s="262" t="s">
        <v>3</v>
      </c>
      <c r="BS53" s="256" t="s">
        <v>3</v>
      </c>
      <c r="BT53" s="256" t="s">
        <v>3</v>
      </c>
      <c r="BU53" s="256" t="s">
        <v>3</v>
      </c>
      <c r="BV53" s="256" t="s">
        <v>3</v>
      </c>
      <c r="BW53" s="256" t="s">
        <v>3</v>
      </c>
      <c r="BX53" s="256" t="s">
        <v>3</v>
      </c>
      <c r="BY53" s="256" t="s">
        <v>3</v>
      </c>
      <c r="BZ53" s="263" t="s">
        <v>3</v>
      </c>
      <c r="CA53" s="254" t="s">
        <v>3</v>
      </c>
      <c r="CB53" s="257" t="s">
        <v>3</v>
      </c>
      <c r="CC53" s="256" t="s">
        <v>3</v>
      </c>
      <c r="CD53" s="256" t="s">
        <v>3</v>
      </c>
      <c r="CE53" s="256" t="s">
        <v>3</v>
      </c>
      <c r="CF53" s="256" t="s">
        <v>3</v>
      </c>
      <c r="CG53" s="256" t="s">
        <v>3</v>
      </c>
      <c r="CH53" s="256" t="s">
        <v>3</v>
      </c>
      <c r="CI53" s="256" t="s">
        <v>3</v>
      </c>
      <c r="CJ53" s="110">
        <f t="shared" si="0"/>
        <v>0</v>
      </c>
      <c r="CK53" s="158" t="s">
        <v>0</v>
      </c>
      <c r="CL53" s="110">
        <v>20000</v>
      </c>
    </row>
    <row r="54" spans="1:90" x14ac:dyDescent="0.25">
      <c r="A54" s="318"/>
      <c r="B54" s="19">
        <f t="shared" si="1"/>
        <v>13</v>
      </c>
      <c r="C54" s="257" t="s">
        <v>3</v>
      </c>
      <c r="D54" s="256" t="s">
        <v>3</v>
      </c>
      <c r="E54" s="256" t="s">
        <v>3</v>
      </c>
      <c r="F54" s="256" t="s">
        <v>3</v>
      </c>
      <c r="G54" s="256" t="s">
        <v>3</v>
      </c>
      <c r="H54" s="256" t="s">
        <v>3</v>
      </c>
      <c r="I54" s="256" t="s">
        <v>3</v>
      </c>
      <c r="J54" s="256" t="s">
        <v>3</v>
      </c>
      <c r="K54" s="256" t="s">
        <v>3</v>
      </c>
      <c r="L54" s="256" t="s">
        <v>3</v>
      </c>
      <c r="M54" s="256" t="s">
        <v>3</v>
      </c>
      <c r="N54" s="256" t="s">
        <v>3</v>
      </c>
      <c r="O54" s="256" t="s">
        <v>3</v>
      </c>
      <c r="P54" s="256" t="s">
        <v>3</v>
      </c>
      <c r="Q54" s="256" t="s">
        <v>3</v>
      </c>
      <c r="R54" s="256" t="s">
        <v>3</v>
      </c>
      <c r="S54" s="256" t="s">
        <v>3</v>
      </c>
      <c r="T54" s="256" t="s">
        <v>3</v>
      </c>
      <c r="U54" s="256" t="s">
        <v>3</v>
      </c>
      <c r="V54" s="256" t="s">
        <v>3</v>
      </c>
      <c r="W54" s="256" t="s">
        <v>3</v>
      </c>
      <c r="X54" s="256" t="s">
        <v>3</v>
      </c>
      <c r="Y54" s="256" t="s">
        <v>3</v>
      </c>
      <c r="Z54" s="256" t="s">
        <v>3</v>
      </c>
      <c r="AA54" s="256" t="s">
        <v>3</v>
      </c>
      <c r="AB54" s="256" t="s">
        <v>3</v>
      </c>
      <c r="AC54" s="256" t="s">
        <v>3</v>
      </c>
      <c r="AD54" s="256" t="s">
        <v>3</v>
      </c>
      <c r="AE54" s="256" t="s">
        <v>3</v>
      </c>
      <c r="AF54" s="256" t="s">
        <v>3</v>
      </c>
      <c r="AG54" s="256" t="s">
        <v>3</v>
      </c>
      <c r="AH54" s="256" t="s">
        <v>3</v>
      </c>
      <c r="AI54" s="256" t="s">
        <v>3</v>
      </c>
      <c r="AJ54" s="256" t="s">
        <v>3</v>
      </c>
      <c r="AK54" s="256" t="s">
        <v>3</v>
      </c>
      <c r="AL54" s="256" t="s">
        <v>3</v>
      </c>
      <c r="AM54" s="256" t="s">
        <v>3</v>
      </c>
      <c r="AN54" s="256" t="s">
        <v>3</v>
      </c>
      <c r="AO54" s="256" t="s">
        <v>3</v>
      </c>
      <c r="AP54" s="256" t="s">
        <v>3</v>
      </c>
      <c r="AQ54" s="256" t="s">
        <v>3</v>
      </c>
      <c r="AR54" s="256" t="s">
        <v>3</v>
      </c>
      <c r="AS54" s="256" t="s">
        <v>3</v>
      </c>
      <c r="AT54" s="256" t="s">
        <v>3</v>
      </c>
      <c r="AU54" s="256" t="s">
        <v>3</v>
      </c>
      <c r="AV54" s="256" t="s">
        <v>3</v>
      </c>
      <c r="AW54" s="256" t="s">
        <v>3</v>
      </c>
      <c r="AX54" s="256" t="s">
        <v>3</v>
      </c>
      <c r="AY54" s="256" t="s">
        <v>3</v>
      </c>
      <c r="AZ54" s="256" t="s">
        <v>3</v>
      </c>
      <c r="BA54" s="256" t="s">
        <v>3</v>
      </c>
      <c r="BB54" s="256" t="s">
        <v>3</v>
      </c>
      <c r="BC54" s="256" t="s">
        <v>3</v>
      </c>
      <c r="BD54" s="258" t="s">
        <v>3</v>
      </c>
      <c r="BE54" s="259"/>
      <c r="BF54" s="260" t="s">
        <v>3</v>
      </c>
      <c r="BG54" s="256" t="s">
        <v>3</v>
      </c>
      <c r="BH54" s="256" t="s">
        <v>3</v>
      </c>
      <c r="BI54" s="256" t="s">
        <v>3</v>
      </c>
      <c r="BJ54" s="256" t="s">
        <v>3</v>
      </c>
      <c r="BK54" s="256" t="s">
        <v>3</v>
      </c>
      <c r="BL54" s="256" t="s">
        <v>3</v>
      </c>
      <c r="BM54" s="256" t="s">
        <v>3</v>
      </c>
      <c r="BN54" s="256" t="s">
        <v>3</v>
      </c>
      <c r="BO54" s="256" t="s">
        <v>3</v>
      </c>
      <c r="BP54" s="256" t="s">
        <v>3</v>
      </c>
      <c r="BQ54" s="256" t="s">
        <v>3</v>
      </c>
      <c r="BR54" s="261">
        <v>1</v>
      </c>
      <c r="BS54" s="262" t="s">
        <v>3</v>
      </c>
      <c r="BT54" s="256" t="s">
        <v>3</v>
      </c>
      <c r="BU54" s="256" t="s">
        <v>3</v>
      </c>
      <c r="BV54" s="256" t="s">
        <v>3</v>
      </c>
      <c r="BW54" s="256" t="s">
        <v>3</v>
      </c>
      <c r="BX54" s="256" t="s">
        <v>3</v>
      </c>
      <c r="BY54" s="256" t="s">
        <v>3</v>
      </c>
      <c r="BZ54" s="263" t="s">
        <v>3</v>
      </c>
      <c r="CA54" s="254" t="s">
        <v>3</v>
      </c>
      <c r="CB54" s="257" t="s">
        <v>3</v>
      </c>
      <c r="CC54" s="256" t="s">
        <v>3</v>
      </c>
      <c r="CD54" s="256" t="s">
        <v>3</v>
      </c>
      <c r="CE54" s="256" t="s">
        <v>3</v>
      </c>
      <c r="CF54" s="256" t="s">
        <v>3</v>
      </c>
      <c r="CG54" s="256" t="s">
        <v>3</v>
      </c>
      <c r="CH54" s="256" t="s">
        <v>3</v>
      </c>
      <c r="CI54" s="256" t="s">
        <v>3</v>
      </c>
      <c r="CJ54" s="110">
        <f t="shared" si="0"/>
        <v>0</v>
      </c>
      <c r="CK54" s="158" t="s">
        <v>0</v>
      </c>
      <c r="CL54" s="110">
        <v>20000</v>
      </c>
    </row>
    <row r="55" spans="1:90" x14ac:dyDescent="0.25">
      <c r="A55" s="318"/>
      <c r="B55" s="19">
        <f t="shared" si="1"/>
        <v>14</v>
      </c>
      <c r="C55" s="257" t="s">
        <v>3</v>
      </c>
      <c r="D55" s="256" t="s">
        <v>3</v>
      </c>
      <c r="E55" s="256" t="s">
        <v>3</v>
      </c>
      <c r="F55" s="256" t="s">
        <v>3</v>
      </c>
      <c r="G55" s="256" t="s">
        <v>3</v>
      </c>
      <c r="H55" s="256" t="s">
        <v>3</v>
      </c>
      <c r="I55" s="256" t="s">
        <v>3</v>
      </c>
      <c r="J55" s="256" t="s">
        <v>3</v>
      </c>
      <c r="K55" s="256" t="s">
        <v>3</v>
      </c>
      <c r="L55" s="256" t="s">
        <v>3</v>
      </c>
      <c r="M55" s="256" t="s">
        <v>3</v>
      </c>
      <c r="N55" s="256" t="s">
        <v>3</v>
      </c>
      <c r="O55" s="256" t="s">
        <v>3</v>
      </c>
      <c r="P55" s="256" t="s">
        <v>3</v>
      </c>
      <c r="Q55" s="256" t="s">
        <v>3</v>
      </c>
      <c r="R55" s="256" t="s">
        <v>3</v>
      </c>
      <c r="S55" s="256" t="s">
        <v>3</v>
      </c>
      <c r="T55" s="256" t="s">
        <v>3</v>
      </c>
      <c r="U55" s="256" t="s">
        <v>3</v>
      </c>
      <c r="V55" s="256" t="s">
        <v>3</v>
      </c>
      <c r="W55" s="256" t="s">
        <v>3</v>
      </c>
      <c r="X55" s="256" t="s">
        <v>3</v>
      </c>
      <c r="Y55" s="256" t="s">
        <v>3</v>
      </c>
      <c r="Z55" s="256" t="s">
        <v>3</v>
      </c>
      <c r="AA55" s="256" t="s">
        <v>3</v>
      </c>
      <c r="AB55" s="256" t="s">
        <v>3</v>
      </c>
      <c r="AC55" s="256" t="s">
        <v>3</v>
      </c>
      <c r="AD55" s="256" t="s">
        <v>3</v>
      </c>
      <c r="AE55" s="256" t="s">
        <v>3</v>
      </c>
      <c r="AF55" s="256" t="s">
        <v>3</v>
      </c>
      <c r="AG55" s="256" t="s">
        <v>3</v>
      </c>
      <c r="AH55" s="256" t="s">
        <v>3</v>
      </c>
      <c r="AI55" s="256" t="s">
        <v>3</v>
      </c>
      <c r="AJ55" s="256" t="s">
        <v>3</v>
      </c>
      <c r="AK55" s="256" t="s">
        <v>3</v>
      </c>
      <c r="AL55" s="256" t="s">
        <v>3</v>
      </c>
      <c r="AM55" s="256" t="s">
        <v>3</v>
      </c>
      <c r="AN55" s="256" t="s">
        <v>3</v>
      </c>
      <c r="AO55" s="256" t="s">
        <v>3</v>
      </c>
      <c r="AP55" s="256" t="s">
        <v>3</v>
      </c>
      <c r="AQ55" s="256" t="s">
        <v>3</v>
      </c>
      <c r="AR55" s="256" t="s">
        <v>3</v>
      </c>
      <c r="AS55" s="256" t="s">
        <v>3</v>
      </c>
      <c r="AT55" s="256" t="s">
        <v>3</v>
      </c>
      <c r="AU55" s="256" t="s">
        <v>3</v>
      </c>
      <c r="AV55" s="256" t="s">
        <v>3</v>
      </c>
      <c r="AW55" s="256" t="s">
        <v>3</v>
      </c>
      <c r="AX55" s="256" t="s">
        <v>3</v>
      </c>
      <c r="AY55" s="256" t="s">
        <v>3</v>
      </c>
      <c r="AZ55" s="256" t="s">
        <v>3</v>
      </c>
      <c r="BA55" s="256" t="s">
        <v>3</v>
      </c>
      <c r="BB55" s="256" t="s">
        <v>3</v>
      </c>
      <c r="BC55" s="256" t="s">
        <v>3</v>
      </c>
      <c r="BD55" s="258" t="s">
        <v>3</v>
      </c>
      <c r="BE55" s="259"/>
      <c r="BF55" s="260" t="s">
        <v>3</v>
      </c>
      <c r="BG55" s="256" t="s">
        <v>3</v>
      </c>
      <c r="BH55" s="256" t="s">
        <v>3</v>
      </c>
      <c r="BI55" s="256" t="s">
        <v>3</v>
      </c>
      <c r="BJ55" s="256" t="s">
        <v>3</v>
      </c>
      <c r="BK55" s="256" t="s">
        <v>3</v>
      </c>
      <c r="BL55" s="256" t="s">
        <v>3</v>
      </c>
      <c r="BM55" s="256" t="s">
        <v>3</v>
      </c>
      <c r="BN55" s="256" t="s">
        <v>3</v>
      </c>
      <c r="BO55" s="256" t="s">
        <v>3</v>
      </c>
      <c r="BP55" s="256" t="s">
        <v>3</v>
      </c>
      <c r="BQ55" s="256" t="s">
        <v>3</v>
      </c>
      <c r="BR55" s="256" t="s">
        <v>3</v>
      </c>
      <c r="BS55" s="261">
        <v>1</v>
      </c>
      <c r="BT55" s="262" t="s">
        <v>3</v>
      </c>
      <c r="BU55" s="256" t="s">
        <v>3</v>
      </c>
      <c r="BV55" s="256" t="s">
        <v>3</v>
      </c>
      <c r="BW55" s="256" t="s">
        <v>3</v>
      </c>
      <c r="BX55" s="256" t="s">
        <v>3</v>
      </c>
      <c r="BY55" s="256" t="s">
        <v>3</v>
      </c>
      <c r="BZ55" s="263" t="s">
        <v>3</v>
      </c>
      <c r="CA55" s="254" t="s">
        <v>3</v>
      </c>
      <c r="CB55" s="257" t="s">
        <v>3</v>
      </c>
      <c r="CC55" s="256" t="s">
        <v>3</v>
      </c>
      <c r="CD55" s="256" t="s">
        <v>3</v>
      </c>
      <c r="CE55" s="256" t="s">
        <v>3</v>
      </c>
      <c r="CF55" s="256" t="s">
        <v>3</v>
      </c>
      <c r="CG55" s="256" t="s">
        <v>3</v>
      </c>
      <c r="CH55" s="256" t="s">
        <v>3</v>
      </c>
      <c r="CI55" s="256" t="s">
        <v>3</v>
      </c>
      <c r="CJ55" s="110">
        <f t="shared" si="0"/>
        <v>0</v>
      </c>
      <c r="CK55" s="158" t="s">
        <v>0</v>
      </c>
      <c r="CL55" s="110">
        <v>20000</v>
      </c>
    </row>
    <row r="56" spans="1:90" x14ac:dyDescent="0.25">
      <c r="A56" s="318"/>
      <c r="B56" s="19">
        <f t="shared" si="1"/>
        <v>15</v>
      </c>
      <c r="C56" s="257" t="s">
        <v>3</v>
      </c>
      <c r="D56" s="256" t="s">
        <v>3</v>
      </c>
      <c r="E56" s="256" t="s">
        <v>3</v>
      </c>
      <c r="F56" s="256" t="s">
        <v>3</v>
      </c>
      <c r="G56" s="256" t="s">
        <v>3</v>
      </c>
      <c r="H56" s="256" t="s">
        <v>3</v>
      </c>
      <c r="I56" s="256" t="s">
        <v>3</v>
      </c>
      <c r="J56" s="256" t="s">
        <v>3</v>
      </c>
      <c r="K56" s="256" t="s">
        <v>3</v>
      </c>
      <c r="L56" s="256" t="s">
        <v>3</v>
      </c>
      <c r="M56" s="256" t="s">
        <v>3</v>
      </c>
      <c r="N56" s="256" t="s">
        <v>3</v>
      </c>
      <c r="O56" s="256" t="s">
        <v>3</v>
      </c>
      <c r="P56" s="256" t="s">
        <v>3</v>
      </c>
      <c r="Q56" s="256" t="s">
        <v>3</v>
      </c>
      <c r="R56" s="256" t="s">
        <v>3</v>
      </c>
      <c r="S56" s="256" t="s">
        <v>3</v>
      </c>
      <c r="T56" s="256" t="s">
        <v>3</v>
      </c>
      <c r="U56" s="256" t="s">
        <v>3</v>
      </c>
      <c r="V56" s="256" t="s">
        <v>3</v>
      </c>
      <c r="W56" s="256" t="s">
        <v>3</v>
      </c>
      <c r="X56" s="256" t="s">
        <v>3</v>
      </c>
      <c r="Y56" s="256" t="s">
        <v>3</v>
      </c>
      <c r="Z56" s="256" t="s">
        <v>3</v>
      </c>
      <c r="AA56" s="256" t="s">
        <v>3</v>
      </c>
      <c r="AB56" s="256" t="s">
        <v>3</v>
      </c>
      <c r="AC56" s="256" t="s">
        <v>3</v>
      </c>
      <c r="AD56" s="256" t="s">
        <v>3</v>
      </c>
      <c r="AE56" s="256" t="s">
        <v>3</v>
      </c>
      <c r="AF56" s="256" t="s">
        <v>3</v>
      </c>
      <c r="AG56" s="256" t="s">
        <v>3</v>
      </c>
      <c r="AH56" s="256" t="s">
        <v>3</v>
      </c>
      <c r="AI56" s="256" t="s">
        <v>3</v>
      </c>
      <c r="AJ56" s="256" t="s">
        <v>3</v>
      </c>
      <c r="AK56" s="256" t="s">
        <v>3</v>
      </c>
      <c r="AL56" s="256" t="s">
        <v>3</v>
      </c>
      <c r="AM56" s="256" t="s">
        <v>3</v>
      </c>
      <c r="AN56" s="256" t="s">
        <v>3</v>
      </c>
      <c r="AO56" s="256" t="s">
        <v>3</v>
      </c>
      <c r="AP56" s="256" t="s">
        <v>3</v>
      </c>
      <c r="AQ56" s="256" t="s">
        <v>3</v>
      </c>
      <c r="AR56" s="256" t="s">
        <v>3</v>
      </c>
      <c r="AS56" s="256" t="s">
        <v>3</v>
      </c>
      <c r="AT56" s="256" t="s">
        <v>3</v>
      </c>
      <c r="AU56" s="256" t="s">
        <v>3</v>
      </c>
      <c r="AV56" s="256" t="s">
        <v>3</v>
      </c>
      <c r="AW56" s="256" t="s">
        <v>3</v>
      </c>
      <c r="AX56" s="256" t="s">
        <v>3</v>
      </c>
      <c r="AY56" s="256" t="s">
        <v>3</v>
      </c>
      <c r="AZ56" s="256" t="s">
        <v>3</v>
      </c>
      <c r="BA56" s="256" t="s">
        <v>3</v>
      </c>
      <c r="BB56" s="256" t="s">
        <v>3</v>
      </c>
      <c r="BC56" s="256" t="s">
        <v>3</v>
      </c>
      <c r="BD56" s="258" t="s">
        <v>3</v>
      </c>
      <c r="BE56" s="259"/>
      <c r="BF56" s="260" t="s">
        <v>3</v>
      </c>
      <c r="BG56" s="256" t="s">
        <v>3</v>
      </c>
      <c r="BH56" s="256" t="s">
        <v>3</v>
      </c>
      <c r="BI56" s="256" t="s">
        <v>3</v>
      </c>
      <c r="BJ56" s="256" t="s">
        <v>3</v>
      </c>
      <c r="BK56" s="256" t="s">
        <v>3</v>
      </c>
      <c r="BL56" s="256" t="s">
        <v>3</v>
      </c>
      <c r="BM56" s="256" t="s">
        <v>3</v>
      </c>
      <c r="BN56" s="256" t="s">
        <v>3</v>
      </c>
      <c r="BO56" s="256" t="s">
        <v>3</v>
      </c>
      <c r="BP56" s="256" t="s">
        <v>3</v>
      </c>
      <c r="BQ56" s="256" t="s">
        <v>3</v>
      </c>
      <c r="BR56" s="256" t="s">
        <v>3</v>
      </c>
      <c r="BS56" s="256" t="s">
        <v>3</v>
      </c>
      <c r="BT56" s="261">
        <v>1</v>
      </c>
      <c r="BU56" s="262" t="s">
        <v>3</v>
      </c>
      <c r="BV56" s="256" t="s">
        <v>3</v>
      </c>
      <c r="BW56" s="256" t="s">
        <v>3</v>
      </c>
      <c r="BX56" s="256" t="s">
        <v>3</v>
      </c>
      <c r="BY56" s="256" t="s">
        <v>3</v>
      </c>
      <c r="BZ56" s="263" t="s">
        <v>3</v>
      </c>
      <c r="CA56" s="254" t="s">
        <v>3</v>
      </c>
      <c r="CB56" s="257" t="s">
        <v>3</v>
      </c>
      <c r="CC56" s="256" t="s">
        <v>3</v>
      </c>
      <c r="CD56" s="256" t="s">
        <v>3</v>
      </c>
      <c r="CE56" s="256" t="s">
        <v>3</v>
      </c>
      <c r="CF56" s="256" t="s">
        <v>3</v>
      </c>
      <c r="CG56" s="256" t="s">
        <v>3</v>
      </c>
      <c r="CH56" s="256" t="s">
        <v>3</v>
      </c>
      <c r="CI56" s="256" t="s">
        <v>3</v>
      </c>
      <c r="CJ56" s="110">
        <f t="shared" si="0"/>
        <v>0</v>
      </c>
      <c r="CK56" s="158" t="s">
        <v>0</v>
      </c>
      <c r="CL56" s="110">
        <v>20000</v>
      </c>
    </row>
    <row r="57" spans="1:90" x14ac:dyDescent="0.25">
      <c r="A57" s="318"/>
      <c r="B57" s="19">
        <f t="shared" si="1"/>
        <v>16</v>
      </c>
      <c r="C57" s="257" t="s">
        <v>3</v>
      </c>
      <c r="D57" s="256" t="s">
        <v>3</v>
      </c>
      <c r="E57" s="256" t="s">
        <v>3</v>
      </c>
      <c r="F57" s="256" t="s">
        <v>3</v>
      </c>
      <c r="G57" s="256" t="s">
        <v>3</v>
      </c>
      <c r="H57" s="256" t="s">
        <v>3</v>
      </c>
      <c r="I57" s="256" t="s">
        <v>3</v>
      </c>
      <c r="J57" s="256" t="s">
        <v>3</v>
      </c>
      <c r="K57" s="256" t="s">
        <v>3</v>
      </c>
      <c r="L57" s="256" t="s">
        <v>3</v>
      </c>
      <c r="M57" s="256" t="s">
        <v>3</v>
      </c>
      <c r="N57" s="256" t="s">
        <v>3</v>
      </c>
      <c r="O57" s="256" t="s">
        <v>3</v>
      </c>
      <c r="P57" s="256" t="s">
        <v>3</v>
      </c>
      <c r="Q57" s="256" t="s">
        <v>3</v>
      </c>
      <c r="R57" s="256" t="s">
        <v>3</v>
      </c>
      <c r="S57" s="256" t="s">
        <v>3</v>
      </c>
      <c r="T57" s="256" t="s">
        <v>3</v>
      </c>
      <c r="U57" s="256" t="s">
        <v>3</v>
      </c>
      <c r="V57" s="256" t="s">
        <v>3</v>
      </c>
      <c r="W57" s="256" t="s">
        <v>3</v>
      </c>
      <c r="X57" s="256" t="s">
        <v>3</v>
      </c>
      <c r="Y57" s="256" t="s">
        <v>3</v>
      </c>
      <c r="Z57" s="256" t="s">
        <v>3</v>
      </c>
      <c r="AA57" s="256" t="s">
        <v>3</v>
      </c>
      <c r="AB57" s="256" t="s">
        <v>3</v>
      </c>
      <c r="AC57" s="256" t="s">
        <v>3</v>
      </c>
      <c r="AD57" s="256" t="s">
        <v>3</v>
      </c>
      <c r="AE57" s="256" t="s">
        <v>3</v>
      </c>
      <c r="AF57" s="256" t="s">
        <v>3</v>
      </c>
      <c r="AG57" s="256" t="s">
        <v>3</v>
      </c>
      <c r="AH57" s="256" t="s">
        <v>3</v>
      </c>
      <c r="AI57" s="256" t="s">
        <v>3</v>
      </c>
      <c r="AJ57" s="256" t="s">
        <v>3</v>
      </c>
      <c r="AK57" s="256" t="s">
        <v>3</v>
      </c>
      <c r="AL57" s="256" t="s">
        <v>3</v>
      </c>
      <c r="AM57" s="256" t="s">
        <v>3</v>
      </c>
      <c r="AN57" s="256" t="s">
        <v>3</v>
      </c>
      <c r="AO57" s="256" t="s">
        <v>3</v>
      </c>
      <c r="AP57" s="256" t="s">
        <v>3</v>
      </c>
      <c r="AQ57" s="256" t="s">
        <v>3</v>
      </c>
      <c r="AR57" s="256" t="s">
        <v>3</v>
      </c>
      <c r="AS57" s="256" t="s">
        <v>3</v>
      </c>
      <c r="AT57" s="256" t="s">
        <v>3</v>
      </c>
      <c r="AU57" s="256" t="s">
        <v>3</v>
      </c>
      <c r="AV57" s="256" t="s">
        <v>3</v>
      </c>
      <c r="AW57" s="256" t="s">
        <v>3</v>
      </c>
      <c r="AX57" s="256" t="s">
        <v>3</v>
      </c>
      <c r="AY57" s="256" t="s">
        <v>3</v>
      </c>
      <c r="AZ57" s="256" t="s">
        <v>3</v>
      </c>
      <c r="BA57" s="256" t="s">
        <v>3</v>
      </c>
      <c r="BB57" s="256" t="s">
        <v>3</v>
      </c>
      <c r="BC57" s="256" t="s">
        <v>3</v>
      </c>
      <c r="BD57" s="258" t="s">
        <v>3</v>
      </c>
      <c r="BE57" s="259"/>
      <c r="BF57" s="260" t="s">
        <v>3</v>
      </c>
      <c r="BG57" s="256" t="s">
        <v>3</v>
      </c>
      <c r="BH57" s="256" t="s">
        <v>3</v>
      </c>
      <c r="BI57" s="256" t="s">
        <v>3</v>
      </c>
      <c r="BJ57" s="256" t="s">
        <v>3</v>
      </c>
      <c r="BK57" s="256" t="s">
        <v>3</v>
      </c>
      <c r="BL57" s="256" t="s">
        <v>3</v>
      </c>
      <c r="BM57" s="256" t="s">
        <v>3</v>
      </c>
      <c r="BN57" s="256" t="s">
        <v>3</v>
      </c>
      <c r="BO57" s="256" t="s">
        <v>3</v>
      </c>
      <c r="BP57" s="256" t="s">
        <v>3</v>
      </c>
      <c r="BQ57" s="256" t="s">
        <v>3</v>
      </c>
      <c r="BR57" s="256" t="s">
        <v>3</v>
      </c>
      <c r="BS57" s="256" t="s">
        <v>3</v>
      </c>
      <c r="BT57" s="256" t="s">
        <v>3</v>
      </c>
      <c r="BU57" s="261">
        <v>1</v>
      </c>
      <c r="BV57" s="262" t="s">
        <v>3</v>
      </c>
      <c r="BW57" s="256" t="s">
        <v>3</v>
      </c>
      <c r="BX57" s="256" t="s">
        <v>3</v>
      </c>
      <c r="BY57" s="256" t="s">
        <v>3</v>
      </c>
      <c r="BZ57" s="263" t="s">
        <v>3</v>
      </c>
      <c r="CA57" s="254" t="s">
        <v>3</v>
      </c>
      <c r="CB57" s="257" t="s">
        <v>3</v>
      </c>
      <c r="CC57" s="256" t="s">
        <v>3</v>
      </c>
      <c r="CD57" s="256" t="s">
        <v>3</v>
      </c>
      <c r="CE57" s="256" t="s">
        <v>3</v>
      </c>
      <c r="CF57" s="256" t="s">
        <v>3</v>
      </c>
      <c r="CG57" s="256" t="s">
        <v>3</v>
      </c>
      <c r="CH57" s="256" t="s">
        <v>3</v>
      </c>
      <c r="CI57" s="256" t="s">
        <v>3</v>
      </c>
      <c r="CJ57" s="110">
        <f t="shared" si="0"/>
        <v>0</v>
      </c>
      <c r="CK57" s="158" t="s">
        <v>0</v>
      </c>
      <c r="CL57" s="110">
        <v>20000</v>
      </c>
    </row>
    <row r="58" spans="1:90" x14ac:dyDescent="0.25">
      <c r="A58" s="318"/>
      <c r="B58" s="19">
        <f t="shared" si="1"/>
        <v>17</v>
      </c>
      <c r="C58" s="257" t="s">
        <v>3</v>
      </c>
      <c r="D58" s="256" t="s">
        <v>3</v>
      </c>
      <c r="E58" s="256" t="s">
        <v>3</v>
      </c>
      <c r="F58" s="256" t="s">
        <v>3</v>
      </c>
      <c r="G58" s="256" t="s">
        <v>3</v>
      </c>
      <c r="H58" s="256" t="s">
        <v>3</v>
      </c>
      <c r="I58" s="256" t="s">
        <v>3</v>
      </c>
      <c r="J58" s="256" t="s">
        <v>3</v>
      </c>
      <c r="K58" s="256" t="s">
        <v>3</v>
      </c>
      <c r="L58" s="256" t="s">
        <v>3</v>
      </c>
      <c r="M58" s="256" t="s">
        <v>3</v>
      </c>
      <c r="N58" s="256" t="s">
        <v>3</v>
      </c>
      <c r="O58" s="256" t="s">
        <v>3</v>
      </c>
      <c r="P58" s="256" t="s">
        <v>3</v>
      </c>
      <c r="Q58" s="256" t="s">
        <v>3</v>
      </c>
      <c r="R58" s="256" t="s">
        <v>3</v>
      </c>
      <c r="S58" s="256" t="s">
        <v>3</v>
      </c>
      <c r="T58" s="256" t="s">
        <v>3</v>
      </c>
      <c r="U58" s="256" t="s">
        <v>3</v>
      </c>
      <c r="V58" s="256" t="s">
        <v>3</v>
      </c>
      <c r="W58" s="256" t="s">
        <v>3</v>
      </c>
      <c r="X58" s="256" t="s">
        <v>3</v>
      </c>
      <c r="Y58" s="256" t="s">
        <v>3</v>
      </c>
      <c r="Z58" s="256" t="s">
        <v>3</v>
      </c>
      <c r="AA58" s="256" t="s">
        <v>3</v>
      </c>
      <c r="AB58" s="256" t="s">
        <v>3</v>
      </c>
      <c r="AC58" s="256" t="s">
        <v>3</v>
      </c>
      <c r="AD58" s="256" t="s">
        <v>3</v>
      </c>
      <c r="AE58" s="256" t="s">
        <v>3</v>
      </c>
      <c r="AF58" s="256" t="s">
        <v>3</v>
      </c>
      <c r="AG58" s="256" t="s">
        <v>3</v>
      </c>
      <c r="AH58" s="256" t="s">
        <v>3</v>
      </c>
      <c r="AI58" s="256" t="s">
        <v>3</v>
      </c>
      <c r="AJ58" s="256" t="s">
        <v>3</v>
      </c>
      <c r="AK58" s="256" t="s">
        <v>3</v>
      </c>
      <c r="AL58" s="256" t="s">
        <v>3</v>
      </c>
      <c r="AM58" s="256" t="s">
        <v>3</v>
      </c>
      <c r="AN58" s="256" t="s">
        <v>3</v>
      </c>
      <c r="AO58" s="256" t="s">
        <v>3</v>
      </c>
      <c r="AP58" s="256" t="s">
        <v>3</v>
      </c>
      <c r="AQ58" s="256" t="s">
        <v>3</v>
      </c>
      <c r="AR58" s="256" t="s">
        <v>3</v>
      </c>
      <c r="AS58" s="256" t="s">
        <v>3</v>
      </c>
      <c r="AT58" s="256" t="s">
        <v>3</v>
      </c>
      <c r="AU58" s="256" t="s">
        <v>3</v>
      </c>
      <c r="AV58" s="256" t="s">
        <v>3</v>
      </c>
      <c r="AW58" s="256" t="s">
        <v>3</v>
      </c>
      <c r="AX58" s="256" t="s">
        <v>3</v>
      </c>
      <c r="AY58" s="256" t="s">
        <v>3</v>
      </c>
      <c r="AZ58" s="256" t="s">
        <v>3</v>
      </c>
      <c r="BA58" s="256" t="s">
        <v>3</v>
      </c>
      <c r="BB58" s="256" t="s">
        <v>3</v>
      </c>
      <c r="BC58" s="256" t="s">
        <v>3</v>
      </c>
      <c r="BD58" s="258" t="s">
        <v>3</v>
      </c>
      <c r="BE58" s="259"/>
      <c r="BF58" s="260" t="s">
        <v>3</v>
      </c>
      <c r="BG58" s="256" t="s">
        <v>3</v>
      </c>
      <c r="BH58" s="256" t="s">
        <v>3</v>
      </c>
      <c r="BI58" s="256" t="s">
        <v>3</v>
      </c>
      <c r="BJ58" s="256" t="s">
        <v>3</v>
      </c>
      <c r="BK58" s="256" t="s">
        <v>3</v>
      </c>
      <c r="BL58" s="256" t="s">
        <v>3</v>
      </c>
      <c r="BM58" s="256" t="s">
        <v>3</v>
      </c>
      <c r="BN58" s="256" t="s">
        <v>3</v>
      </c>
      <c r="BO58" s="256" t="s">
        <v>3</v>
      </c>
      <c r="BP58" s="256" t="s">
        <v>3</v>
      </c>
      <c r="BQ58" s="256" t="s">
        <v>3</v>
      </c>
      <c r="BR58" s="256" t="s">
        <v>3</v>
      </c>
      <c r="BS58" s="256" t="s">
        <v>3</v>
      </c>
      <c r="BT58" s="256" t="s">
        <v>3</v>
      </c>
      <c r="BU58" s="256" t="s">
        <v>3</v>
      </c>
      <c r="BV58" s="261">
        <v>1</v>
      </c>
      <c r="BW58" s="262" t="s">
        <v>3</v>
      </c>
      <c r="BX58" s="256" t="s">
        <v>3</v>
      </c>
      <c r="BY58" s="256" t="s">
        <v>3</v>
      </c>
      <c r="BZ58" s="263" t="s">
        <v>3</v>
      </c>
      <c r="CA58" s="254" t="s">
        <v>3</v>
      </c>
      <c r="CB58" s="257" t="s">
        <v>3</v>
      </c>
      <c r="CC58" s="256" t="s">
        <v>3</v>
      </c>
      <c r="CD58" s="256" t="s">
        <v>3</v>
      </c>
      <c r="CE58" s="256" t="s">
        <v>3</v>
      </c>
      <c r="CF58" s="256" t="s">
        <v>3</v>
      </c>
      <c r="CG58" s="256" t="s">
        <v>3</v>
      </c>
      <c r="CH58" s="256" t="s">
        <v>3</v>
      </c>
      <c r="CI58" s="256" t="s">
        <v>3</v>
      </c>
      <c r="CJ58" s="110">
        <f t="shared" si="0"/>
        <v>0</v>
      </c>
      <c r="CK58" s="158" t="s">
        <v>0</v>
      </c>
      <c r="CL58" s="110">
        <v>20000</v>
      </c>
    </row>
    <row r="59" spans="1:90" x14ac:dyDescent="0.25">
      <c r="A59" s="318"/>
      <c r="B59" s="19">
        <f t="shared" si="1"/>
        <v>18</v>
      </c>
      <c r="C59" s="257" t="s">
        <v>3</v>
      </c>
      <c r="D59" s="256" t="s">
        <v>3</v>
      </c>
      <c r="E59" s="256" t="s">
        <v>3</v>
      </c>
      <c r="F59" s="256" t="s">
        <v>3</v>
      </c>
      <c r="G59" s="256" t="s">
        <v>3</v>
      </c>
      <c r="H59" s="256" t="s">
        <v>3</v>
      </c>
      <c r="I59" s="256" t="s">
        <v>3</v>
      </c>
      <c r="J59" s="256" t="s">
        <v>3</v>
      </c>
      <c r="K59" s="256" t="s">
        <v>3</v>
      </c>
      <c r="L59" s="256" t="s">
        <v>3</v>
      </c>
      <c r="M59" s="256" t="s">
        <v>3</v>
      </c>
      <c r="N59" s="256" t="s">
        <v>3</v>
      </c>
      <c r="O59" s="256" t="s">
        <v>3</v>
      </c>
      <c r="P59" s="256" t="s">
        <v>3</v>
      </c>
      <c r="Q59" s="256" t="s">
        <v>3</v>
      </c>
      <c r="R59" s="256" t="s">
        <v>3</v>
      </c>
      <c r="S59" s="256" t="s">
        <v>3</v>
      </c>
      <c r="T59" s="256" t="s">
        <v>3</v>
      </c>
      <c r="U59" s="256" t="s">
        <v>3</v>
      </c>
      <c r="V59" s="256" t="s">
        <v>3</v>
      </c>
      <c r="W59" s="256" t="s">
        <v>3</v>
      </c>
      <c r="X59" s="256" t="s">
        <v>3</v>
      </c>
      <c r="Y59" s="256" t="s">
        <v>3</v>
      </c>
      <c r="Z59" s="256" t="s">
        <v>3</v>
      </c>
      <c r="AA59" s="256" t="s">
        <v>3</v>
      </c>
      <c r="AB59" s="256" t="s">
        <v>3</v>
      </c>
      <c r="AC59" s="256" t="s">
        <v>3</v>
      </c>
      <c r="AD59" s="256" t="s">
        <v>3</v>
      </c>
      <c r="AE59" s="256" t="s">
        <v>3</v>
      </c>
      <c r="AF59" s="256" t="s">
        <v>3</v>
      </c>
      <c r="AG59" s="256" t="s">
        <v>3</v>
      </c>
      <c r="AH59" s="256" t="s">
        <v>3</v>
      </c>
      <c r="AI59" s="256" t="s">
        <v>3</v>
      </c>
      <c r="AJ59" s="256" t="s">
        <v>3</v>
      </c>
      <c r="AK59" s="256" t="s">
        <v>3</v>
      </c>
      <c r="AL59" s="256" t="s">
        <v>3</v>
      </c>
      <c r="AM59" s="256" t="s">
        <v>3</v>
      </c>
      <c r="AN59" s="256" t="s">
        <v>3</v>
      </c>
      <c r="AO59" s="256" t="s">
        <v>3</v>
      </c>
      <c r="AP59" s="256" t="s">
        <v>3</v>
      </c>
      <c r="AQ59" s="256" t="s">
        <v>3</v>
      </c>
      <c r="AR59" s="256" t="s">
        <v>3</v>
      </c>
      <c r="AS59" s="256" t="s">
        <v>3</v>
      </c>
      <c r="AT59" s="256" t="s">
        <v>3</v>
      </c>
      <c r="AU59" s="256" t="s">
        <v>3</v>
      </c>
      <c r="AV59" s="256" t="s">
        <v>3</v>
      </c>
      <c r="AW59" s="256" t="s">
        <v>3</v>
      </c>
      <c r="AX59" s="256" t="s">
        <v>3</v>
      </c>
      <c r="AY59" s="256" t="s">
        <v>3</v>
      </c>
      <c r="AZ59" s="256" t="s">
        <v>3</v>
      </c>
      <c r="BA59" s="256" t="s">
        <v>3</v>
      </c>
      <c r="BB59" s="256" t="s">
        <v>3</v>
      </c>
      <c r="BC59" s="256" t="s">
        <v>3</v>
      </c>
      <c r="BD59" s="258" t="s">
        <v>3</v>
      </c>
      <c r="BE59" s="259"/>
      <c r="BF59" s="260" t="s">
        <v>3</v>
      </c>
      <c r="BG59" s="256" t="s">
        <v>3</v>
      </c>
      <c r="BH59" s="256" t="s">
        <v>3</v>
      </c>
      <c r="BI59" s="256" t="s">
        <v>3</v>
      </c>
      <c r="BJ59" s="256" t="s">
        <v>3</v>
      </c>
      <c r="BK59" s="256" t="s">
        <v>3</v>
      </c>
      <c r="BL59" s="256" t="s">
        <v>3</v>
      </c>
      <c r="BM59" s="256" t="s">
        <v>3</v>
      </c>
      <c r="BN59" s="256" t="s">
        <v>3</v>
      </c>
      <c r="BO59" s="256" t="s">
        <v>3</v>
      </c>
      <c r="BP59" s="256" t="s">
        <v>3</v>
      </c>
      <c r="BQ59" s="256" t="s">
        <v>3</v>
      </c>
      <c r="BR59" s="256" t="s">
        <v>3</v>
      </c>
      <c r="BS59" s="256" t="s">
        <v>3</v>
      </c>
      <c r="BT59" s="256" t="s">
        <v>3</v>
      </c>
      <c r="BU59" s="256" t="s">
        <v>3</v>
      </c>
      <c r="BV59" s="256" t="s">
        <v>3</v>
      </c>
      <c r="BW59" s="261">
        <v>1</v>
      </c>
      <c r="BX59" s="262" t="s">
        <v>3</v>
      </c>
      <c r="BY59" s="256" t="s">
        <v>3</v>
      </c>
      <c r="BZ59" s="263" t="s">
        <v>3</v>
      </c>
      <c r="CA59" s="254" t="s">
        <v>3</v>
      </c>
      <c r="CB59" s="257" t="s">
        <v>3</v>
      </c>
      <c r="CC59" s="256" t="s">
        <v>3</v>
      </c>
      <c r="CD59" s="256" t="s">
        <v>3</v>
      </c>
      <c r="CE59" s="256" t="s">
        <v>3</v>
      </c>
      <c r="CF59" s="256" t="s">
        <v>3</v>
      </c>
      <c r="CG59" s="256" t="s">
        <v>3</v>
      </c>
      <c r="CH59" s="256" t="s">
        <v>3</v>
      </c>
      <c r="CI59" s="256" t="s">
        <v>3</v>
      </c>
      <c r="CJ59" s="110">
        <f t="shared" si="0"/>
        <v>0</v>
      </c>
      <c r="CK59" s="158" t="s">
        <v>0</v>
      </c>
      <c r="CL59" s="110">
        <v>20000</v>
      </c>
    </row>
    <row r="60" spans="1:90" x14ac:dyDescent="0.25">
      <c r="A60" s="318"/>
      <c r="B60" s="19">
        <f t="shared" si="1"/>
        <v>19</v>
      </c>
      <c r="C60" s="257" t="s">
        <v>3</v>
      </c>
      <c r="D60" s="256" t="s">
        <v>3</v>
      </c>
      <c r="E60" s="256" t="s">
        <v>3</v>
      </c>
      <c r="F60" s="256" t="s">
        <v>3</v>
      </c>
      <c r="G60" s="256" t="s">
        <v>3</v>
      </c>
      <c r="H60" s="256" t="s">
        <v>3</v>
      </c>
      <c r="I60" s="256" t="s">
        <v>3</v>
      </c>
      <c r="J60" s="256" t="s">
        <v>3</v>
      </c>
      <c r="K60" s="256" t="s">
        <v>3</v>
      </c>
      <c r="L60" s="256" t="s">
        <v>3</v>
      </c>
      <c r="M60" s="256" t="s">
        <v>3</v>
      </c>
      <c r="N60" s="256" t="s">
        <v>3</v>
      </c>
      <c r="O60" s="256" t="s">
        <v>3</v>
      </c>
      <c r="P60" s="256" t="s">
        <v>3</v>
      </c>
      <c r="Q60" s="256" t="s">
        <v>3</v>
      </c>
      <c r="R60" s="256" t="s">
        <v>3</v>
      </c>
      <c r="S60" s="256" t="s">
        <v>3</v>
      </c>
      <c r="T60" s="256" t="s">
        <v>3</v>
      </c>
      <c r="U60" s="256" t="s">
        <v>3</v>
      </c>
      <c r="V60" s="256" t="s">
        <v>3</v>
      </c>
      <c r="W60" s="256" t="s">
        <v>3</v>
      </c>
      <c r="X60" s="256" t="s">
        <v>3</v>
      </c>
      <c r="Y60" s="256" t="s">
        <v>3</v>
      </c>
      <c r="Z60" s="256" t="s">
        <v>3</v>
      </c>
      <c r="AA60" s="256" t="s">
        <v>3</v>
      </c>
      <c r="AB60" s="256" t="s">
        <v>3</v>
      </c>
      <c r="AC60" s="256" t="s">
        <v>3</v>
      </c>
      <c r="AD60" s="256" t="s">
        <v>3</v>
      </c>
      <c r="AE60" s="256" t="s">
        <v>3</v>
      </c>
      <c r="AF60" s="256" t="s">
        <v>3</v>
      </c>
      <c r="AG60" s="256" t="s">
        <v>3</v>
      </c>
      <c r="AH60" s="256" t="s">
        <v>3</v>
      </c>
      <c r="AI60" s="256" t="s">
        <v>3</v>
      </c>
      <c r="AJ60" s="256" t="s">
        <v>3</v>
      </c>
      <c r="AK60" s="256" t="s">
        <v>3</v>
      </c>
      <c r="AL60" s="256" t="s">
        <v>3</v>
      </c>
      <c r="AM60" s="256" t="s">
        <v>3</v>
      </c>
      <c r="AN60" s="256" t="s">
        <v>3</v>
      </c>
      <c r="AO60" s="256" t="s">
        <v>3</v>
      </c>
      <c r="AP60" s="256" t="s">
        <v>3</v>
      </c>
      <c r="AQ60" s="256" t="s">
        <v>3</v>
      </c>
      <c r="AR60" s="256" t="s">
        <v>3</v>
      </c>
      <c r="AS60" s="256" t="s">
        <v>3</v>
      </c>
      <c r="AT60" s="256" t="s">
        <v>3</v>
      </c>
      <c r="AU60" s="256" t="s">
        <v>3</v>
      </c>
      <c r="AV60" s="256" t="s">
        <v>3</v>
      </c>
      <c r="AW60" s="256" t="s">
        <v>3</v>
      </c>
      <c r="AX60" s="256" t="s">
        <v>3</v>
      </c>
      <c r="AY60" s="256" t="s">
        <v>3</v>
      </c>
      <c r="AZ60" s="256" t="s">
        <v>3</v>
      </c>
      <c r="BA60" s="256" t="s">
        <v>3</v>
      </c>
      <c r="BB60" s="256" t="s">
        <v>3</v>
      </c>
      <c r="BC60" s="256" t="s">
        <v>3</v>
      </c>
      <c r="BD60" s="258" t="s">
        <v>3</v>
      </c>
      <c r="BE60" s="259"/>
      <c r="BF60" s="260" t="s">
        <v>3</v>
      </c>
      <c r="BG60" s="256" t="s">
        <v>3</v>
      </c>
      <c r="BH60" s="256" t="s">
        <v>3</v>
      </c>
      <c r="BI60" s="256" t="s">
        <v>3</v>
      </c>
      <c r="BJ60" s="256" t="s">
        <v>3</v>
      </c>
      <c r="BK60" s="256" t="s">
        <v>3</v>
      </c>
      <c r="BL60" s="256" t="s">
        <v>3</v>
      </c>
      <c r="BM60" s="256" t="s">
        <v>3</v>
      </c>
      <c r="BN60" s="256" t="s">
        <v>3</v>
      </c>
      <c r="BO60" s="256" t="s">
        <v>3</v>
      </c>
      <c r="BP60" s="256" t="s">
        <v>3</v>
      </c>
      <c r="BQ60" s="256" t="s">
        <v>3</v>
      </c>
      <c r="BR60" s="256" t="s">
        <v>3</v>
      </c>
      <c r="BS60" s="256" t="s">
        <v>3</v>
      </c>
      <c r="BT60" s="256" t="s">
        <v>3</v>
      </c>
      <c r="BU60" s="256" t="s">
        <v>3</v>
      </c>
      <c r="BV60" s="256" t="s">
        <v>3</v>
      </c>
      <c r="BW60" s="256" t="s">
        <v>3</v>
      </c>
      <c r="BX60" s="261">
        <v>1</v>
      </c>
      <c r="BY60" s="262" t="s">
        <v>3</v>
      </c>
      <c r="BZ60" s="263" t="s">
        <v>3</v>
      </c>
      <c r="CA60" s="254" t="s">
        <v>3</v>
      </c>
      <c r="CB60" s="257" t="s">
        <v>3</v>
      </c>
      <c r="CC60" s="256" t="s">
        <v>3</v>
      </c>
      <c r="CD60" s="256" t="s">
        <v>3</v>
      </c>
      <c r="CE60" s="256" t="s">
        <v>3</v>
      </c>
      <c r="CF60" s="256" t="s">
        <v>3</v>
      </c>
      <c r="CG60" s="256" t="s">
        <v>3</v>
      </c>
      <c r="CH60" s="256" t="s">
        <v>3</v>
      </c>
      <c r="CI60" s="256" t="s">
        <v>3</v>
      </c>
      <c r="CJ60" s="110">
        <f t="shared" si="0"/>
        <v>0</v>
      </c>
      <c r="CK60" s="158" t="s">
        <v>0</v>
      </c>
      <c r="CL60" s="110">
        <v>20000</v>
      </c>
    </row>
    <row r="61" spans="1:90" x14ac:dyDescent="0.25">
      <c r="A61" s="318"/>
      <c r="B61" s="19">
        <f t="shared" si="1"/>
        <v>20</v>
      </c>
      <c r="C61" s="257" t="s">
        <v>3</v>
      </c>
      <c r="D61" s="256" t="s">
        <v>3</v>
      </c>
      <c r="E61" s="256" t="s">
        <v>3</v>
      </c>
      <c r="F61" s="256" t="s">
        <v>3</v>
      </c>
      <c r="G61" s="256" t="s">
        <v>3</v>
      </c>
      <c r="H61" s="256" t="s">
        <v>3</v>
      </c>
      <c r="I61" s="256" t="s">
        <v>3</v>
      </c>
      <c r="J61" s="256" t="s">
        <v>3</v>
      </c>
      <c r="K61" s="256" t="s">
        <v>3</v>
      </c>
      <c r="L61" s="256" t="s">
        <v>3</v>
      </c>
      <c r="M61" s="256" t="s">
        <v>3</v>
      </c>
      <c r="N61" s="256" t="s">
        <v>3</v>
      </c>
      <c r="O61" s="256" t="s">
        <v>3</v>
      </c>
      <c r="P61" s="256" t="s">
        <v>3</v>
      </c>
      <c r="Q61" s="256" t="s">
        <v>3</v>
      </c>
      <c r="R61" s="256" t="s">
        <v>3</v>
      </c>
      <c r="S61" s="256" t="s">
        <v>3</v>
      </c>
      <c r="T61" s="256" t="s">
        <v>3</v>
      </c>
      <c r="U61" s="256" t="s">
        <v>3</v>
      </c>
      <c r="V61" s="256" t="s">
        <v>3</v>
      </c>
      <c r="W61" s="256" t="s">
        <v>3</v>
      </c>
      <c r="X61" s="256" t="s">
        <v>3</v>
      </c>
      <c r="Y61" s="256" t="s">
        <v>3</v>
      </c>
      <c r="Z61" s="256" t="s">
        <v>3</v>
      </c>
      <c r="AA61" s="256" t="s">
        <v>3</v>
      </c>
      <c r="AB61" s="256" t="s">
        <v>3</v>
      </c>
      <c r="AC61" s="256" t="s">
        <v>3</v>
      </c>
      <c r="AD61" s="256" t="s">
        <v>3</v>
      </c>
      <c r="AE61" s="256" t="s">
        <v>3</v>
      </c>
      <c r="AF61" s="256" t="s">
        <v>3</v>
      </c>
      <c r="AG61" s="256" t="s">
        <v>3</v>
      </c>
      <c r="AH61" s="256" t="s">
        <v>3</v>
      </c>
      <c r="AI61" s="256" t="s">
        <v>3</v>
      </c>
      <c r="AJ61" s="256" t="s">
        <v>3</v>
      </c>
      <c r="AK61" s="256" t="s">
        <v>3</v>
      </c>
      <c r="AL61" s="256" t="s">
        <v>3</v>
      </c>
      <c r="AM61" s="256" t="s">
        <v>3</v>
      </c>
      <c r="AN61" s="256" t="s">
        <v>3</v>
      </c>
      <c r="AO61" s="256" t="s">
        <v>3</v>
      </c>
      <c r="AP61" s="256" t="s">
        <v>3</v>
      </c>
      <c r="AQ61" s="256" t="s">
        <v>3</v>
      </c>
      <c r="AR61" s="256" t="s">
        <v>3</v>
      </c>
      <c r="AS61" s="256" t="s">
        <v>3</v>
      </c>
      <c r="AT61" s="256" t="s">
        <v>3</v>
      </c>
      <c r="AU61" s="256" t="s">
        <v>3</v>
      </c>
      <c r="AV61" s="256" t="s">
        <v>3</v>
      </c>
      <c r="AW61" s="256" t="s">
        <v>3</v>
      </c>
      <c r="AX61" s="256" t="s">
        <v>3</v>
      </c>
      <c r="AY61" s="256" t="s">
        <v>3</v>
      </c>
      <c r="AZ61" s="256" t="s">
        <v>3</v>
      </c>
      <c r="BA61" s="256" t="s">
        <v>3</v>
      </c>
      <c r="BB61" s="256" t="s">
        <v>3</v>
      </c>
      <c r="BC61" s="256" t="s">
        <v>3</v>
      </c>
      <c r="BD61" s="258" t="s">
        <v>3</v>
      </c>
      <c r="BE61" s="259"/>
      <c r="BF61" s="260" t="s">
        <v>3</v>
      </c>
      <c r="BG61" s="256" t="s">
        <v>3</v>
      </c>
      <c r="BH61" s="256" t="s">
        <v>3</v>
      </c>
      <c r="BI61" s="256" t="s">
        <v>3</v>
      </c>
      <c r="BJ61" s="256" t="s">
        <v>3</v>
      </c>
      <c r="BK61" s="256" t="s">
        <v>3</v>
      </c>
      <c r="BL61" s="256" t="s">
        <v>3</v>
      </c>
      <c r="BM61" s="256" t="s">
        <v>3</v>
      </c>
      <c r="BN61" s="256" t="s">
        <v>3</v>
      </c>
      <c r="BO61" s="256" t="s">
        <v>3</v>
      </c>
      <c r="BP61" s="256" t="s">
        <v>3</v>
      </c>
      <c r="BQ61" s="256" t="s">
        <v>3</v>
      </c>
      <c r="BR61" s="256" t="s">
        <v>3</v>
      </c>
      <c r="BS61" s="256" t="s">
        <v>3</v>
      </c>
      <c r="BT61" s="256" t="s">
        <v>3</v>
      </c>
      <c r="BU61" s="256" t="s">
        <v>3</v>
      </c>
      <c r="BV61" s="256" t="s">
        <v>3</v>
      </c>
      <c r="BW61" s="256" t="s">
        <v>3</v>
      </c>
      <c r="BX61" s="256" t="s">
        <v>3</v>
      </c>
      <c r="BY61" s="261">
        <v>1</v>
      </c>
      <c r="BZ61" s="264" t="s">
        <v>3</v>
      </c>
      <c r="CA61" s="254" t="s">
        <v>3</v>
      </c>
      <c r="CB61" s="257" t="s">
        <v>3</v>
      </c>
      <c r="CC61" s="256" t="s">
        <v>3</v>
      </c>
      <c r="CD61" s="256" t="s">
        <v>3</v>
      </c>
      <c r="CE61" s="256" t="s">
        <v>3</v>
      </c>
      <c r="CF61" s="256" t="s">
        <v>3</v>
      </c>
      <c r="CG61" s="256" t="s">
        <v>3</v>
      </c>
      <c r="CH61" s="256" t="s">
        <v>3</v>
      </c>
      <c r="CI61" s="256" t="s">
        <v>3</v>
      </c>
      <c r="CJ61" s="110">
        <f t="shared" si="0"/>
        <v>0</v>
      </c>
      <c r="CK61" s="158" t="s">
        <v>0</v>
      </c>
      <c r="CL61" s="110">
        <v>20000</v>
      </c>
    </row>
    <row r="62" spans="1:90" ht="13" thickBot="1" x14ac:dyDescent="0.3">
      <c r="A62" s="319"/>
      <c r="B62" s="85">
        <f t="shared" si="1"/>
        <v>21</v>
      </c>
      <c r="C62" s="265" t="s">
        <v>3</v>
      </c>
      <c r="D62" s="266" t="s">
        <v>3</v>
      </c>
      <c r="E62" s="266" t="s">
        <v>3</v>
      </c>
      <c r="F62" s="266" t="s">
        <v>3</v>
      </c>
      <c r="G62" s="266" t="s">
        <v>3</v>
      </c>
      <c r="H62" s="266" t="s">
        <v>3</v>
      </c>
      <c r="I62" s="266" t="s">
        <v>3</v>
      </c>
      <c r="J62" s="266" t="s">
        <v>3</v>
      </c>
      <c r="K62" s="266" t="s">
        <v>3</v>
      </c>
      <c r="L62" s="266" t="s">
        <v>3</v>
      </c>
      <c r="M62" s="266" t="s">
        <v>3</v>
      </c>
      <c r="N62" s="266" t="s">
        <v>3</v>
      </c>
      <c r="O62" s="266" t="s">
        <v>3</v>
      </c>
      <c r="P62" s="266" t="s">
        <v>3</v>
      </c>
      <c r="Q62" s="266" t="s">
        <v>3</v>
      </c>
      <c r="R62" s="266" t="s">
        <v>3</v>
      </c>
      <c r="S62" s="266" t="s">
        <v>3</v>
      </c>
      <c r="T62" s="266" t="s">
        <v>3</v>
      </c>
      <c r="U62" s="266" t="s">
        <v>3</v>
      </c>
      <c r="V62" s="266" t="s">
        <v>3</v>
      </c>
      <c r="W62" s="266" t="s">
        <v>3</v>
      </c>
      <c r="X62" s="266" t="s">
        <v>3</v>
      </c>
      <c r="Y62" s="266" t="s">
        <v>3</v>
      </c>
      <c r="Z62" s="266" t="s">
        <v>3</v>
      </c>
      <c r="AA62" s="266" t="s">
        <v>3</v>
      </c>
      <c r="AB62" s="266" t="s">
        <v>3</v>
      </c>
      <c r="AC62" s="266" t="s">
        <v>3</v>
      </c>
      <c r="AD62" s="266" t="s">
        <v>3</v>
      </c>
      <c r="AE62" s="266" t="s">
        <v>3</v>
      </c>
      <c r="AF62" s="266" t="s">
        <v>3</v>
      </c>
      <c r="AG62" s="266" t="s">
        <v>3</v>
      </c>
      <c r="AH62" s="266" t="s">
        <v>3</v>
      </c>
      <c r="AI62" s="266" t="s">
        <v>3</v>
      </c>
      <c r="AJ62" s="266" t="s">
        <v>3</v>
      </c>
      <c r="AK62" s="266" t="s">
        <v>3</v>
      </c>
      <c r="AL62" s="266" t="s">
        <v>3</v>
      </c>
      <c r="AM62" s="266" t="s">
        <v>3</v>
      </c>
      <c r="AN62" s="266" t="s">
        <v>3</v>
      </c>
      <c r="AO62" s="266" t="s">
        <v>3</v>
      </c>
      <c r="AP62" s="266" t="s">
        <v>3</v>
      </c>
      <c r="AQ62" s="266" t="s">
        <v>3</v>
      </c>
      <c r="AR62" s="266" t="s">
        <v>3</v>
      </c>
      <c r="AS62" s="266" t="s">
        <v>3</v>
      </c>
      <c r="AT62" s="266" t="s">
        <v>3</v>
      </c>
      <c r="AU62" s="266" t="s">
        <v>3</v>
      </c>
      <c r="AV62" s="266" t="s">
        <v>3</v>
      </c>
      <c r="AW62" s="266" t="s">
        <v>3</v>
      </c>
      <c r="AX62" s="266" t="s">
        <v>3</v>
      </c>
      <c r="AY62" s="266" t="s">
        <v>3</v>
      </c>
      <c r="AZ62" s="266" t="s">
        <v>3</v>
      </c>
      <c r="BA62" s="266" t="s">
        <v>3</v>
      </c>
      <c r="BB62" s="266" t="s">
        <v>3</v>
      </c>
      <c r="BC62" s="266" t="s">
        <v>3</v>
      </c>
      <c r="BD62" s="267" t="s">
        <v>3</v>
      </c>
      <c r="BE62" s="268"/>
      <c r="BF62" s="269" t="s">
        <v>3</v>
      </c>
      <c r="BG62" s="266" t="s">
        <v>3</v>
      </c>
      <c r="BH62" s="266" t="s">
        <v>3</v>
      </c>
      <c r="BI62" s="266" t="s">
        <v>3</v>
      </c>
      <c r="BJ62" s="266" t="s">
        <v>3</v>
      </c>
      <c r="BK62" s="266" t="s">
        <v>3</v>
      </c>
      <c r="BL62" s="266" t="s">
        <v>3</v>
      </c>
      <c r="BM62" s="266" t="s">
        <v>3</v>
      </c>
      <c r="BN62" s="266" t="s">
        <v>3</v>
      </c>
      <c r="BO62" s="266" t="s">
        <v>3</v>
      </c>
      <c r="BP62" s="266" t="s">
        <v>3</v>
      </c>
      <c r="BQ62" s="266" t="s">
        <v>3</v>
      </c>
      <c r="BR62" s="266" t="s">
        <v>3</v>
      </c>
      <c r="BS62" s="266" t="s">
        <v>3</v>
      </c>
      <c r="BT62" s="266" t="s">
        <v>3</v>
      </c>
      <c r="BU62" s="266" t="s">
        <v>3</v>
      </c>
      <c r="BV62" s="266" t="s">
        <v>3</v>
      </c>
      <c r="BW62" s="266" t="s">
        <v>3</v>
      </c>
      <c r="BX62" s="266" t="s">
        <v>3</v>
      </c>
      <c r="BY62" s="270" t="s">
        <v>3</v>
      </c>
      <c r="BZ62" s="271">
        <v>1</v>
      </c>
      <c r="CA62" s="272" t="s">
        <v>3</v>
      </c>
      <c r="CB62" s="265" t="s">
        <v>3</v>
      </c>
      <c r="CC62" s="266" t="s">
        <v>3</v>
      </c>
      <c r="CD62" s="266" t="s">
        <v>3</v>
      </c>
      <c r="CE62" s="266" t="s">
        <v>3</v>
      </c>
      <c r="CF62" s="266" t="s">
        <v>3</v>
      </c>
      <c r="CG62" s="266" t="s">
        <v>3</v>
      </c>
      <c r="CH62" s="266" t="s">
        <v>3</v>
      </c>
      <c r="CI62" s="266" t="s">
        <v>3</v>
      </c>
      <c r="CJ62" s="110">
        <f>SUMPRODUCT(C62:CI62,$C$4:$CI$4)</f>
        <v>0</v>
      </c>
      <c r="CK62" s="158" t="s">
        <v>0</v>
      </c>
      <c r="CL62" s="110">
        <v>20000</v>
      </c>
    </row>
    <row r="63" spans="1:90" x14ac:dyDescent="0.25">
      <c r="A63" s="320" t="s">
        <v>88</v>
      </c>
      <c r="B63" s="131" t="s">
        <v>5</v>
      </c>
      <c r="C63" s="273" t="s">
        <v>3</v>
      </c>
      <c r="D63" s="274" t="s">
        <v>3</v>
      </c>
      <c r="E63" s="274" t="s">
        <v>3</v>
      </c>
      <c r="F63" s="274" t="s">
        <v>3</v>
      </c>
      <c r="G63" s="274" t="s">
        <v>3</v>
      </c>
      <c r="H63" s="274" t="s">
        <v>3</v>
      </c>
      <c r="I63" s="274" t="s">
        <v>3</v>
      </c>
      <c r="J63" s="274" t="s">
        <v>3</v>
      </c>
      <c r="K63" s="274" t="s">
        <v>3</v>
      </c>
      <c r="L63" s="274" t="s">
        <v>3</v>
      </c>
      <c r="M63" s="274" t="s">
        <v>3</v>
      </c>
      <c r="N63" s="274" t="s">
        <v>3</v>
      </c>
      <c r="O63" s="274" t="s">
        <v>3</v>
      </c>
      <c r="P63" s="274" t="s">
        <v>3</v>
      </c>
      <c r="Q63" s="274" t="s">
        <v>3</v>
      </c>
      <c r="R63" s="274" t="s">
        <v>3</v>
      </c>
      <c r="S63" s="274" t="s">
        <v>3</v>
      </c>
      <c r="T63" s="274" t="s">
        <v>3</v>
      </c>
      <c r="U63" s="274" t="s">
        <v>3</v>
      </c>
      <c r="V63" s="274" t="s">
        <v>3</v>
      </c>
      <c r="W63" s="274" t="s">
        <v>3</v>
      </c>
      <c r="X63" s="274" t="s">
        <v>3</v>
      </c>
      <c r="Y63" s="274" t="s">
        <v>3</v>
      </c>
      <c r="Z63" s="274" t="s">
        <v>3</v>
      </c>
      <c r="AA63" s="274" t="s">
        <v>3</v>
      </c>
      <c r="AB63" s="274" t="s">
        <v>3</v>
      </c>
      <c r="AC63" s="274" t="s">
        <v>3</v>
      </c>
      <c r="AD63" s="274" t="s">
        <v>3</v>
      </c>
      <c r="AE63" s="274" t="s">
        <v>3</v>
      </c>
      <c r="AF63" s="274" t="s">
        <v>3</v>
      </c>
      <c r="AG63" s="274" t="s">
        <v>3</v>
      </c>
      <c r="AH63" s="274" t="s">
        <v>3</v>
      </c>
      <c r="AI63" s="274" t="s">
        <v>3</v>
      </c>
      <c r="AJ63" s="274" t="s">
        <v>3</v>
      </c>
      <c r="AK63" s="274" t="s">
        <v>3</v>
      </c>
      <c r="AL63" s="274" t="s">
        <v>3</v>
      </c>
      <c r="AM63" s="274" t="s">
        <v>3</v>
      </c>
      <c r="AN63" s="274" t="s">
        <v>3</v>
      </c>
      <c r="AO63" s="274" t="s">
        <v>3</v>
      </c>
      <c r="AP63" s="274" t="s">
        <v>3</v>
      </c>
      <c r="AQ63" s="274" t="s">
        <v>3</v>
      </c>
      <c r="AR63" s="274" t="s">
        <v>3</v>
      </c>
      <c r="AS63" s="274" t="s">
        <v>3</v>
      </c>
      <c r="AT63" s="274" t="s">
        <v>3</v>
      </c>
      <c r="AU63" s="274" t="s">
        <v>3</v>
      </c>
      <c r="AV63" s="274" t="s">
        <v>3</v>
      </c>
      <c r="AW63" s="274" t="s">
        <v>3</v>
      </c>
      <c r="AX63" s="274" t="s">
        <v>3</v>
      </c>
      <c r="AY63" s="274" t="s">
        <v>3</v>
      </c>
      <c r="AZ63" s="274" t="s">
        <v>3</v>
      </c>
      <c r="BA63" s="274" t="s">
        <v>3</v>
      </c>
      <c r="BB63" s="274" t="s">
        <v>3</v>
      </c>
      <c r="BC63" s="274" t="s">
        <v>3</v>
      </c>
      <c r="BD63" s="274" t="s">
        <v>3</v>
      </c>
      <c r="BE63" s="274"/>
      <c r="BF63" s="274" t="s">
        <v>3</v>
      </c>
      <c r="BG63" s="274" t="s">
        <v>3</v>
      </c>
      <c r="BH63" s="274" t="s">
        <v>3</v>
      </c>
      <c r="BI63" s="274" t="s">
        <v>3</v>
      </c>
      <c r="BJ63" s="274" t="s">
        <v>3</v>
      </c>
      <c r="BK63" s="274" t="s">
        <v>3</v>
      </c>
      <c r="BL63" s="274" t="s">
        <v>3</v>
      </c>
      <c r="BM63" s="274" t="s">
        <v>3</v>
      </c>
      <c r="BN63" s="274" t="s">
        <v>3</v>
      </c>
      <c r="BO63" s="274" t="s">
        <v>3</v>
      </c>
      <c r="BP63" s="274" t="s">
        <v>3</v>
      </c>
      <c r="BQ63" s="274" t="s">
        <v>3</v>
      </c>
      <c r="BR63" s="274" t="s">
        <v>3</v>
      </c>
      <c r="BS63" s="274" t="s">
        <v>3</v>
      </c>
      <c r="BT63" s="274" t="s">
        <v>3</v>
      </c>
      <c r="BU63" s="274" t="s">
        <v>3</v>
      </c>
      <c r="BV63" s="274" t="s">
        <v>3</v>
      </c>
      <c r="BW63" s="274" t="s">
        <v>3</v>
      </c>
      <c r="BX63" s="274" t="s">
        <v>3</v>
      </c>
      <c r="BY63" s="274" t="s">
        <v>3</v>
      </c>
      <c r="BZ63" s="275" t="s">
        <v>3</v>
      </c>
      <c r="CA63" s="276" t="s">
        <v>3</v>
      </c>
      <c r="CB63" s="277">
        <v>-1</v>
      </c>
      <c r="CC63" s="278">
        <v>1</v>
      </c>
      <c r="CD63" s="274" t="s">
        <v>3</v>
      </c>
      <c r="CE63" s="274" t="s">
        <v>3</v>
      </c>
      <c r="CF63" s="274" t="s">
        <v>3</v>
      </c>
      <c r="CG63" s="274" t="s">
        <v>3</v>
      </c>
      <c r="CH63" s="274" t="s">
        <v>3</v>
      </c>
      <c r="CI63" s="275" t="s">
        <v>3</v>
      </c>
      <c r="CJ63" s="110">
        <f t="shared" si="0"/>
        <v>0</v>
      </c>
      <c r="CK63" s="158" t="s">
        <v>0</v>
      </c>
      <c r="CL63" s="159">
        <v>0</v>
      </c>
    </row>
    <row r="64" spans="1:90" x14ac:dyDescent="0.25">
      <c r="A64" s="321"/>
      <c r="B64" s="111" t="s">
        <v>6</v>
      </c>
      <c r="C64" s="279" t="s">
        <v>3</v>
      </c>
      <c r="D64" s="280" t="s">
        <v>3</v>
      </c>
      <c r="E64" s="280" t="s">
        <v>3</v>
      </c>
      <c r="F64" s="280" t="s">
        <v>3</v>
      </c>
      <c r="G64" s="280" t="s">
        <v>3</v>
      </c>
      <c r="H64" s="280" t="s">
        <v>3</v>
      </c>
      <c r="I64" s="280" t="s">
        <v>3</v>
      </c>
      <c r="J64" s="280" t="s">
        <v>3</v>
      </c>
      <c r="K64" s="280" t="s">
        <v>3</v>
      </c>
      <c r="L64" s="280" t="s">
        <v>3</v>
      </c>
      <c r="M64" s="280" t="s">
        <v>3</v>
      </c>
      <c r="N64" s="280" t="s">
        <v>3</v>
      </c>
      <c r="O64" s="280" t="s">
        <v>3</v>
      </c>
      <c r="P64" s="280" t="s">
        <v>3</v>
      </c>
      <c r="Q64" s="280" t="s">
        <v>3</v>
      </c>
      <c r="R64" s="280" t="s">
        <v>3</v>
      </c>
      <c r="S64" s="280" t="s">
        <v>3</v>
      </c>
      <c r="T64" s="280" t="s">
        <v>3</v>
      </c>
      <c r="U64" s="280" t="s">
        <v>3</v>
      </c>
      <c r="V64" s="280" t="s">
        <v>3</v>
      </c>
      <c r="W64" s="280" t="s">
        <v>3</v>
      </c>
      <c r="X64" s="280" t="s">
        <v>3</v>
      </c>
      <c r="Y64" s="280" t="s">
        <v>3</v>
      </c>
      <c r="Z64" s="280" t="s">
        <v>3</v>
      </c>
      <c r="AA64" s="280" t="s">
        <v>3</v>
      </c>
      <c r="AB64" s="280" t="s">
        <v>3</v>
      </c>
      <c r="AC64" s="280" t="s">
        <v>3</v>
      </c>
      <c r="AD64" s="280" t="s">
        <v>3</v>
      </c>
      <c r="AE64" s="280" t="s">
        <v>3</v>
      </c>
      <c r="AF64" s="280" t="s">
        <v>3</v>
      </c>
      <c r="AG64" s="280" t="s">
        <v>3</v>
      </c>
      <c r="AH64" s="280" t="s">
        <v>3</v>
      </c>
      <c r="AI64" s="280" t="s">
        <v>3</v>
      </c>
      <c r="AJ64" s="280" t="s">
        <v>3</v>
      </c>
      <c r="AK64" s="280" t="s">
        <v>3</v>
      </c>
      <c r="AL64" s="280" t="s">
        <v>3</v>
      </c>
      <c r="AM64" s="280" t="s">
        <v>3</v>
      </c>
      <c r="AN64" s="280" t="s">
        <v>3</v>
      </c>
      <c r="AO64" s="280" t="s">
        <v>3</v>
      </c>
      <c r="AP64" s="280" t="s">
        <v>3</v>
      </c>
      <c r="AQ64" s="280" t="s">
        <v>3</v>
      </c>
      <c r="AR64" s="280" t="s">
        <v>3</v>
      </c>
      <c r="AS64" s="280" t="s">
        <v>3</v>
      </c>
      <c r="AT64" s="280" t="s">
        <v>3</v>
      </c>
      <c r="AU64" s="280" t="s">
        <v>3</v>
      </c>
      <c r="AV64" s="280" t="s">
        <v>3</v>
      </c>
      <c r="AW64" s="280" t="s">
        <v>3</v>
      </c>
      <c r="AX64" s="280" t="s">
        <v>3</v>
      </c>
      <c r="AY64" s="280" t="s">
        <v>3</v>
      </c>
      <c r="AZ64" s="280" t="s">
        <v>3</v>
      </c>
      <c r="BA64" s="280" t="s">
        <v>3</v>
      </c>
      <c r="BB64" s="280" t="s">
        <v>3</v>
      </c>
      <c r="BC64" s="280" t="s">
        <v>3</v>
      </c>
      <c r="BD64" s="280" t="s">
        <v>3</v>
      </c>
      <c r="BE64" s="280"/>
      <c r="BF64" s="280" t="s">
        <v>3</v>
      </c>
      <c r="BG64" s="280" t="s">
        <v>3</v>
      </c>
      <c r="BH64" s="280" t="s">
        <v>3</v>
      </c>
      <c r="BI64" s="280" t="s">
        <v>3</v>
      </c>
      <c r="BJ64" s="280" t="s">
        <v>3</v>
      </c>
      <c r="BK64" s="280" t="s">
        <v>3</v>
      </c>
      <c r="BL64" s="280" t="s">
        <v>3</v>
      </c>
      <c r="BM64" s="280" t="s">
        <v>3</v>
      </c>
      <c r="BN64" s="280" t="s">
        <v>3</v>
      </c>
      <c r="BO64" s="280" t="s">
        <v>3</v>
      </c>
      <c r="BP64" s="280" t="s">
        <v>3</v>
      </c>
      <c r="BQ64" s="280" t="s">
        <v>3</v>
      </c>
      <c r="BR64" s="280" t="s">
        <v>3</v>
      </c>
      <c r="BS64" s="280" t="s">
        <v>3</v>
      </c>
      <c r="BT64" s="280" t="s">
        <v>3</v>
      </c>
      <c r="BU64" s="280" t="s">
        <v>3</v>
      </c>
      <c r="BV64" s="280" t="s">
        <v>3</v>
      </c>
      <c r="BW64" s="280" t="s">
        <v>3</v>
      </c>
      <c r="BX64" s="280" t="s">
        <v>3</v>
      </c>
      <c r="BY64" s="280" t="s">
        <v>3</v>
      </c>
      <c r="BZ64" s="281" t="s">
        <v>3</v>
      </c>
      <c r="CA64" s="276" t="s">
        <v>3</v>
      </c>
      <c r="CB64" s="282" t="s">
        <v>3</v>
      </c>
      <c r="CC64" s="283">
        <v>-1</v>
      </c>
      <c r="CD64" s="283">
        <v>1</v>
      </c>
      <c r="CE64" s="280" t="s">
        <v>3</v>
      </c>
      <c r="CF64" s="280" t="s">
        <v>3</v>
      </c>
      <c r="CG64" s="280" t="s">
        <v>3</v>
      </c>
      <c r="CH64" s="280" t="s">
        <v>3</v>
      </c>
      <c r="CI64" s="281" t="s">
        <v>3</v>
      </c>
      <c r="CJ64" s="110">
        <f t="shared" si="0"/>
        <v>0</v>
      </c>
      <c r="CK64" s="158" t="s">
        <v>0</v>
      </c>
      <c r="CL64" s="159">
        <v>0</v>
      </c>
    </row>
    <row r="65" spans="1:90" x14ac:dyDescent="0.25">
      <c r="A65" s="321"/>
      <c r="B65" s="111" t="s">
        <v>7</v>
      </c>
      <c r="C65" s="279" t="s">
        <v>3</v>
      </c>
      <c r="D65" s="280" t="s">
        <v>3</v>
      </c>
      <c r="E65" s="280" t="s">
        <v>3</v>
      </c>
      <c r="F65" s="280" t="s">
        <v>3</v>
      </c>
      <c r="G65" s="280" t="s">
        <v>3</v>
      </c>
      <c r="H65" s="280" t="s">
        <v>3</v>
      </c>
      <c r="I65" s="280" t="s">
        <v>3</v>
      </c>
      <c r="J65" s="280" t="s">
        <v>3</v>
      </c>
      <c r="K65" s="280" t="s">
        <v>3</v>
      </c>
      <c r="L65" s="280" t="s">
        <v>3</v>
      </c>
      <c r="M65" s="280" t="s">
        <v>3</v>
      </c>
      <c r="N65" s="280" t="s">
        <v>3</v>
      </c>
      <c r="O65" s="280" t="s">
        <v>3</v>
      </c>
      <c r="P65" s="280" t="s">
        <v>3</v>
      </c>
      <c r="Q65" s="280" t="s">
        <v>3</v>
      </c>
      <c r="R65" s="280" t="s">
        <v>3</v>
      </c>
      <c r="S65" s="280" t="s">
        <v>3</v>
      </c>
      <c r="T65" s="280" t="s">
        <v>3</v>
      </c>
      <c r="U65" s="280" t="s">
        <v>3</v>
      </c>
      <c r="V65" s="280" t="s">
        <v>3</v>
      </c>
      <c r="W65" s="280" t="s">
        <v>3</v>
      </c>
      <c r="X65" s="280" t="s">
        <v>3</v>
      </c>
      <c r="Y65" s="280" t="s">
        <v>3</v>
      </c>
      <c r="Z65" s="280" t="s">
        <v>3</v>
      </c>
      <c r="AA65" s="280" t="s">
        <v>3</v>
      </c>
      <c r="AB65" s="280" t="s">
        <v>3</v>
      </c>
      <c r="AC65" s="280" t="s">
        <v>3</v>
      </c>
      <c r="AD65" s="280" t="s">
        <v>3</v>
      </c>
      <c r="AE65" s="280" t="s">
        <v>3</v>
      </c>
      <c r="AF65" s="280" t="s">
        <v>3</v>
      </c>
      <c r="AG65" s="280" t="s">
        <v>3</v>
      </c>
      <c r="AH65" s="280" t="s">
        <v>3</v>
      </c>
      <c r="AI65" s="280" t="s">
        <v>3</v>
      </c>
      <c r="AJ65" s="280" t="s">
        <v>3</v>
      </c>
      <c r="AK65" s="280" t="s">
        <v>3</v>
      </c>
      <c r="AL65" s="280" t="s">
        <v>3</v>
      </c>
      <c r="AM65" s="280" t="s">
        <v>3</v>
      </c>
      <c r="AN65" s="280" t="s">
        <v>3</v>
      </c>
      <c r="AO65" s="280" t="s">
        <v>3</v>
      </c>
      <c r="AP65" s="280" t="s">
        <v>3</v>
      </c>
      <c r="AQ65" s="280" t="s">
        <v>3</v>
      </c>
      <c r="AR65" s="280" t="s">
        <v>3</v>
      </c>
      <c r="AS65" s="280" t="s">
        <v>3</v>
      </c>
      <c r="AT65" s="280" t="s">
        <v>3</v>
      </c>
      <c r="AU65" s="280" t="s">
        <v>3</v>
      </c>
      <c r="AV65" s="280" t="s">
        <v>3</v>
      </c>
      <c r="AW65" s="280" t="s">
        <v>3</v>
      </c>
      <c r="AX65" s="280" t="s">
        <v>3</v>
      </c>
      <c r="AY65" s="280" t="s">
        <v>3</v>
      </c>
      <c r="AZ65" s="280" t="s">
        <v>3</v>
      </c>
      <c r="BA65" s="280" t="s">
        <v>3</v>
      </c>
      <c r="BB65" s="280" t="s">
        <v>3</v>
      </c>
      <c r="BC65" s="280" t="s">
        <v>3</v>
      </c>
      <c r="BD65" s="280" t="s">
        <v>3</v>
      </c>
      <c r="BE65" s="280"/>
      <c r="BF65" s="280" t="s">
        <v>3</v>
      </c>
      <c r="BG65" s="280" t="s">
        <v>3</v>
      </c>
      <c r="BH65" s="280" t="s">
        <v>3</v>
      </c>
      <c r="BI65" s="280" t="s">
        <v>3</v>
      </c>
      <c r="BJ65" s="280" t="s">
        <v>3</v>
      </c>
      <c r="BK65" s="280" t="s">
        <v>3</v>
      </c>
      <c r="BL65" s="280" t="s">
        <v>3</v>
      </c>
      <c r="BM65" s="280" t="s">
        <v>3</v>
      </c>
      <c r="BN65" s="280" t="s">
        <v>3</v>
      </c>
      <c r="BO65" s="280" t="s">
        <v>3</v>
      </c>
      <c r="BP65" s="280" t="s">
        <v>3</v>
      </c>
      <c r="BQ65" s="280" t="s">
        <v>3</v>
      </c>
      <c r="BR65" s="280" t="s">
        <v>3</v>
      </c>
      <c r="BS65" s="280" t="s">
        <v>3</v>
      </c>
      <c r="BT65" s="280" t="s">
        <v>3</v>
      </c>
      <c r="BU65" s="280" t="s">
        <v>3</v>
      </c>
      <c r="BV65" s="280" t="s">
        <v>3</v>
      </c>
      <c r="BW65" s="280" t="s">
        <v>3</v>
      </c>
      <c r="BX65" s="280" t="s">
        <v>3</v>
      </c>
      <c r="BY65" s="280" t="s">
        <v>3</v>
      </c>
      <c r="BZ65" s="281" t="s">
        <v>3</v>
      </c>
      <c r="CA65" s="276" t="s">
        <v>3</v>
      </c>
      <c r="CB65" s="282" t="s">
        <v>3</v>
      </c>
      <c r="CC65" s="280" t="s">
        <v>3</v>
      </c>
      <c r="CD65" s="283">
        <v>-1</v>
      </c>
      <c r="CE65" s="283">
        <v>1</v>
      </c>
      <c r="CF65" s="280" t="s">
        <v>3</v>
      </c>
      <c r="CG65" s="280" t="s">
        <v>3</v>
      </c>
      <c r="CH65" s="280" t="s">
        <v>3</v>
      </c>
      <c r="CI65" s="281" t="s">
        <v>3</v>
      </c>
      <c r="CJ65" s="110">
        <f t="shared" si="0"/>
        <v>0</v>
      </c>
      <c r="CK65" s="158" t="s">
        <v>0</v>
      </c>
      <c r="CL65" s="159">
        <v>0</v>
      </c>
    </row>
    <row r="66" spans="1:90" x14ac:dyDescent="0.25">
      <c r="A66" s="321"/>
      <c r="B66" s="111" t="s">
        <v>8</v>
      </c>
      <c r="C66" s="279" t="s">
        <v>3</v>
      </c>
      <c r="D66" s="280" t="s">
        <v>3</v>
      </c>
      <c r="E66" s="280" t="s">
        <v>3</v>
      </c>
      <c r="F66" s="280" t="s">
        <v>3</v>
      </c>
      <c r="G66" s="280" t="s">
        <v>3</v>
      </c>
      <c r="H66" s="280" t="s">
        <v>3</v>
      </c>
      <c r="I66" s="280" t="s">
        <v>3</v>
      </c>
      <c r="J66" s="280" t="s">
        <v>3</v>
      </c>
      <c r="K66" s="280" t="s">
        <v>3</v>
      </c>
      <c r="L66" s="280" t="s">
        <v>3</v>
      </c>
      <c r="M66" s="280" t="s">
        <v>3</v>
      </c>
      <c r="N66" s="280" t="s">
        <v>3</v>
      </c>
      <c r="O66" s="280" t="s">
        <v>3</v>
      </c>
      <c r="P66" s="280" t="s">
        <v>3</v>
      </c>
      <c r="Q66" s="280" t="s">
        <v>3</v>
      </c>
      <c r="R66" s="280" t="s">
        <v>3</v>
      </c>
      <c r="S66" s="280" t="s">
        <v>3</v>
      </c>
      <c r="T66" s="280" t="s">
        <v>3</v>
      </c>
      <c r="U66" s="280" t="s">
        <v>3</v>
      </c>
      <c r="V66" s="280" t="s">
        <v>3</v>
      </c>
      <c r="W66" s="280" t="s">
        <v>3</v>
      </c>
      <c r="X66" s="280" t="s">
        <v>3</v>
      </c>
      <c r="Y66" s="280" t="s">
        <v>3</v>
      </c>
      <c r="Z66" s="280" t="s">
        <v>3</v>
      </c>
      <c r="AA66" s="280" t="s">
        <v>3</v>
      </c>
      <c r="AB66" s="280" t="s">
        <v>3</v>
      </c>
      <c r="AC66" s="280" t="s">
        <v>3</v>
      </c>
      <c r="AD66" s="280" t="s">
        <v>3</v>
      </c>
      <c r="AE66" s="280" t="s">
        <v>3</v>
      </c>
      <c r="AF66" s="280" t="s">
        <v>3</v>
      </c>
      <c r="AG66" s="280" t="s">
        <v>3</v>
      </c>
      <c r="AH66" s="280" t="s">
        <v>3</v>
      </c>
      <c r="AI66" s="280" t="s">
        <v>3</v>
      </c>
      <c r="AJ66" s="280" t="s">
        <v>3</v>
      </c>
      <c r="AK66" s="280" t="s">
        <v>3</v>
      </c>
      <c r="AL66" s="280" t="s">
        <v>3</v>
      </c>
      <c r="AM66" s="280" t="s">
        <v>3</v>
      </c>
      <c r="AN66" s="280" t="s">
        <v>3</v>
      </c>
      <c r="AO66" s="280" t="s">
        <v>3</v>
      </c>
      <c r="AP66" s="280" t="s">
        <v>3</v>
      </c>
      <c r="AQ66" s="280" t="s">
        <v>3</v>
      </c>
      <c r="AR66" s="280" t="s">
        <v>3</v>
      </c>
      <c r="AS66" s="280" t="s">
        <v>3</v>
      </c>
      <c r="AT66" s="280" t="s">
        <v>3</v>
      </c>
      <c r="AU66" s="280" t="s">
        <v>3</v>
      </c>
      <c r="AV66" s="280" t="s">
        <v>3</v>
      </c>
      <c r="AW66" s="280" t="s">
        <v>3</v>
      </c>
      <c r="AX66" s="280" t="s">
        <v>3</v>
      </c>
      <c r="AY66" s="280" t="s">
        <v>3</v>
      </c>
      <c r="AZ66" s="280" t="s">
        <v>3</v>
      </c>
      <c r="BA66" s="280" t="s">
        <v>3</v>
      </c>
      <c r="BB66" s="280" t="s">
        <v>3</v>
      </c>
      <c r="BC66" s="280" t="s">
        <v>3</v>
      </c>
      <c r="BD66" s="280" t="s">
        <v>3</v>
      </c>
      <c r="BE66" s="280"/>
      <c r="BF66" s="280" t="s">
        <v>3</v>
      </c>
      <c r="BG66" s="280" t="s">
        <v>3</v>
      </c>
      <c r="BH66" s="280" t="s">
        <v>3</v>
      </c>
      <c r="BI66" s="280" t="s">
        <v>3</v>
      </c>
      <c r="BJ66" s="280" t="s">
        <v>3</v>
      </c>
      <c r="BK66" s="280" t="s">
        <v>3</v>
      </c>
      <c r="BL66" s="280" t="s">
        <v>3</v>
      </c>
      <c r="BM66" s="280" t="s">
        <v>3</v>
      </c>
      <c r="BN66" s="280" t="s">
        <v>3</v>
      </c>
      <c r="BO66" s="280" t="s">
        <v>3</v>
      </c>
      <c r="BP66" s="280" t="s">
        <v>3</v>
      </c>
      <c r="BQ66" s="280" t="s">
        <v>3</v>
      </c>
      <c r="BR66" s="280" t="s">
        <v>3</v>
      </c>
      <c r="BS66" s="280" t="s">
        <v>3</v>
      </c>
      <c r="BT66" s="280" t="s">
        <v>3</v>
      </c>
      <c r="BU66" s="280" t="s">
        <v>3</v>
      </c>
      <c r="BV66" s="280" t="s">
        <v>3</v>
      </c>
      <c r="BW66" s="280" t="s">
        <v>3</v>
      </c>
      <c r="BX66" s="280" t="s">
        <v>3</v>
      </c>
      <c r="BY66" s="280" t="s">
        <v>3</v>
      </c>
      <c r="BZ66" s="281" t="s">
        <v>3</v>
      </c>
      <c r="CA66" s="276" t="s">
        <v>3</v>
      </c>
      <c r="CB66" s="282" t="s">
        <v>3</v>
      </c>
      <c r="CC66" s="280" t="s">
        <v>3</v>
      </c>
      <c r="CD66" s="280" t="s">
        <v>3</v>
      </c>
      <c r="CE66" s="283">
        <v>-1</v>
      </c>
      <c r="CF66" s="283">
        <v>1</v>
      </c>
      <c r="CG66" s="280" t="s">
        <v>3</v>
      </c>
      <c r="CH66" s="280" t="s">
        <v>3</v>
      </c>
      <c r="CI66" s="281" t="s">
        <v>3</v>
      </c>
      <c r="CJ66" s="110">
        <f t="shared" si="0"/>
        <v>0</v>
      </c>
      <c r="CK66" s="158" t="s">
        <v>0</v>
      </c>
      <c r="CL66" s="159">
        <v>0</v>
      </c>
    </row>
    <row r="67" spans="1:90" x14ac:dyDescent="0.25">
      <c r="A67" s="321"/>
      <c r="B67" s="111" t="s">
        <v>9</v>
      </c>
      <c r="C67" s="279" t="s">
        <v>3</v>
      </c>
      <c r="D67" s="280" t="s">
        <v>3</v>
      </c>
      <c r="E67" s="280" t="s">
        <v>3</v>
      </c>
      <c r="F67" s="280" t="s">
        <v>3</v>
      </c>
      <c r="G67" s="280" t="s">
        <v>3</v>
      </c>
      <c r="H67" s="280" t="s">
        <v>3</v>
      </c>
      <c r="I67" s="280" t="s">
        <v>3</v>
      </c>
      <c r="J67" s="280" t="s">
        <v>3</v>
      </c>
      <c r="K67" s="280" t="s">
        <v>3</v>
      </c>
      <c r="L67" s="280" t="s">
        <v>3</v>
      </c>
      <c r="M67" s="280" t="s">
        <v>3</v>
      </c>
      <c r="N67" s="280" t="s">
        <v>3</v>
      </c>
      <c r="O67" s="280" t="s">
        <v>3</v>
      </c>
      <c r="P67" s="280" t="s">
        <v>3</v>
      </c>
      <c r="Q67" s="280" t="s">
        <v>3</v>
      </c>
      <c r="R67" s="280" t="s">
        <v>3</v>
      </c>
      <c r="S67" s="280" t="s">
        <v>3</v>
      </c>
      <c r="T67" s="280" t="s">
        <v>3</v>
      </c>
      <c r="U67" s="280" t="s">
        <v>3</v>
      </c>
      <c r="V67" s="280" t="s">
        <v>3</v>
      </c>
      <c r="W67" s="280" t="s">
        <v>3</v>
      </c>
      <c r="X67" s="280" t="s">
        <v>3</v>
      </c>
      <c r="Y67" s="280" t="s">
        <v>3</v>
      </c>
      <c r="Z67" s="280" t="s">
        <v>3</v>
      </c>
      <c r="AA67" s="280" t="s">
        <v>3</v>
      </c>
      <c r="AB67" s="280" t="s">
        <v>3</v>
      </c>
      <c r="AC67" s="280" t="s">
        <v>3</v>
      </c>
      <c r="AD67" s="280" t="s">
        <v>3</v>
      </c>
      <c r="AE67" s="280" t="s">
        <v>3</v>
      </c>
      <c r="AF67" s="280" t="s">
        <v>3</v>
      </c>
      <c r="AG67" s="280" t="s">
        <v>3</v>
      </c>
      <c r="AH67" s="280" t="s">
        <v>3</v>
      </c>
      <c r="AI67" s="280" t="s">
        <v>3</v>
      </c>
      <c r="AJ67" s="280" t="s">
        <v>3</v>
      </c>
      <c r="AK67" s="280" t="s">
        <v>3</v>
      </c>
      <c r="AL67" s="280" t="s">
        <v>3</v>
      </c>
      <c r="AM67" s="280" t="s">
        <v>3</v>
      </c>
      <c r="AN67" s="280" t="s">
        <v>3</v>
      </c>
      <c r="AO67" s="280" t="s">
        <v>3</v>
      </c>
      <c r="AP67" s="280" t="s">
        <v>3</v>
      </c>
      <c r="AQ67" s="280" t="s">
        <v>3</v>
      </c>
      <c r="AR67" s="280" t="s">
        <v>3</v>
      </c>
      <c r="AS67" s="280" t="s">
        <v>3</v>
      </c>
      <c r="AT67" s="280" t="s">
        <v>3</v>
      </c>
      <c r="AU67" s="280" t="s">
        <v>3</v>
      </c>
      <c r="AV67" s="280" t="s">
        <v>3</v>
      </c>
      <c r="AW67" s="280" t="s">
        <v>3</v>
      </c>
      <c r="AX67" s="280" t="s">
        <v>3</v>
      </c>
      <c r="AY67" s="280" t="s">
        <v>3</v>
      </c>
      <c r="AZ67" s="280" t="s">
        <v>3</v>
      </c>
      <c r="BA67" s="280" t="s">
        <v>3</v>
      </c>
      <c r="BB67" s="280" t="s">
        <v>3</v>
      </c>
      <c r="BC67" s="280" t="s">
        <v>3</v>
      </c>
      <c r="BD67" s="280" t="s">
        <v>3</v>
      </c>
      <c r="BE67" s="280"/>
      <c r="BF67" s="280" t="s">
        <v>3</v>
      </c>
      <c r="BG67" s="280" t="s">
        <v>3</v>
      </c>
      <c r="BH67" s="280" t="s">
        <v>3</v>
      </c>
      <c r="BI67" s="280" t="s">
        <v>3</v>
      </c>
      <c r="BJ67" s="280" t="s">
        <v>3</v>
      </c>
      <c r="BK67" s="280" t="s">
        <v>3</v>
      </c>
      <c r="BL67" s="280" t="s">
        <v>3</v>
      </c>
      <c r="BM67" s="280" t="s">
        <v>3</v>
      </c>
      <c r="BN67" s="280" t="s">
        <v>3</v>
      </c>
      <c r="BO67" s="280" t="s">
        <v>3</v>
      </c>
      <c r="BP67" s="280" t="s">
        <v>3</v>
      </c>
      <c r="BQ67" s="280" t="s">
        <v>3</v>
      </c>
      <c r="BR67" s="280" t="s">
        <v>3</v>
      </c>
      <c r="BS67" s="280" t="s">
        <v>3</v>
      </c>
      <c r="BT67" s="280" t="s">
        <v>3</v>
      </c>
      <c r="BU67" s="280" t="s">
        <v>3</v>
      </c>
      <c r="BV67" s="280" t="s">
        <v>3</v>
      </c>
      <c r="BW67" s="280" t="s">
        <v>3</v>
      </c>
      <c r="BX67" s="280" t="s">
        <v>3</v>
      </c>
      <c r="BY67" s="280" t="s">
        <v>3</v>
      </c>
      <c r="BZ67" s="281" t="s">
        <v>3</v>
      </c>
      <c r="CA67" s="276" t="s">
        <v>3</v>
      </c>
      <c r="CB67" s="282" t="s">
        <v>3</v>
      </c>
      <c r="CC67" s="280" t="s">
        <v>3</v>
      </c>
      <c r="CD67" s="280" t="s">
        <v>3</v>
      </c>
      <c r="CE67" s="280" t="s">
        <v>3</v>
      </c>
      <c r="CF67" s="283">
        <v>-1</v>
      </c>
      <c r="CG67" s="283">
        <v>1</v>
      </c>
      <c r="CH67" s="280" t="s">
        <v>3</v>
      </c>
      <c r="CI67" s="281" t="s">
        <v>3</v>
      </c>
      <c r="CJ67" s="110">
        <f t="shared" si="0"/>
        <v>0</v>
      </c>
      <c r="CK67" s="158" t="s">
        <v>0</v>
      </c>
      <c r="CL67" s="159">
        <v>0</v>
      </c>
    </row>
    <row r="68" spans="1:90" x14ac:dyDescent="0.25">
      <c r="A68" s="321"/>
      <c r="B68" s="111" t="s">
        <v>10</v>
      </c>
      <c r="C68" s="279" t="s">
        <v>3</v>
      </c>
      <c r="D68" s="280" t="s">
        <v>3</v>
      </c>
      <c r="E68" s="280" t="s">
        <v>3</v>
      </c>
      <c r="F68" s="280" t="s">
        <v>3</v>
      </c>
      <c r="G68" s="280" t="s">
        <v>3</v>
      </c>
      <c r="H68" s="280" t="s">
        <v>3</v>
      </c>
      <c r="I68" s="280" t="s">
        <v>3</v>
      </c>
      <c r="J68" s="280" t="s">
        <v>3</v>
      </c>
      <c r="K68" s="280" t="s">
        <v>3</v>
      </c>
      <c r="L68" s="280" t="s">
        <v>3</v>
      </c>
      <c r="M68" s="280" t="s">
        <v>3</v>
      </c>
      <c r="N68" s="280" t="s">
        <v>3</v>
      </c>
      <c r="O68" s="280" t="s">
        <v>3</v>
      </c>
      <c r="P68" s="280" t="s">
        <v>3</v>
      </c>
      <c r="Q68" s="280" t="s">
        <v>3</v>
      </c>
      <c r="R68" s="280" t="s">
        <v>3</v>
      </c>
      <c r="S68" s="280" t="s">
        <v>3</v>
      </c>
      <c r="T68" s="280" t="s">
        <v>3</v>
      </c>
      <c r="U68" s="280" t="s">
        <v>3</v>
      </c>
      <c r="V68" s="280" t="s">
        <v>3</v>
      </c>
      <c r="W68" s="280" t="s">
        <v>3</v>
      </c>
      <c r="X68" s="280" t="s">
        <v>3</v>
      </c>
      <c r="Y68" s="280" t="s">
        <v>3</v>
      </c>
      <c r="Z68" s="280" t="s">
        <v>3</v>
      </c>
      <c r="AA68" s="280" t="s">
        <v>3</v>
      </c>
      <c r="AB68" s="280" t="s">
        <v>3</v>
      </c>
      <c r="AC68" s="280" t="s">
        <v>3</v>
      </c>
      <c r="AD68" s="280" t="s">
        <v>3</v>
      </c>
      <c r="AE68" s="280" t="s">
        <v>3</v>
      </c>
      <c r="AF68" s="280" t="s">
        <v>3</v>
      </c>
      <c r="AG68" s="280" t="s">
        <v>3</v>
      </c>
      <c r="AH68" s="280" t="s">
        <v>3</v>
      </c>
      <c r="AI68" s="280" t="s">
        <v>3</v>
      </c>
      <c r="AJ68" s="280" t="s">
        <v>3</v>
      </c>
      <c r="AK68" s="280" t="s">
        <v>3</v>
      </c>
      <c r="AL68" s="280" t="s">
        <v>3</v>
      </c>
      <c r="AM68" s="280" t="s">
        <v>3</v>
      </c>
      <c r="AN68" s="280" t="s">
        <v>3</v>
      </c>
      <c r="AO68" s="280" t="s">
        <v>3</v>
      </c>
      <c r="AP68" s="280" t="s">
        <v>3</v>
      </c>
      <c r="AQ68" s="280" t="s">
        <v>3</v>
      </c>
      <c r="AR68" s="280" t="s">
        <v>3</v>
      </c>
      <c r="AS68" s="280" t="s">
        <v>3</v>
      </c>
      <c r="AT68" s="280" t="s">
        <v>3</v>
      </c>
      <c r="AU68" s="280" t="s">
        <v>3</v>
      </c>
      <c r="AV68" s="280" t="s">
        <v>3</v>
      </c>
      <c r="AW68" s="280" t="s">
        <v>3</v>
      </c>
      <c r="AX68" s="280" t="s">
        <v>3</v>
      </c>
      <c r="AY68" s="280" t="s">
        <v>3</v>
      </c>
      <c r="AZ68" s="280" t="s">
        <v>3</v>
      </c>
      <c r="BA68" s="280" t="s">
        <v>3</v>
      </c>
      <c r="BB68" s="280" t="s">
        <v>3</v>
      </c>
      <c r="BC68" s="280" t="s">
        <v>3</v>
      </c>
      <c r="BD68" s="280" t="s">
        <v>3</v>
      </c>
      <c r="BE68" s="280"/>
      <c r="BF68" s="280" t="s">
        <v>3</v>
      </c>
      <c r="BG68" s="280" t="s">
        <v>3</v>
      </c>
      <c r="BH68" s="280" t="s">
        <v>3</v>
      </c>
      <c r="BI68" s="280" t="s">
        <v>3</v>
      </c>
      <c r="BJ68" s="280" t="s">
        <v>3</v>
      </c>
      <c r="BK68" s="280" t="s">
        <v>3</v>
      </c>
      <c r="BL68" s="280" t="s">
        <v>3</v>
      </c>
      <c r="BM68" s="280" t="s">
        <v>3</v>
      </c>
      <c r="BN68" s="280" t="s">
        <v>3</v>
      </c>
      <c r="BO68" s="280" t="s">
        <v>3</v>
      </c>
      <c r="BP68" s="280" t="s">
        <v>3</v>
      </c>
      <c r="BQ68" s="280" t="s">
        <v>3</v>
      </c>
      <c r="BR68" s="280" t="s">
        <v>3</v>
      </c>
      <c r="BS68" s="280" t="s">
        <v>3</v>
      </c>
      <c r="BT68" s="280" t="s">
        <v>3</v>
      </c>
      <c r="BU68" s="280" t="s">
        <v>3</v>
      </c>
      <c r="BV68" s="280" t="s">
        <v>3</v>
      </c>
      <c r="BW68" s="280" t="s">
        <v>3</v>
      </c>
      <c r="BX68" s="280" t="s">
        <v>3</v>
      </c>
      <c r="BY68" s="280" t="s">
        <v>3</v>
      </c>
      <c r="BZ68" s="281" t="s">
        <v>3</v>
      </c>
      <c r="CA68" s="276" t="s">
        <v>3</v>
      </c>
      <c r="CB68" s="282" t="s">
        <v>3</v>
      </c>
      <c r="CC68" s="280" t="s">
        <v>3</v>
      </c>
      <c r="CD68" s="280" t="s">
        <v>3</v>
      </c>
      <c r="CE68" s="280" t="s">
        <v>3</v>
      </c>
      <c r="CF68" s="280" t="s">
        <v>3</v>
      </c>
      <c r="CG68" s="283">
        <v>-1</v>
      </c>
      <c r="CH68" s="283">
        <v>1</v>
      </c>
      <c r="CI68" s="281" t="s">
        <v>3</v>
      </c>
      <c r="CJ68" s="110">
        <f t="shared" si="0"/>
        <v>0</v>
      </c>
      <c r="CK68" s="158" t="s">
        <v>0</v>
      </c>
      <c r="CL68" s="159">
        <v>0</v>
      </c>
    </row>
    <row r="69" spans="1:90" ht="13" thickBot="1" x14ac:dyDescent="0.3">
      <c r="A69" s="322"/>
      <c r="B69" s="112" t="s">
        <v>11</v>
      </c>
      <c r="C69" s="284" t="s">
        <v>3</v>
      </c>
      <c r="D69" s="285" t="s">
        <v>3</v>
      </c>
      <c r="E69" s="285" t="s">
        <v>3</v>
      </c>
      <c r="F69" s="285" t="s">
        <v>3</v>
      </c>
      <c r="G69" s="285" t="s">
        <v>3</v>
      </c>
      <c r="H69" s="285" t="s">
        <v>3</v>
      </c>
      <c r="I69" s="285" t="s">
        <v>3</v>
      </c>
      <c r="J69" s="285" t="s">
        <v>3</v>
      </c>
      <c r="K69" s="285" t="s">
        <v>3</v>
      </c>
      <c r="L69" s="285" t="s">
        <v>3</v>
      </c>
      <c r="M69" s="285" t="s">
        <v>3</v>
      </c>
      <c r="N69" s="285" t="s">
        <v>3</v>
      </c>
      <c r="O69" s="285" t="s">
        <v>3</v>
      </c>
      <c r="P69" s="285" t="s">
        <v>3</v>
      </c>
      <c r="Q69" s="285" t="s">
        <v>3</v>
      </c>
      <c r="R69" s="285" t="s">
        <v>3</v>
      </c>
      <c r="S69" s="285" t="s">
        <v>3</v>
      </c>
      <c r="T69" s="285" t="s">
        <v>3</v>
      </c>
      <c r="U69" s="285" t="s">
        <v>3</v>
      </c>
      <c r="V69" s="285" t="s">
        <v>3</v>
      </c>
      <c r="W69" s="285" t="s">
        <v>3</v>
      </c>
      <c r="X69" s="285" t="s">
        <v>3</v>
      </c>
      <c r="Y69" s="285" t="s">
        <v>3</v>
      </c>
      <c r="Z69" s="285" t="s">
        <v>3</v>
      </c>
      <c r="AA69" s="285" t="s">
        <v>3</v>
      </c>
      <c r="AB69" s="285" t="s">
        <v>3</v>
      </c>
      <c r="AC69" s="285" t="s">
        <v>3</v>
      </c>
      <c r="AD69" s="285" t="s">
        <v>3</v>
      </c>
      <c r="AE69" s="285" t="s">
        <v>3</v>
      </c>
      <c r="AF69" s="285" t="s">
        <v>3</v>
      </c>
      <c r="AG69" s="285" t="s">
        <v>3</v>
      </c>
      <c r="AH69" s="285" t="s">
        <v>3</v>
      </c>
      <c r="AI69" s="285" t="s">
        <v>3</v>
      </c>
      <c r="AJ69" s="285" t="s">
        <v>3</v>
      </c>
      <c r="AK69" s="285" t="s">
        <v>3</v>
      </c>
      <c r="AL69" s="285" t="s">
        <v>3</v>
      </c>
      <c r="AM69" s="285" t="s">
        <v>3</v>
      </c>
      <c r="AN69" s="285" t="s">
        <v>3</v>
      </c>
      <c r="AO69" s="285" t="s">
        <v>3</v>
      </c>
      <c r="AP69" s="285" t="s">
        <v>3</v>
      </c>
      <c r="AQ69" s="285" t="s">
        <v>3</v>
      </c>
      <c r="AR69" s="285" t="s">
        <v>3</v>
      </c>
      <c r="AS69" s="285" t="s">
        <v>3</v>
      </c>
      <c r="AT69" s="285" t="s">
        <v>3</v>
      </c>
      <c r="AU69" s="285" t="s">
        <v>3</v>
      </c>
      <c r="AV69" s="285" t="s">
        <v>3</v>
      </c>
      <c r="AW69" s="285" t="s">
        <v>3</v>
      </c>
      <c r="AX69" s="285" t="s">
        <v>3</v>
      </c>
      <c r="AY69" s="285" t="s">
        <v>3</v>
      </c>
      <c r="AZ69" s="285" t="s">
        <v>3</v>
      </c>
      <c r="BA69" s="285" t="s">
        <v>3</v>
      </c>
      <c r="BB69" s="285" t="s">
        <v>3</v>
      </c>
      <c r="BC69" s="285" t="s">
        <v>3</v>
      </c>
      <c r="BD69" s="285" t="s">
        <v>3</v>
      </c>
      <c r="BE69" s="285"/>
      <c r="BF69" s="285" t="s">
        <v>3</v>
      </c>
      <c r="BG69" s="285" t="s">
        <v>3</v>
      </c>
      <c r="BH69" s="285" t="s">
        <v>3</v>
      </c>
      <c r="BI69" s="285" t="s">
        <v>3</v>
      </c>
      <c r="BJ69" s="285" t="s">
        <v>3</v>
      </c>
      <c r="BK69" s="285" t="s">
        <v>3</v>
      </c>
      <c r="BL69" s="285" t="s">
        <v>3</v>
      </c>
      <c r="BM69" s="285" t="s">
        <v>3</v>
      </c>
      <c r="BN69" s="285" t="s">
        <v>3</v>
      </c>
      <c r="BO69" s="285" t="s">
        <v>3</v>
      </c>
      <c r="BP69" s="285" t="s">
        <v>3</v>
      </c>
      <c r="BQ69" s="285" t="s">
        <v>3</v>
      </c>
      <c r="BR69" s="285" t="s">
        <v>3</v>
      </c>
      <c r="BS69" s="285" t="s">
        <v>3</v>
      </c>
      <c r="BT69" s="285" t="s">
        <v>3</v>
      </c>
      <c r="BU69" s="285" t="s">
        <v>3</v>
      </c>
      <c r="BV69" s="285" t="s">
        <v>3</v>
      </c>
      <c r="BW69" s="285" t="s">
        <v>3</v>
      </c>
      <c r="BX69" s="285" t="s">
        <v>3</v>
      </c>
      <c r="BY69" s="285" t="s">
        <v>3</v>
      </c>
      <c r="BZ69" s="286" t="s">
        <v>3</v>
      </c>
      <c r="CA69" s="287" t="s">
        <v>3</v>
      </c>
      <c r="CB69" s="288" t="s">
        <v>3</v>
      </c>
      <c r="CC69" s="285" t="s">
        <v>3</v>
      </c>
      <c r="CD69" s="285" t="s">
        <v>3</v>
      </c>
      <c r="CE69" s="285" t="s">
        <v>3</v>
      </c>
      <c r="CF69" s="285" t="s">
        <v>3</v>
      </c>
      <c r="CG69" s="285" t="s">
        <v>3</v>
      </c>
      <c r="CH69" s="289">
        <v>-1</v>
      </c>
      <c r="CI69" s="290">
        <v>1</v>
      </c>
      <c r="CJ69" s="110">
        <f t="shared" si="0"/>
        <v>0</v>
      </c>
      <c r="CK69" s="158" t="s">
        <v>0</v>
      </c>
      <c r="CL69" s="159">
        <v>0</v>
      </c>
    </row>
  </sheetData>
  <mergeCells count="16">
    <mergeCell ref="A41:B41"/>
    <mergeCell ref="A42:A62"/>
    <mergeCell ref="A63:A69"/>
    <mergeCell ref="A35:B35"/>
    <mergeCell ref="A36:B36"/>
    <mergeCell ref="A37:B37"/>
    <mergeCell ref="A38:B38"/>
    <mergeCell ref="A39:B39"/>
    <mergeCell ref="A40:B40"/>
    <mergeCell ref="A34:B34"/>
    <mergeCell ref="A3:B3"/>
    <mergeCell ref="A4:B4"/>
    <mergeCell ref="A6:A11"/>
    <mergeCell ref="A12:A32"/>
    <mergeCell ref="A33:B33"/>
    <mergeCell ref="A5:B5"/>
  </mergeCells>
  <phoneticPr fontId="2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C32"/>
  <sheetViews>
    <sheetView zoomScaleNormal="100" workbookViewId="0"/>
  </sheetViews>
  <sheetFormatPr defaultColWidth="8.81640625" defaultRowHeight="12.5" x14ac:dyDescent="0.25"/>
  <cols>
    <col min="1" max="1" width="13.81640625" customWidth="1"/>
    <col min="2" max="2" width="6.6328125" customWidth="1"/>
    <col min="99" max="99" width="10.1796875" bestFit="1" customWidth="1"/>
    <col min="101" max="101" width="13.81640625" bestFit="1" customWidth="1"/>
    <col min="103" max="103" width="13.81640625" bestFit="1" customWidth="1"/>
    <col min="104" max="104" width="5.453125" style="22" bestFit="1" customWidth="1"/>
    <col min="105" max="105" width="6.6328125" style="22" bestFit="1" customWidth="1"/>
    <col min="106" max="106" width="4.453125" bestFit="1" customWidth="1"/>
    <col min="107" max="107" width="17.36328125" bestFit="1" customWidth="1"/>
  </cols>
  <sheetData>
    <row r="1" spans="1:107" ht="13" thickBot="1" x14ac:dyDescent="0.3">
      <c r="CW1" s="24"/>
    </row>
    <row r="2" spans="1:107" ht="13.5" thickBot="1" x14ac:dyDescent="0.3">
      <c r="C2" s="64" t="s">
        <v>15</v>
      </c>
      <c r="D2" s="65" t="s">
        <v>16</v>
      </c>
      <c r="E2" s="65" t="s">
        <v>17</v>
      </c>
      <c r="F2" s="65" t="s">
        <v>18</v>
      </c>
      <c r="G2" s="65" t="s">
        <v>19</v>
      </c>
      <c r="H2" s="65" t="s">
        <v>20</v>
      </c>
      <c r="I2" s="65" t="s">
        <v>21</v>
      </c>
      <c r="J2" s="65" t="s">
        <v>22</v>
      </c>
      <c r="K2" s="65" t="s">
        <v>23</v>
      </c>
      <c r="L2" s="65" t="s">
        <v>24</v>
      </c>
      <c r="M2" s="65" t="s">
        <v>25</v>
      </c>
      <c r="N2" s="65" t="s">
        <v>26</v>
      </c>
      <c r="O2" s="65" t="s">
        <v>27</v>
      </c>
      <c r="P2" s="65" t="s">
        <v>28</v>
      </c>
      <c r="Q2" s="65" t="s">
        <v>29</v>
      </c>
      <c r="R2" s="65" t="s">
        <v>30</v>
      </c>
      <c r="S2" s="65" t="s">
        <v>31</v>
      </c>
      <c r="T2" s="65" t="s">
        <v>32</v>
      </c>
      <c r="U2" s="65" t="s">
        <v>33</v>
      </c>
      <c r="V2" s="65" t="s">
        <v>34</v>
      </c>
      <c r="W2" s="65" t="s">
        <v>35</v>
      </c>
      <c r="X2" s="65" t="s">
        <v>36</v>
      </c>
      <c r="Y2" s="65" t="s">
        <v>37</v>
      </c>
      <c r="Z2" s="65" t="s">
        <v>38</v>
      </c>
      <c r="AA2" s="65" t="s">
        <v>39</v>
      </c>
      <c r="AB2" s="65" t="s">
        <v>40</v>
      </c>
      <c r="AC2" s="65" t="s">
        <v>41</v>
      </c>
      <c r="AD2" s="65" t="s">
        <v>42</v>
      </c>
      <c r="AE2" s="65" t="s">
        <v>43</v>
      </c>
      <c r="AF2" s="65" t="s">
        <v>44</v>
      </c>
      <c r="AG2" s="65" t="s">
        <v>45</v>
      </c>
      <c r="AH2" s="65" t="s">
        <v>46</v>
      </c>
      <c r="AI2" s="65" t="s">
        <v>47</v>
      </c>
      <c r="AJ2" s="65" t="s">
        <v>48</v>
      </c>
      <c r="AK2" s="65" t="s">
        <v>49</v>
      </c>
      <c r="AL2" s="65" t="s">
        <v>50</v>
      </c>
      <c r="AM2" s="65" t="s">
        <v>51</v>
      </c>
      <c r="AN2" s="65" t="s">
        <v>52</v>
      </c>
      <c r="AO2" s="65" t="s">
        <v>53</v>
      </c>
      <c r="AP2" s="65" t="s">
        <v>54</v>
      </c>
      <c r="AQ2" s="65" t="s">
        <v>55</v>
      </c>
      <c r="AR2" s="65" t="s">
        <v>56</v>
      </c>
      <c r="AS2" s="65" t="s">
        <v>57</v>
      </c>
      <c r="AT2" s="65" t="s">
        <v>58</v>
      </c>
      <c r="AU2" s="65" t="s">
        <v>59</v>
      </c>
      <c r="AV2" s="65" t="s">
        <v>60</v>
      </c>
      <c r="AW2" s="65" t="s">
        <v>61</v>
      </c>
      <c r="AX2" s="65" t="s">
        <v>62</v>
      </c>
      <c r="AY2" s="65" t="s">
        <v>63</v>
      </c>
      <c r="AZ2" s="65" t="s">
        <v>64</v>
      </c>
      <c r="BA2" s="65" t="s">
        <v>65</v>
      </c>
      <c r="BB2" s="65" t="s">
        <v>66</v>
      </c>
      <c r="BC2" s="65" t="s">
        <v>67</v>
      </c>
      <c r="BD2" s="66" t="s">
        <v>68</v>
      </c>
      <c r="BE2" s="124" t="str">
        <f>"Pb"&amp;TEXT(MINVOL!$B$1,"00")</f>
        <v>Pb01</v>
      </c>
      <c r="BF2" s="125" t="str">
        <f>"Pb"&amp;TEXT(VALUE(RIGHT(BE2,2))+1,"00")</f>
        <v>Pb02</v>
      </c>
      <c r="BG2" s="125" t="str">
        <f t="shared" ref="BG2:BY2" si="0">"Pb"&amp;TEXT(VALUE(RIGHT(BF2,2))+1,"00")</f>
        <v>Pb03</v>
      </c>
      <c r="BH2" s="125" t="str">
        <f t="shared" si="0"/>
        <v>Pb04</v>
      </c>
      <c r="BI2" s="125" t="str">
        <f t="shared" si="0"/>
        <v>Pb05</v>
      </c>
      <c r="BJ2" s="125" t="str">
        <f t="shared" si="0"/>
        <v>Pb06</v>
      </c>
      <c r="BK2" s="125" t="str">
        <f t="shared" si="0"/>
        <v>Pb07</v>
      </c>
      <c r="BL2" s="125" t="str">
        <f t="shared" si="0"/>
        <v>Pb08</v>
      </c>
      <c r="BM2" s="125" t="str">
        <f t="shared" si="0"/>
        <v>Pb09</v>
      </c>
      <c r="BN2" s="125" t="str">
        <f t="shared" si="0"/>
        <v>Pb10</v>
      </c>
      <c r="BO2" s="125" t="str">
        <f t="shared" si="0"/>
        <v>Pb11</v>
      </c>
      <c r="BP2" s="125" t="str">
        <f t="shared" si="0"/>
        <v>Pb12</v>
      </c>
      <c r="BQ2" s="125" t="str">
        <f t="shared" si="0"/>
        <v>Pb13</v>
      </c>
      <c r="BR2" s="125" t="str">
        <f t="shared" si="0"/>
        <v>Pb14</v>
      </c>
      <c r="BS2" s="125" t="str">
        <f t="shared" si="0"/>
        <v>Pb15</v>
      </c>
      <c r="BT2" s="125" t="str">
        <f t="shared" si="0"/>
        <v>Pb16</v>
      </c>
      <c r="BU2" s="125" t="str">
        <f t="shared" si="0"/>
        <v>Pb17</v>
      </c>
      <c r="BV2" s="125" t="str">
        <f t="shared" si="0"/>
        <v>Pb18</v>
      </c>
      <c r="BW2" s="125" t="str">
        <f t="shared" si="0"/>
        <v>Pb19</v>
      </c>
      <c r="BX2" s="125" t="str">
        <f t="shared" si="0"/>
        <v>Pb20</v>
      </c>
      <c r="BY2" s="125" t="str">
        <f t="shared" si="0"/>
        <v>Pb21</v>
      </c>
      <c r="BZ2" s="126" t="str">
        <f>"Pa"&amp;TEXT(MINVOL!$B$1,"00")</f>
        <v>Pa01</v>
      </c>
      <c r="CA2" s="127" t="str">
        <f>"Pa"&amp;TEXT(VALUE(RIGHT(BE2,2))+1,"00")</f>
        <v>Pa02</v>
      </c>
      <c r="CB2" s="127" t="str">
        <f t="shared" ref="CB2:CT2" si="1">"Pa"&amp;TEXT(VALUE(RIGHT(BF2,2))+1,"00")</f>
        <v>Pa03</v>
      </c>
      <c r="CC2" s="127" t="str">
        <f t="shared" si="1"/>
        <v>Pa04</v>
      </c>
      <c r="CD2" s="127" t="str">
        <f t="shared" si="1"/>
        <v>Pa05</v>
      </c>
      <c r="CE2" s="127" t="str">
        <f t="shared" si="1"/>
        <v>Pa06</v>
      </c>
      <c r="CF2" s="127" t="str">
        <f t="shared" si="1"/>
        <v>Pa07</v>
      </c>
      <c r="CG2" s="127" t="str">
        <f t="shared" si="1"/>
        <v>Pa08</v>
      </c>
      <c r="CH2" s="127" t="str">
        <f t="shared" si="1"/>
        <v>Pa09</v>
      </c>
      <c r="CI2" s="127" t="str">
        <f t="shared" si="1"/>
        <v>Pa10</v>
      </c>
      <c r="CJ2" s="127" t="str">
        <f t="shared" si="1"/>
        <v>Pa11</v>
      </c>
      <c r="CK2" s="127" t="str">
        <f t="shared" si="1"/>
        <v>Pa12</v>
      </c>
      <c r="CL2" s="127" t="str">
        <f t="shared" si="1"/>
        <v>Pa13</v>
      </c>
      <c r="CM2" s="127" t="str">
        <f t="shared" si="1"/>
        <v>Pa14</v>
      </c>
      <c r="CN2" s="127" t="str">
        <f t="shared" si="1"/>
        <v>Pa15</v>
      </c>
      <c r="CO2" s="127" t="str">
        <f t="shared" si="1"/>
        <v>Pa16</v>
      </c>
      <c r="CP2" s="127" t="str">
        <f t="shared" si="1"/>
        <v>Pa17</v>
      </c>
      <c r="CQ2" s="127" t="str">
        <f t="shared" si="1"/>
        <v>Pa18</v>
      </c>
      <c r="CR2" s="127" t="str">
        <f t="shared" si="1"/>
        <v>Pa19</v>
      </c>
      <c r="CS2" s="127" t="str">
        <f t="shared" si="1"/>
        <v>Pa20</v>
      </c>
      <c r="CT2" s="127" t="str">
        <f t="shared" si="1"/>
        <v>Pa21</v>
      </c>
      <c r="CU2" s="106" t="s">
        <v>75</v>
      </c>
      <c r="CV2" s="107" t="s">
        <v>76</v>
      </c>
    </row>
    <row r="3" spans="1:107" ht="13.5" thickBot="1" x14ac:dyDescent="0.35">
      <c r="A3" s="292" t="s">
        <v>69</v>
      </c>
      <c r="B3" s="325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25"/>
      <c r="BE3" s="105">
        <v>1</v>
      </c>
      <c r="BF3" s="105">
        <v>1</v>
      </c>
      <c r="BG3" s="105">
        <v>1</v>
      </c>
      <c r="BH3" s="105">
        <v>1</v>
      </c>
      <c r="BI3" s="105">
        <v>1</v>
      </c>
      <c r="BJ3" s="105">
        <v>1</v>
      </c>
      <c r="BK3" s="105">
        <v>1</v>
      </c>
      <c r="BL3" s="105">
        <v>1</v>
      </c>
      <c r="BM3" s="105">
        <v>1</v>
      </c>
      <c r="BN3" s="105">
        <v>1</v>
      </c>
      <c r="BO3" s="105">
        <v>1</v>
      </c>
      <c r="BP3" s="105">
        <v>1</v>
      </c>
      <c r="BQ3" s="105">
        <v>1</v>
      </c>
      <c r="BR3" s="105">
        <v>1</v>
      </c>
      <c r="BS3" s="105">
        <v>1</v>
      </c>
      <c r="BT3" s="105">
        <v>1</v>
      </c>
      <c r="BU3" s="105">
        <v>1</v>
      </c>
      <c r="BV3" s="105">
        <v>1</v>
      </c>
      <c r="BW3" s="105">
        <v>1</v>
      </c>
      <c r="BX3" s="105">
        <v>1</v>
      </c>
      <c r="BY3" s="105">
        <v>1</v>
      </c>
      <c r="BZ3" s="105">
        <v>1</v>
      </c>
      <c r="CA3" s="105">
        <v>1</v>
      </c>
      <c r="CB3" s="105">
        <v>1</v>
      </c>
      <c r="CC3" s="105">
        <v>1</v>
      </c>
      <c r="CD3" s="105">
        <v>1</v>
      </c>
      <c r="CE3" s="105">
        <v>1</v>
      </c>
      <c r="CF3" s="105">
        <v>1</v>
      </c>
      <c r="CG3" s="105">
        <v>1</v>
      </c>
      <c r="CH3" s="105">
        <v>1</v>
      </c>
      <c r="CI3" s="105">
        <v>1</v>
      </c>
      <c r="CJ3" s="105">
        <v>1</v>
      </c>
      <c r="CK3" s="105">
        <v>1</v>
      </c>
      <c r="CL3" s="105">
        <v>1</v>
      </c>
      <c r="CM3" s="105">
        <v>1</v>
      </c>
      <c r="CN3" s="105">
        <v>1</v>
      </c>
      <c r="CO3" s="105">
        <v>1</v>
      </c>
      <c r="CP3" s="105">
        <v>1</v>
      </c>
      <c r="CQ3" s="105">
        <v>1</v>
      </c>
      <c r="CR3" s="105">
        <v>1</v>
      </c>
      <c r="CS3" s="105">
        <v>1</v>
      </c>
      <c r="CT3" s="105">
        <v>1</v>
      </c>
      <c r="CU3" s="105">
        <v>1</v>
      </c>
      <c r="CV3" s="133">
        <v>1</v>
      </c>
      <c r="CW3" s="134">
        <f>SUMPRODUCT(C3:CV3,C4:CV4)</f>
        <v>0</v>
      </c>
    </row>
    <row r="4" spans="1:107" ht="13.5" thickBot="1" x14ac:dyDescent="0.35">
      <c r="A4" s="329" t="s">
        <v>73</v>
      </c>
      <c r="B4" s="33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7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2"/>
      <c r="CV4" s="79"/>
      <c r="CW4" s="23"/>
      <c r="CY4" s="132" t="s">
        <v>72</v>
      </c>
    </row>
    <row r="5" spans="1:107" ht="13.5" thickBot="1" x14ac:dyDescent="0.35">
      <c r="A5" s="327" t="s">
        <v>14</v>
      </c>
      <c r="B5" s="328"/>
      <c r="C5" s="5">
        <v>9296.61</v>
      </c>
      <c r="D5" s="6">
        <v>9229.09</v>
      </c>
      <c r="E5" s="6">
        <v>9042.7800000000007</v>
      </c>
      <c r="F5" s="6">
        <v>9322.9</v>
      </c>
      <c r="G5" s="6">
        <v>9267.23</v>
      </c>
      <c r="H5" s="6">
        <v>9068.17</v>
      </c>
      <c r="I5" s="6">
        <v>9254.7000000000007</v>
      </c>
      <c r="J5" s="6">
        <v>9199.2900000000009</v>
      </c>
      <c r="K5" s="6">
        <v>9008.16</v>
      </c>
      <c r="L5" s="6">
        <v>9798.41</v>
      </c>
      <c r="M5" s="6">
        <v>9692.5300000000007</v>
      </c>
      <c r="N5" s="6">
        <v>9420.77</v>
      </c>
      <c r="O5" s="6">
        <v>9841.57</v>
      </c>
      <c r="P5" s="6">
        <v>9722.94</v>
      </c>
      <c r="Q5" s="6">
        <v>9454.24</v>
      </c>
      <c r="R5" s="6">
        <v>9776.64</v>
      </c>
      <c r="S5" s="6">
        <v>9664.42</v>
      </c>
      <c r="T5" s="6">
        <v>9404.26</v>
      </c>
      <c r="U5" s="6">
        <v>6121.57</v>
      </c>
      <c r="V5" s="6">
        <v>6102.85</v>
      </c>
      <c r="W5" s="6">
        <v>6013.65</v>
      </c>
      <c r="X5" s="6">
        <v>6151.44</v>
      </c>
      <c r="Y5" s="6">
        <v>6133.31</v>
      </c>
      <c r="Z5" s="6">
        <v>5929.91</v>
      </c>
      <c r="AA5" s="6">
        <v>5932.28</v>
      </c>
      <c r="AB5" s="6">
        <v>5927.24</v>
      </c>
      <c r="AC5" s="6">
        <v>5877.21</v>
      </c>
      <c r="AD5" s="6">
        <v>4202.3900000000003</v>
      </c>
      <c r="AE5" s="6">
        <v>4253.6499999999996</v>
      </c>
      <c r="AF5" s="6">
        <v>4248.71</v>
      </c>
      <c r="AG5" s="6">
        <v>4297.25</v>
      </c>
      <c r="AH5" s="6">
        <v>4342.53</v>
      </c>
      <c r="AI5" s="6">
        <v>4336.4399999999996</v>
      </c>
      <c r="AJ5" s="6">
        <v>4313.26</v>
      </c>
      <c r="AK5" s="6">
        <v>4354.55</v>
      </c>
      <c r="AL5" s="6">
        <v>4348.75</v>
      </c>
      <c r="AM5" s="6">
        <v>5899.25</v>
      </c>
      <c r="AN5" s="6">
        <v>5853.77</v>
      </c>
      <c r="AO5" s="6">
        <v>5714.45</v>
      </c>
      <c r="AP5" s="6">
        <v>5890</v>
      </c>
      <c r="AQ5" s="6">
        <v>5846.37</v>
      </c>
      <c r="AR5" s="6">
        <v>5710.43</v>
      </c>
      <c r="AS5" s="6">
        <v>5820.09</v>
      </c>
      <c r="AT5" s="6">
        <v>5782.18</v>
      </c>
      <c r="AU5" s="6">
        <v>5653.15</v>
      </c>
      <c r="AV5" s="6">
        <v>5482.86</v>
      </c>
      <c r="AW5" s="6">
        <v>5510.78</v>
      </c>
      <c r="AX5" s="6">
        <v>5388.4</v>
      </c>
      <c r="AY5" s="6">
        <v>5591.81</v>
      </c>
      <c r="AZ5" s="6">
        <v>5579.43</v>
      </c>
      <c r="BA5" s="6">
        <v>5454.9</v>
      </c>
      <c r="BB5" s="6">
        <v>5597.56</v>
      </c>
      <c r="BC5" s="6">
        <v>5585.04</v>
      </c>
      <c r="BD5" s="25">
        <v>5462.32</v>
      </c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25"/>
      <c r="CU5" s="103">
        <v>1</v>
      </c>
      <c r="CV5" s="104">
        <v>-1</v>
      </c>
      <c r="CW5" s="135">
        <f>SUMPRODUCT($C$4:$CV$4,C5:CV5)</f>
        <v>0</v>
      </c>
      <c r="CX5" s="21" t="s">
        <v>2</v>
      </c>
      <c r="CY5" s="136">
        <v>4000000</v>
      </c>
    </row>
    <row r="6" spans="1:107" x14ac:dyDescent="0.25">
      <c r="A6" s="294" t="s">
        <v>79</v>
      </c>
      <c r="B6" s="15">
        <v>1</v>
      </c>
      <c r="C6" s="98">
        <v>1</v>
      </c>
      <c r="D6" s="99">
        <v>1</v>
      </c>
      <c r="E6" s="99">
        <v>1</v>
      </c>
      <c r="F6" s="99">
        <v>1</v>
      </c>
      <c r="G6" s="99">
        <v>1</v>
      </c>
      <c r="H6" s="99">
        <v>1</v>
      </c>
      <c r="I6" s="99">
        <v>1</v>
      </c>
      <c r="J6" s="99">
        <v>1</v>
      </c>
      <c r="K6" s="99">
        <v>1</v>
      </c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100"/>
      <c r="BE6" s="98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9"/>
      <c r="CA6" s="98"/>
      <c r="CB6" s="99"/>
      <c r="CC6" s="99"/>
      <c r="CD6" s="99"/>
      <c r="CE6" s="99"/>
      <c r="CF6" s="99"/>
      <c r="CG6" s="99"/>
      <c r="CH6" s="99"/>
      <c r="CI6" s="99"/>
      <c r="CJ6" s="99"/>
      <c r="CK6" s="99"/>
      <c r="CL6" s="99"/>
      <c r="CM6" s="99"/>
      <c r="CN6" s="99"/>
      <c r="CO6" s="99"/>
      <c r="CP6" s="99"/>
      <c r="CQ6" s="99"/>
      <c r="CR6" s="99"/>
      <c r="CS6" s="99"/>
      <c r="CT6" s="101"/>
      <c r="CU6" s="102"/>
      <c r="CV6" s="100"/>
      <c r="CW6" s="135">
        <f>SUMPRODUCT($C$4:$CV$4,C6:CV6)</f>
        <v>0</v>
      </c>
      <c r="CX6" s="21" t="s">
        <v>1</v>
      </c>
      <c r="CY6" s="22">
        <v>147.9</v>
      </c>
    </row>
    <row r="7" spans="1:107" x14ac:dyDescent="0.25">
      <c r="A7" s="295"/>
      <c r="B7" s="16">
        <v>2</v>
      </c>
      <c r="C7" s="3"/>
      <c r="D7" s="1"/>
      <c r="E7" s="1"/>
      <c r="F7" s="1"/>
      <c r="G7" s="1"/>
      <c r="H7" s="1"/>
      <c r="I7" s="1"/>
      <c r="J7" s="1"/>
      <c r="K7" s="1"/>
      <c r="L7" s="1">
        <v>1</v>
      </c>
      <c r="M7" s="1">
        <v>1</v>
      </c>
      <c r="N7" s="1">
        <v>1</v>
      </c>
      <c r="O7" s="1">
        <v>1</v>
      </c>
      <c r="P7" s="1">
        <v>1</v>
      </c>
      <c r="Q7" s="1">
        <v>1</v>
      </c>
      <c r="R7" s="1">
        <v>1</v>
      </c>
      <c r="S7" s="1">
        <v>1</v>
      </c>
      <c r="T7" s="1">
        <v>1</v>
      </c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9"/>
      <c r="BE7" s="3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3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27"/>
      <c r="CU7" s="37"/>
      <c r="CV7" s="9"/>
      <c r="CW7" s="135">
        <f t="shared" ref="CW7:CW32" si="2">SUMPRODUCT($C$4:$CV$4,C7:CV7)</f>
        <v>0</v>
      </c>
      <c r="CX7" s="21" t="s">
        <v>1</v>
      </c>
      <c r="CY7" s="22">
        <v>72.23</v>
      </c>
    </row>
    <row r="8" spans="1:107" x14ac:dyDescent="0.25">
      <c r="A8" s="295"/>
      <c r="B8" s="16">
        <v>3</v>
      </c>
      <c r="C8" s="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>
        <v>1</v>
      </c>
      <c r="V8" s="1">
        <v>1</v>
      </c>
      <c r="W8" s="1">
        <v>1</v>
      </c>
      <c r="X8" s="1">
        <v>1</v>
      </c>
      <c r="Y8" s="1">
        <v>1</v>
      </c>
      <c r="Z8" s="1">
        <v>1</v>
      </c>
      <c r="AA8" s="1">
        <v>1</v>
      </c>
      <c r="AB8" s="1">
        <v>1</v>
      </c>
      <c r="AC8" s="1">
        <v>1</v>
      </c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9"/>
      <c r="BE8" s="3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3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27"/>
      <c r="CU8" s="37"/>
      <c r="CV8" s="9"/>
      <c r="CW8" s="135">
        <f t="shared" si="2"/>
        <v>0</v>
      </c>
      <c r="CX8" s="21" t="s">
        <v>1</v>
      </c>
      <c r="CY8" s="22">
        <v>54.11</v>
      </c>
    </row>
    <row r="9" spans="1:107" x14ac:dyDescent="0.25">
      <c r="A9" s="295"/>
      <c r="B9" s="16">
        <v>4</v>
      </c>
      <c r="C9" s="3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>
        <v>1</v>
      </c>
      <c r="AE9" s="1">
        <v>1</v>
      </c>
      <c r="AF9" s="1">
        <v>1</v>
      </c>
      <c r="AG9" s="1">
        <v>1</v>
      </c>
      <c r="AH9" s="1">
        <v>1</v>
      </c>
      <c r="AI9" s="1">
        <v>1</v>
      </c>
      <c r="AJ9" s="1">
        <v>1</v>
      </c>
      <c r="AK9" s="1">
        <v>1</v>
      </c>
      <c r="AL9" s="1">
        <v>1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9"/>
      <c r="BE9" s="3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3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27"/>
      <c r="CU9" s="37"/>
      <c r="CV9" s="9"/>
      <c r="CW9" s="135">
        <f t="shared" si="2"/>
        <v>0</v>
      </c>
      <c r="CX9" s="21" t="s">
        <v>1</v>
      </c>
      <c r="CY9" s="22">
        <v>77.7</v>
      </c>
    </row>
    <row r="10" spans="1:107" x14ac:dyDescent="0.25">
      <c r="A10" s="295"/>
      <c r="B10" s="16">
        <v>5</v>
      </c>
      <c r="C10" s="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>
        <v>1</v>
      </c>
      <c r="AN10" s="1">
        <v>1</v>
      </c>
      <c r="AO10" s="1">
        <v>1</v>
      </c>
      <c r="AP10" s="1">
        <v>1</v>
      </c>
      <c r="AQ10" s="1">
        <v>1</v>
      </c>
      <c r="AR10" s="1">
        <v>1</v>
      </c>
      <c r="AS10" s="1">
        <v>1</v>
      </c>
      <c r="AT10" s="1">
        <v>1</v>
      </c>
      <c r="AU10" s="1">
        <v>1</v>
      </c>
      <c r="AV10" s="1"/>
      <c r="AW10" s="1"/>
      <c r="AX10" s="1"/>
      <c r="AY10" s="1"/>
      <c r="AZ10" s="1"/>
      <c r="BA10" s="1"/>
      <c r="BB10" s="1"/>
      <c r="BC10" s="1"/>
      <c r="BD10" s="9"/>
      <c r="BE10" s="3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3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27"/>
      <c r="CU10" s="37"/>
      <c r="CV10" s="9"/>
      <c r="CW10" s="135">
        <f t="shared" si="2"/>
        <v>0</v>
      </c>
      <c r="CX10" s="21" t="s">
        <v>1</v>
      </c>
      <c r="CY10" s="22">
        <v>71.959999999999994</v>
      </c>
    </row>
    <row r="11" spans="1:107" ht="13" thickBot="1" x14ac:dyDescent="0.3">
      <c r="A11" s="296"/>
      <c r="B11" s="17">
        <v>6</v>
      </c>
      <c r="C11" s="1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>
        <v>1</v>
      </c>
      <c r="AW11" s="11">
        <v>1</v>
      </c>
      <c r="AX11" s="11">
        <v>1</v>
      </c>
      <c r="AY11" s="11">
        <v>1</v>
      </c>
      <c r="AZ11" s="11">
        <v>1</v>
      </c>
      <c r="BA11" s="11">
        <v>1</v>
      </c>
      <c r="BB11" s="11">
        <v>1</v>
      </c>
      <c r="BC11" s="11">
        <v>1</v>
      </c>
      <c r="BD11" s="87">
        <v>1</v>
      </c>
      <c r="BE11" s="88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8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90"/>
      <c r="CU11" s="95"/>
      <c r="CV11" s="87"/>
      <c r="CW11" s="135">
        <f t="shared" si="2"/>
        <v>0</v>
      </c>
      <c r="CX11" s="21" t="s">
        <v>1</v>
      </c>
      <c r="CY11" s="22">
        <v>71.97</v>
      </c>
      <c r="CZ11" s="140" t="s">
        <v>77</v>
      </c>
      <c r="DA11" s="140" t="s">
        <v>78</v>
      </c>
      <c r="DB11" s="146" t="s">
        <v>70</v>
      </c>
      <c r="DC11" s="147" t="s">
        <v>71</v>
      </c>
    </row>
    <row r="12" spans="1:107" x14ac:dyDescent="0.25">
      <c r="A12" s="303" t="s">
        <v>74</v>
      </c>
      <c r="B12" s="128">
        <f>MINVOL!$B$1</f>
        <v>1</v>
      </c>
      <c r="C12" s="84">
        <v>324</v>
      </c>
      <c r="D12" s="44"/>
      <c r="E12" s="44"/>
      <c r="F12" s="44">
        <v>324</v>
      </c>
      <c r="G12" s="44"/>
      <c r="H12" s="44"/>
      <c r="I12" s="44">
        <v>324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5"/>
      <c r="BE12" s="48">
        <v>1</v>
      </c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5"/>
      <c r="BZ12" s="48">
        <v>-1</v>
      </c>
      <c r="CA12" s="8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51"/>
      <c r="CU12" s="93"/>
      <c r="CV12" s="94"/>
      <c r="CW12" s="135">
        <f t="shared" si="2"/>
        <v>0</v>
      </c>
      <c r="CX12" s="21" t="s">
        <v>2</v>
      </c>
      <c r="CY12" s="137">
        <v>25000</v>
      </c>
      <c r="CZ12" s="141"/>
      <c r="DA12" s="141"/>
      <c r="DB12" s="144">
        <v>1</v>
      </c>
      <c r="DC12" s="142">
        <f>CY12-CZ12+DA12</f>
        <v>25000</v>
      </c>
    </row>
    <row r="13" spans="1:107" x14ac:dyDescent="0.25">
      <c r="A13" s="298"/>
      <c r="B13" s="129">
        <f>B12+1</f>
        <v>2</v>
      </c>
      <c r="C13" s="4"/>
      <c r="D13" s="2">
        <v>378</v>
      </c>
      <c r="E13" s="2"/>
      <c r="F13" s="2"/>
      <c r="G13" s="2">
        <v>378</v>
      </c>
      <c r="H13" s="2"/>
      <c r="I13" s="2"/>
      <c r="J13" s="2">
        <v>378</v>
      </c>
      <c r="K13" s="2"/>
      <c r="L13" s="2">
        <v>366</v>
      </c>
      <c r="M13" s="2"/>
      <c r="N13" s="2"/>
      <c r="O13" s="2">
        <v>366</v>
      </c>
      <c r="P13" s="2"/>
      <c r="Q13" s="2"/>
      <c r="R13" s="2">
        <v>366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>
        <v>179</v>
      </c>
      <c r="AE13" s="2">
        <v>179</v>
      </c>
      <c r="AF13" s="2">
        <v>179</v>
      </c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12"/>
      <c r="BE13" s="38"/>
      <c r="BF13" s="2">
        <v>1</v>
      </c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12"/>
      <c r="BZ13" s="38"/>
      <c r="CA13" s="4">
        <v>-1</v>
      </c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9"/>
      <c r="CU13" s="38"/>
      <c r="CV13" s="12"/>
      <c r="CW13" s="135">
        <f t="shared" si="2"/>
        <v>0</v>
      </c>
      <c r="CX13" s="21" t="s">
        <v>2</v>
      </c>
      <c r="CY13" s="138">
        <v>25000</v>
      </c>
      <c r="CZ13" s="141"/>
      <c r="DA13" s="141"/>
      <c r="DB13" s="144">
        <v>2</v>
      </c>
      <c r="DC13" s="142">
        <f t="shared" ref="DC13:DC32" si="3">CY13-CZ13+DA13</f>
        <v>25000</v>
      </c>
    </row>
    <row r="14" spans="1:107" x14ac:dyDescent="0.25">
      <c r="A14" s="298"/>
      <c r="B14" s="19">
        <f t="shared" ref="B14:B32" si="4">B13+1</f>
        <v>3</v>
      </c>
      <c r="C14" s="4"/>
      <c r="D14" s="2"/>
      <c r="E14" s="2">
        <v>425</v>
      </c>
      <c r="F14" s="2"/>
      <c r="G14" s="2"/>
      <c r="H14" s="2">
        <v>425</v>
      </c>
      <c r="I14" s="2"/>
      <c r="J14" s="2"/>
      <c r="K14" s="2">
        <v>425</v>
      </c>
      <c r="L14" s="2"/>
      <c r="M14" s="2">
        <v>423</v>
      </c>
      <c r="N14" s="2"/>
      <c r="O14" s="2"/>
      <c r="P14" s="2">
        <v>423</v>
      </c>
      <c r="Q14" s="2"/>
      <c r="R14" s="2"/>
      <c r="S14" s="2">
        <v>423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>
        <v>214</v>
      </c>
      <c r="AH14" s="2">
        <v>214</v>
      </c>
      <c r="AI14" s="2">
        <v>214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>
        <v>235</v>
      </c>
      <c r="AW14" s="2"/>
      <c r="AX14" s="2"/>
      <c r="AY14" s="2">
        <v>235</v>
      </c>
      <c r="AZ14" s="2"/>
      <c r="BA14" s="2"/>
      <c r="BB14" s="2">
        <v>235</v>
      </c>
      <c r="BC14" s="2"/>
      <c r="BD14" s="12"/>
      <c r="BE14" s="38"/>
      <c r="BF14" s="2"/>
      <c r="BG14" s="2">
        <v>1</v>
      </c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12"/>
      <c r="BZ14" s="38"/>
      <c r="CA14" s="4"/>
      <c r="CB14" s="2">
        <v>-1</v>
      </c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9"/>
      <c r="CU14" s="38"/>
      <c r="CV14" s="12"/>
      <c r="CW14" s="135">
        <f t="shared" si="2"/>
        <v>0</v>
      </c>
      <c r="CX14" s="21" t="s">
        <v>2</v>
      </c>
      <c r="CY14" s="138">
        <v>25000</v>
      </c>
      <c r="CZ14" s="141"/>
      <c r="DA14" s="141"/>
      <c r="DB14" s="144">
        <v>3</v>
      </c>
      <c r="DC14" s="142">
        <f t="shared" si="3"/>
        <v>25000</v>
      </c>
    </row>
    <row r="15" spans="1:107" x14ac:dyDescent="0.25">
      <c r="A15" s="298"/>
      <c r="B15" s="19">
        <f t="shared" si="4"/>
        <v>4</v>
      </c>
      <c r="C15" s="4"/>
      <c r="D15" s="2"/>
      <c r="E15" s="2"/>
      <c r="F15" s="2"/>
      <c r="G15" s="2"/>
      <c r="H15" s="2"/>
      <c r="I15" s="2"/>
      <c r="J15" s="2"/>
      <c r="K15" s="2"/>
      <c r="L15" s="2"/>
      <c r="M15" s="2"/>
      <c r="N15" s="2">
        <v>471</v>
      </c>
      <c r="O15" s="2"/>
      <c r="P15" s="2"/>
      <c r="Q15" s="2">
        <v>471</v>
      </c>
      <c r="R15" s="2"/>
      <c r="S15" s="2"/>
      <c r="T15" s="2">
        <v>471</v>
      </c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>
        <v>246</v>
      </c>
      <c r="AK15" s="2">
        <v>246</v>
      </c>
      <c r="AL15" s="2">
        <v>246</v>
      </c>
      <c r="AM15" s="2">
        <v>253</v>
      </c>
      <c r="AN15" s="2"/>
      <c r="AO15" s="2"/>
      <c r="AP15" s="2">
        <v>253</v>
      </c>
      <c r="AQ15" s="2"/>
      <c r="AR15" s="2"/>
      <c r="AS15" s="2">
        <v>253</v>
      </c>
      <c r="AT15" s="2"/>
      <c r="AU15" s="2"/>
      <c r="AV15" s="2"/>
      <c r="AW15" s="2">
        <v>274</v>
      </c>
      <c r="AX15" s="2"/>
      <c r="AY15" s="2"/>
      <c r="AZ15" s="2">
        <v>274</v>
      </c>
      <c r="BA15" s="2"/>
      <c r="BB15" s="2"/>
      <c r="BC15" s="2">
        <v>274</v>
      </c>
      <c r="BD15" s="12"/>
      <c r="BE15" s="38"/>
      <c r="BF15" s="2"/>
      <c r="BG15" s="2"/>
      <c r="BH15" s="2">
        <v>1</v>
      </c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12"/>
      <c r="BZ15" s="38"/>
      <c r="CA15" s="4"/>
      <c r="CB15" s="2"/>
      <c r="CC15" s="2">
        <v>-1</v>
      </c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9"/>
      <c r="CU15" s="38"/>
      <c r="CV15" s="12"/>
      <c r="CW15" s="135">
        <f t="shared" si="2"/>
        <v>0</v>
      </c>
      <c r="CX15" s="21" t="s">
        <v>2</v>
      </c>
      <c r="CY15" s="138">
        <v>25000</v>
      </c>
      <c r="CZ15" s="141"/>
      <c r="DA15" s="141"/>
      <c r="DB15" s="144">
        <v>4</v>
      </c>
      <c r="DC15" s="142">
        <f t="shared" si="3"/>
        <v>25000</v>
      </c>
    </row>
    <row r="16" spans="1:107" x14ac:dyDescent="0.25">
      <c r="A16" s="298"/>
      <c r="B16" s="19">
        <f t="shared" si="4"/>
        <v>5</v>
      </c>
      <c r="C16" s="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>
        <v>295</v>
      </c>
      <c r="AO16" s="2"/>
      <c r="AP16" s="2"/>
      <c r="AQ16" s="2">
        <v>295</v>
      </c>
      <c r="AR16" s="2"/>
      <c r="AS16" s="2"/>
      <c r="AT16" s="2">
        <v>295</v>
      </c>
      <c r="AU16" s="2"/>
      <c r="AV16" s="2"/>
      <c r="AW16" s="2"/>
      <c r="AX16" s="2">
        <v>306</v>
      </c>
      <c r="AY16" s="2"/>
      <c r="AZ16" s="2"/>
      <c r="BA16" s="2">
        <v>306</v>
      </c>
      <c r="BB16" s="2"/>
      <c r="BC16" s="2"/>
      <c r="BD16" s="12">
        <v>306</v>
      </c>
      <c r="BE16" s="38"/>
      <c r="BF16" s="2"/>
      <c r="BG16" s="2"/>
      <c r="BH16" s="2"/>
      <c r="BI16" s="2">
        <v>1</v>
      </c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12"/>
      <c r="BZ16" s="38"/>
      <c r="CA16" s="4"/>
      <c r="CB16" s="2"/>
      <c r="CC16" s="2"/>
      <c r="CD16" s="2">
        <v>-1</v>
      </c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9"/>
      <c r="CU16" s="38"/>
      <c r="CV16" s="12"/>
      <c r="CW16" s="135">
        <f t="shared" si="2"/>
        <v>0</v>
      </c>
      <c r="CX16" s="21" t="s">
        <v>2</v>
      </c>
      <c r="CY16" s="138">
        <v>25000</v>
      </c>
      <c r="CZ16" s="141"/>
      <c r="DA16" s="141"/>
      <c r="DB16" s="144">
        <v>5</v>
      </c>
      <c r="DC16" s="142">
        <f t="shared" si="3"/>
        <v>25000</v>
      </c>
    </row>
    <row r="17" spans="1:107" x14ac:dyDescent="0.25">
      <c r="A17" s="298"/>
      <c r="B17" s="19">
        <f t="shared" si="4"/>
        <v>6</v>
      </c>
      <c r="C17" s="4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>
        <v>306</v>
      </c>
      <c r="V17" s="2">
        <v>306</v>
      </c>
      <c r="W17" s="2">
        <v>306</v>
      </c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>
        <v>331</v>
      </c>
      <c r="AP17" s="2"/>
      <c r="AQ17" s="2"/>
      <c r="AR17" s="2">
        <v>331</v>
      </c>
      <c r="AS17" s="2"/>
      <c r="AT17" s="2"/>
      <c r="AU17" s="2">
        <v>331</v>
      </c>
      <c r="AV17" s="2"/>
      <c r="AW17" s="2"/>
      <c r="AX17" s="2"/>
      <c r="AY17" s="2"/>
      <c r="AZ17" s="2"/>
      <c r="BA17" s="2"/>
      <c r="BB17" s="2"/>
      <c r="BC17" s="2"/>
      <c r="BD17" s="12"/>
      <c r="BE17" s="38"/>
      <c r="BF17" s="2"/>
      <c r="BG17" s="2"/>
      <c r="BH17" s="2"/>
      <c r="BI17" s="2"/>
      <c r="BJ17" s="2">
        <v>1</v>
      </c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12"/>
      <c r="BZ17" s="38"/>
      <c r="CA17" s="4"/>
      <c r="CB17" s="2"/>
      <c r="CC17" s="2"/>
      <c r="CD17" s="2"/>
      <c r="CE17" s="2">
        <v>-1</v>
      </c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9"/>
      <c r="CU17" s="38"/>
      <c r="CV17" s="12"/>
      <c r="CW17" s="135">
        <f t="shared" si="2"/>
        <v>0</v>
      </c>
      <c r="CX17" s="21" t="s">
        <v>2</v>
      </c>
      <c r="CY17" s="138">
        <v>25000</v>
      </c>
      <c r="CZ17" s="141"/>
      <c r="DA17" s="141"/>
      <c r="DB17" s="144">
        <v>6</v>
      </c>
      <c r="DC17" s="142">
        <f t="shared" si="3"/>
        <v>25000</v>
      </c>
    </row>
    <row r="18" spans="1:107" x14ac:dyDescent="0.25">
      <c r="A18" s="298"/>
      <c r="B18" s="19">
        <f t="shared" si="4"/>
        <v>7</v>
      </c>
      <c r="C18" s="4">
        <v>355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>
        <v>362</v>
      </c>
      <c r="Y18" s="2">
        <v>362</v>
      </c>
      <c r="Z18" s="2">
        <v>362</v>
      </c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12"/>
      <c r="BE18" s="38"/>
      <c r="BF18" s="2"/>
      <c r="BG18" s="2"/>
      <c r="BH18" s="2"/>
      <c r="BI18" s="2"/>
      <c r="BJ18" s="2"/>
      <c r="BK18" s="2">
        <v>1</v>
      </c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12"/>
      <c r="BZ18" s="38"/>
      <c r="CA18" s="4"/>
      <c r="CB18" s="2"/>
      <c r="CC18" s="2"/>
      <c r="CD18" s="2"/>
      <c r="CE18" s="2"/>
      <c r="CF18" s="2">
        <v>-1</v>
      </c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9"/>
      <c r="CU18" s="38"/>
      <c r="CV18" s="12"/>
      <c r="CW18" s="135">
        <f t="shared" si="2"/>
        <v>0</v>
      </c>
      <c r="CX18" s="21" t="s">
        <v>2</v>
      </c>
      <c r="CY18" s="138">
        <v>25000</v>
      </c>
      <c r="CZ18" s="141"/>
      <c r="DA18" s="141"/>
      <c r="DB18" s="144">
        <v>7</v>
      </c>
      <c r="DC18" s="142">
        <f t="shared" si="3"/>
        <v>25000</v>
      </c>
    </row>
    <row r="19" spans="1:107" x14ac:dyDescent="0.25">
      <c r="A19" s="298"/>
      <c r="B19" s="19">
        <f t="shared" si="4"/>
        <v>8</v>
      </c>
      <c r="C19" s="4"/>
      <c r="D19" s="2">
        <v>355</v>
      </c>
      <c r="E19" s="2"/>
      <c r="F19" s="2">
        <v>422</v>
      </c>
      <c r="G19" s="2"/>
      <c r="H19" s="2"/>
      <c r="I19" s="2"/>
      <c r="J19" s="2"/>
      <c r="K19" s="2"/>
      <c r="L19" s="2">
        <v>380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>
        <v>410</v>
      </c>
      <c r="AB19" s="2">
        <v>410</v>
      </c>
      <c r="AC19" s="2">
        <v>410</v>
      </c>
      <c r="AD19" s="2">
        <v>163</v>
      </c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12"/>
      <c r="BE19" s="38"/>
      <c r="BF19" s="2"/>
      <c r="BG19" s="2"/>
      <c r="BH19" s="2"/>
      <c r="BI19" s="2"/>
      <c r="BJ19" s="2"/>
      <c r="BK19" s="2"/>
      <c r="BL19" s="2">
        <v>1</v>
      </c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12"/>
      <c r="BZ19" s="38"/>
      <c r="CA19" s="4"/>
      <c r="CB19" s="2"/>
      <c r="CC19" s="2"/>
      <c r="CD19" s="2"/>
      <c r="CE19" s="2"/>
      <c r="CF19" s="2"/>
      <c r="CG19" s="2">
        <v>-1</v>
      </c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9"/>
      <c r="CU19" s="38"/>
      <c r="CV19" s="12"/>
      <c r="CW19" s="135">
        <f t="shared" si="2"/>
        <v>0</v>
      </c>
      <c r="CX19" s="21" t="s">
        <v>2</v>
      </c>
      <c r="CY19" s="138">
        <v>25000</v>
      </c>
      <c r="CZ19" s="141"/>
      <c r="DA19" s="141"/>
      <c r="DB19" s="144">
        <v>8</v>
      </c>
      <c r="DC19" s="142">
        <f t="shared" si="3"/>
        <v>25000</v>
      </c>
    </row>
    <row r="20" spans="1:107" x14ac:dyDescent="0.25">
      <c r="A20" s="298"/>
      <c r="B20" s="19">
        <f t="shared" si="4"/>
        <v>9</v>
      </c>
      <c r="C20" s="4"/>
      <c r="D20" s="2"/>
      <c r="E20" s="2">
        <v>355</v>
      </c>
      <c r="F20" s="2"/>
      <c r="G20" s="2">
        <v>422</v>
      </c>
      <c r="H20" s="2"/>
      <c r="I20" s="2">
        <v>479</v>
      </c>
      <c r="J20" s="2"/>
      <c r="K20" s="2"/>
      <c r="L20" s="2"/>
      <c r="M20" s="2">
        <v>380</v>
      </c>
      <c r="N20" s="2"/>
      <c r="O20" s="2">
        <v>455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>
        <v>192</v>
      </c>
      <c r="AF20" s="2"/>
      <c r="AG20" s="2">
        <v>163</v>
      </c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>
        <v>262</v>
      </c>
      <c r="AW20" s="2"/>
      <c r="AX20" s="2"/>
      <c r="AY20" s="2"/>
      <c r="AZ20" s="2"/>
      <c r="BA20" s="2"/>
      <c r="BB20" s="2"/>
      <c r="BC20" s="2"/>
      <c r="BD20" s="12"/>
      <c r="BE20" s="38"/>
      <c r="BF20" s="2"/>
      <c r="BG20" s="2"/>
      <c r="BH20" s="2"/>
      <c r="BI20" s="2"/>
      <c r="BJ20" s="2"/>
      <c r="BK20" s="2"/>
      <c r="BL20" s="2"/>
      <c r="BM20" s="2">
        <v>1</v>
      </c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12"/>
      <c r="BZ20" s="38"/>
      <c r="CA20" s="4"/>
      <c r="CB20" s="2"/>
      <c r="CC20" s="2"/>
      <c r="CD20" s="2"/>
      <c r="CE20" s="2"/>
      <c r="CF20" s="2"/>
      <c r="CG20" s="2"/>
      <c r="CH20" s="2">
        <v>-1</v>
      </c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9"/>
      <c r="CU20" s="38"/>
      <c r="CV20" s="12"/>
      <c r="CW20" s="135">
        <f t="shared" si="2"/>
        <v>0</v>
      </c>
      <c r="CX20" s="21" t="s">
        <v>2</v>
      </c>
      <c r="CY20" s="138">
        <v>25000</v>
      </c>
      <c r="CZ20" s="141"/>
      <c r="DA20" s="141"/>
      <c r="DB20" s="144">
        <v>9</v>
      </c>
      <c r="DC20" s="142">
        <f t="shared" si="3"/>
        <v>25000</v>
      </c>
    </row>
    <row r="21" spans="1:107" x14ac:dyDescent="0.25">
      <c r="A21" s="298"/>
      <c r="B21" s="19">
        <f t="shared" si="4"/>
        <v>10</v>
      </c>
      <c r="C21" s="4"/>
      <c r="D21" s="2"/>
      <c r="E21" s="2"/>
      <c r="F21" s="2"/>
      <c r="G21" s="2"/>
      <c r="H21" s="2">
        <v>422</v>
      </c>
      <c r="I21" s="2"/>
      <c r="J21" s="2">
        <v>479</v>
      </c>
      <c r="K21" s="2"/>
      <c r="L21" s="2"/>
      <c r="M21" s="2"/>
      <c r="N21" s="2">
        <v>380</v>
      </c>
      <c r="O21" s="2"/>
      <c r="P21" s="2">
        <v>455</v>
      </c>
      <c r="Q21" s="2"/>
      <c r="R21" s="2">
        <v>520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>
        <v>217</v>
      </c>
      <c r="AG21" s="2"/>
      <c r="AH21" s="2">
        <v>192</v>
      </c>
      <c r="AI21" s="2"/>
      <c r="AJ21" s="2">
        <v>163</v>
      </c>
      <c r="AK21" s="2"/>
      <c r="AL21" s="2"/>
      <c r="AM21" s="2">
        <v>287</v>
      </c>
      <c r="AN21" s="2"/>
      <c r="AO21" s="2"/>
      <c r="AP21" s="2"/>
      <c r="AQ21" s="2"/>
      <c r="AR21" s="2"/>
      <c r="AS21" s="2"/>
      <c r="AT21" s="2"/>
      <c r="AU21" s="2"/>
      <c r="AV21" s="2"/>
      <c r="AW21" s="2">
        <v>262</v>
      </c>
      <c r="AX21" s="2"/>
      <c r="AY21" s="2">
        <v>319</v>
      </c>
      <c r="AZ21" s="2"/>
      <c r="BA21" s="2"/>
      <c r="BB21" s="2"/>
      <c r="BC21" s="2"/>
      <c r="BD21" s="12"/>
      <c r="BE21" s="38"/>
      <c r="BF21" s="2"/>
      <c r="BG21" s="2"/>
      <c r="BH21" s="2"/>
      <c r="BI21" s="2"/>
      <c r="BJ21" s="2"/>
      <c r="BK21" s="2"/>
      <c r="BL21" s="2"/>
      <c r="BM21" s="2"/>
      <c r="BN21" s="2">
        <v>1</v>
      </c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12"/>
      <c r="BZ21" s="38"/>
      <c r="CA21" s="4"/>
      <c r="CB21" s="2"/>
      <c r="CC21" s="2"/>
      <c r="CD21" s="2"/>
      <c r="CE21" s="2"/>
      <c r="CF21" s="2"/>
      <c r="CG21" s="2"/>
      <c r="CH21" s="2"/>
      <c r="CI21" s="2">
        <v>-1</v>
      </c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9"/>
      <c r="CU21" s="38"/>
      <c r="CV21" s="12"/>
      <c r="CW21" s="135">
        <f t="shared" si="2"/>
        <v>0</v>
      </c>
      <c r="CX21" s="21" t="s">
        <v>2</v>
      </c>
      <c r="CY21" s="138">
        <v>25000</v>
      </c>
      <c r="CZ21" s="141"/>
      <c r="DA21" s="141"/>
      <c r="DB21" s="144">
        <v>10</v>
      </c>
      <c r="DC21" s="142">
        <f t="shared" si="3"/>
        <v>25000</v>
      </c>
    </row>
    <row r="22" spans="1:107" x14ac:dyDescent="0.25">
      <c r="A22" s="298"/>
      <c r="B22" s="19">
        <f t="shared" si="4"/>
        <v>11</v>
      </c>
      <c r="C22" s="4"/>
      <c r="D22" s="2"/>
      <c r="E22" s="2"/>
      <c r="F22" s="2"/>
      <c r="G22" s="2"/>
      <c r="H22" s="2"/>
      <c r="I22" s="2"/>
      <c r="J22" s="2"/>
      <c r="K22" s="2">
        <v>479</v>
      </c>
      <c r="L22" s="2"/>
      <c r="M22" s="2"/>
      <c r="N22" s="2"/>
      <c r="O22" s="2"/>
      <c r="P22" s="2"/>
      <c r="Q22" s="2">
        <v>455</v>
      </c>
      <c r="R22" s="2"/>
      <c r="S22" s="2">
        <v>520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>
        <v>217</v>
      </c>
      <c r="AJ22" s="2"/>
      <c r="AK22" s="2">
        <v>192</v>
      </c>
      <c r="AL22" s="2"/>
      <c r="AM22" s="2"/>
      <c r="AN22" s="2">
        <v>287</v>
      </c>
      <c r="AO22" s="2"/>
      <c r="AP22" s="2">
        <v>337</v>
      </c>
      <c r="AQ22" s="2"/>
      <c r="AR22" s="2"/>
      <c r="AS22" s="2"/>
      <c r="AT22" s="2"/>
      <c r="AU22" s="2"/>
      <c r="AV22" s="2"/>
      <c r="AW22" s="2"/>
      <c r="AX22" s="2">
        <v>262</v>
      </c>
      <c r="AY22" s="2"/>
      <c r="AZ22" s="2">
        <v>319</v>
      </c>
      <c r="BA22" s="2"/>
      <c r="BB22" s="2">
        <v>369</v>
      </c>
      <c r="BC22" s="2"/>
      <c r="BD22" s="12"/>
      <c r="BE22" s="38"/>
      <c r="BF22" s="2"/>
      <c r="BG22" s="2"/>
      <c r="BH22" s="2"/>
      <c r="BI22" s="2"/>
      <c r="BJ22" s="2"/>
      <c r="BK22" s="2"/>
      <c r="BL22" s="2"/>
      <c r="BM22" s="2"/>
      <c r="BN22" s="2"/>
      <c r="BO22" s="2">
        <v>1</v>
      </c>
      <c r="BP22" s="2"/>
      <c r="BQ22" s="2"/>
      <c r="BR22" s="2"/>
      <c r="BS22" s="2"/>
      <c r="BT22" s="2"/>
      <c r="BU22" s="2"/>
      <c r="BV22" s="2"/>
      <c r="BW22" s="2"/>
      <c r="BX22" s="2"/>
      <c r="BY22" s="12"/>
      <c r="BZ22" s="38"/>
      <c r="CA22" s="4"/>
      <c r="CB22" s="2"/>
      <c r="CC22" s="2"/>
      <c r="CD22" s="2"/>
      <c r="CE22" s="2"/>
      <c r="CF22" s="2"/>
      <c r="CG22" s="2"/>
      <c r="CH22" s="2"/>
      <c r="CI22" s="2"/>
      <c r="CJ22" s="2">
        <v>-1</v>
      </c>
      <c r="CK22" s="2"/>
      <c r="CL22" s="2"/>
      <c r="CM22" s="2"/>
      <c r="CN22" s="2"/>
      <c r="CO22" s="2"/>
      <c r="CP22" s="2"/>
      <c r="CQ22" s="2"/>
      <c r="CR22" s="2"/>
      <c r="CS22" s="2"/>
      <c r="CT22" s="29"/>
      <c r="CU22" s="38"/>
      <c r="CV22" s="12"/>
      <c r="CW22" s="135">
        <f t="shared" si="2"/>
        <v>0</v>
      </c>
      <c r="CX22" s="21" t="s">
        <v>2</v>
      </c>
      <c r="CY22" s="138">
        <v>25000</v>
      </c>
      <c r="CZ22" s="141"/>
      <c r="DA22" s="141"/>
      <c r="DB22" s="144">
        <v>11</v>
      </c>
      <c r="DC22" s="142">
        <f t="shared" si="3"/>
        <v>25000</v>
      </c>
    </row>
    <row r="23" spans="1:107" x14ac:dyDescent="0.25">
      <c r="A23" s="298"/>
      <c r="B23" s="19">
        <f t="shared" si="4"/>
        <v>12</v>
      </c>
      <c r="C23" s="4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520</v>
      </c>
      <c r="U23" s="2">
        <v>293</v>
      </c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>
        <v>217</v>
      </c>
      <c r="AM23" s="2"/>
      <c r="AN23" s="2"/>
      <c r="AO23" s="2">
        <v>287</v>
      </c>
      <c r="AP23" s="2"/>
      <c r="AQ23" s="2">
        <v>337</v>
      </c>
      <c r="AR23" s="2"/>
      <c r="AS23" s="2">
        <v>379</v>
      </c>
      <c r="AT23" s="2"/>
      <c r="AU23" s="2"/>
      <c r="AV23" s="2"/>
      <c r="AW23" s="2"/>
      <c r="AX23" s="2"/>
      <c r="AY23" s="2"/>
      <c r="AZ23" s="2"/>
      <c r="BA23" s="2">
        <v>319</v>
      </c>
      <c r="BB23" s="2"/>
      <c r="BC23" s="2">
        <v>369</v>
      </c>
      <c r="BD23" s="12"/>
      <c r="BE23" s="38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>
        <v>1</v>
      </c>
      <c r="BQ23" s="2"/>
      <c r="BR23" s="2"/>
      <c r="BS23" s="2"/>
      <c r="BT23" s="2"/>
      <c r="BU23" s="2"/>
      <c r="BV23" s="2"/>
      <c r="BW23" s="2"/>
      <c r="BX23" s="2"/>
      <c r="BY23" s="12"/>
      <c r="BZ23" s="38"/>
      <c r="CA23" s="4"/>
      <c r="CB23" s="2"/>
      <c r="CC23" s="2"/>
      <c r="CD23" s="2"/>
      <c r="CE23" s="2"/>
      <c r="CF23" s="2"/>
      <c r="CG23" s="2"/>
      <c r="CH23" s="2"/>
      <c r="CI23" s="2"/>
      <c r="CJ23" s="2"/>
      <c r="CK23" s="2">
        <v>-1</v>
      </c>
      <c r="CL23" s="2"/>
      <c r="CM23" s="2"/>
      <c r="CN23" s="2"/>
      <c r="CO23" s="2"/>
      <c r="CP23" s="2"/>
      <c r="CQ23" s="2"/>
      <c r="CR23" s="2"/>
      <c r="CS23" s="2"/>
      <c r="CT23" s="29"/>
      <c r="CU23" s="38"/>
      <c r="CV23" s="12"/>
      <c r="CW23" s="135">
        <f t="shared" si="2"/>
        <v>0</v>
      </c>
      <c r="CX23" s="21" t="s">
        <v>2</v>
      </c>
      <c r="CY23" s="138">
        <v>25000</v>
      </c>
      <c r="CZ23" s="141"/>
      <c r="DA23" s="141"/>
      <c r="DB23" s="144">
        <v>12</v>
      </c>
      <c r="DC23" s="142">
        <f t="shared" si="3"/>
        <v>25000</v>
      </c>
    </row>
    <row r="24" spans="1:107" x14ac:dyDescent="0.25">
      <c r="A24" s="298"/>
      <c r="B24" s="19">
        <f t="shared" si="4"/>
        <v>13</v>
      </c>
      <c r="C24" s="4">
        <v>324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>
        <v>338</v>
      </c>
      <c r="W24" s="2"/>
      <c r="X24" s="2">
        <v>293</v>
      </c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>
        <v>337</v>
      </c>
      <c r="AS24" s="2"/>
      <c r="AT24" s="2">
        <v>379</v>
      </c>
      <c r="AU24" s="2"/>
      <c r="AV24" s="2"/>
      <c r="AW24" s="2"/>
      <c r="AX24" s="2"/>
      <c r="AY24" s="2"/>
      <c r="AZ24" s="2"/>
      <c r="BA24" s="2"/>
      <c r="BB24" s="2"/>
      <c r="BC24" s="2"/>
      <c r="BD24" s="12">
        <v>369</v>
      </c>
      <c r="BE24" s="38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>
        <v>1</v>
      </c>
      <c r="BR24" s="2"/>
      <c r="BS24" s="2"/>
      <c r="BT24" s="2"/>
      <c r="BU24" s="2"/>
      <c r="BV24" s="2"/>
      <c r="BW24" s="2"/>
      <c r="BX24" s="2"/>
      <c r="BY24" s="12"/>
      <c r="BZ24" s="38"/>
      <c r="CA24" s="4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>
        <v>-1</v>
      </c>
      <c r="CM24" s="2"/>
      <c r="CN24" s="2"/>
      <c r="CO24" s="2"/>
      <c r="CP24" s="2"/>
      <c r="CQ24" s="2"/>
      <c r="CR24" s="2"/>
      <c r="CS24" s="2"/>
      <c r="CT24" s="29"/>
      <c r="CU24" s="38"/>
      <c r="CV24" s="12"/>
      <c r="CW24" s="135">
        <f t="shared" si="2"/>
        <v>0</v>
      </c>
      <c r="CX24" s="21" t="s">
        <v>2</v>
      </c>
      <c r="CY24" s="138">
        <v>25000</v>
      </c>
      <c r="CZ24" s="141"/>
      <c r="DA24" s="141"/>
      <c r="DB24" s="144">
        <v>13</v>
      </c>
      <c r="DC24" s="142">
        <f t="shared" si="3"/>
        <v>25000</v>
      </c>
    </row>
    <row r="25" spans="1:107" x14ac:dyDescent="0.25">
      <c r="A25" s="298"/>
      <c r="B25" s="19">
        <f t="shared" si="4"/>
        <v>14</v>
      </c>
      <c r="C25" s="4"/>
      <c r="D25" s="2"/>
      <c r="E25" s="2"/>
      <c r="F25" s="2">
        <v>324</v>
      </c>
      <c r="G25" s="2"/>
      <c r="H25" s="2"/>
      <c r="I25" s="2"/>
      <c r="J25" s="2"/>
      <c r="K25" s="2"/>
      <c r="L25" s="2">
        <v>366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>
        <v>375</v>
      </c>
      <c r="X25" s="2"/>
      <c r="Y25" s="2">
        <v>338</v>
      </c>
      <c r="Z25" s="2"/>
      <c r="AA25" s="2">
        <v>293</v>
      </c>
      <c r="AB25" s="2"/>
      <c r="AC25" s="2"/>
      <c r="AD25" s="2">
        <v>179</v>
      </c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>
        <v>379</v>
      </c>
      <c r="AV25" s="2"/>
      <c r="AW25" s="2"/>
      <c r="AX25" s="2"/>
      <c r="AY25" s="2"/>
      <c r="AZ25" s="2"/>
      <c r="BA25" s="2"/>
      <c r="BB25" s="2"/>
      <c r="BC25" s="2"/>
      <c r="BD25" s="12"/>
      <c r="BE25" s="38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>
        <v>1</v>
      </c>
      <c r="BS25" s="2"/>
      <c r="BT25" s="2"/>
      <c r="BU25" s="2"/>
      <c r="BV25" s="2"/>
      <c r="BW25" s="2"/>
      <c r="BX25" s="2"/>
      <c r="BY25" s="12"/>
      <c r="BZ25" s="38"/>
      <c r="CA25" s="4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>
        <v>-1</v>
      </c>
      <c r="CN25" s="2"/>
      <c r="CO25" s="2"/>
      <c r="CP25" s="2"/>
      <c r="CQ25" s="2"/>
      <c r="CR25" s="2"/>
      <c r="CS25" s="2"/>
      <c r="CT25" s="29"/>
      <c r="CU25" s="38"/>
      <c r="CV25" s="12"/>
      <c r="CW25" s="135">
        <f t="shared" si="2"/>
        <v>0</v>
      </c>
      <c r="CX25" s="21" t="s">
        <v>2</v>
      </c>
      <c r="CY25" s="138">
        <v>25000</v>
      </c>
      <c r="CZ25" s="141"/>
      <c r="DA25" s="141"/>
      <c r="DB25" s="144">
        <v>14</v>
      </c>
      <c r="DC25" s="142">
        <f t="shared" si="3"/>
        <v>25000</v>
      </c>
    </row>
    <row r="26" spans="1:107" x14ac:dyDescent="0.25">
      <c r="A26" s="298"/>
      <c r="B26" s="19">
        <f t="shared" si="4"/>
        <v>15</v>
      </c>
      <c r="C26" s="4"/>
      <c r="D26" s="2">
        <v>378</v>
      </c>
      <c r="E26" s="2"/>
      <c r="F26" s="2"/>
      <c r="G26" s="2"/>
      <c r="H26" s="2"/>
      <c r="I26" s="2">
        <v>324</v>
      </c>
      <c r="J26" s="2"/>
      <c r="K26" s="2"/>
      <c r="L26" s="2"/>
      <c r="M26" s="2"/>
      <c r="N26" s="2"/>
      <c r="O26" s="2">
        <v>366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>
        <v>375</v>
      </c>
      <c r="AA26" s="2"/>
      <c r="AB26" s="2">
        <v>338</v>
      </c>
      <c r="AC26" s="2"/>
      <c r="AD26" s="2"/>
      <c r="AE26" s="2">
        <v>179</v>
      </c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>
        <v>235</v>
      </c>
      <c r="AW26" s="2"/>
      <c r="AX26" s="2"/>
      <c r="AY26" s="2"/>
      <c r="AZ26" s="2"/>
      <c r="BA26" s="2"/>
      <c r="BB26" s="2"/>
      <c r="BC26" s="2"/>
      <c r="BD26" s="12"/>
      <c r="BE26" s="38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>
        <v>1</v>
      </c>
      <c r="BT26" s="2"/>
      <c r="BU26" s="2"/>
      <c r="BV26" s="2"/>
      <c r="BW26" s="2"/>
      <c r="BX26" s="2"/>
      <c r="BY26" s="12"/>
      <c r="BZ26" s="38"/>
      <c r="CA26" s="4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>
        <v>-1</v>
      </c>
      <c r="CO26" s="2"/>
      <c r="CP26" s="2"/>
      <c r="CQ26" s="2"/>
      <c r="CR26" s="2"/>
      <c r="CS26" s="2"/>
      <c r="CT26" s="29"/>
      <c r="CU26" s="38"/>
      <c r="CV26" s="12"/>
      <c r="CW26" s="135">
        <f t="shared" si="2"/>
        <v>0</v>
      </c>
      <c r="CX26" s="21" t="s">
        <v>2</v>
      </c>
      <c r="CY26" s="138">
        <v>25000</v>
      </c>
      <c r="CZ26" s="141"/>
      <c r="DA26" s="141"/>
      <c r="DB26" s="144">
        <v>15</v>
      </c>
      <c r="DC26" s="142">
        <f t="shared" si="3"/>
        <v>25000</v>
      </c>
    </row>
    <row r="27" spans="1:107" x14ac:dyDescent="0.25">
      <c r="A27" s="298"/>
      <c r="B27" s="19">
        <f t="shared" si="4"/>
        <v>16</v>
      </c>
      <c r="C27" s="4"/>
      <c r="D27" s="2"/>
      <c r="E27" s="2"/>
      <c r="F27" s="2"/>
      <c r="G27" s="2">
        <v>378</v>
      </c>
      <c r="H27" s="2"/>
      <c r="I27" s="2"/>
      <c r="J27" s="2"/>
      <c r="K27" s="2"/>
      <c r="L27" s="2"/>
      <c r="M27" s="2">
        <v>423</v>
      </c>
      <c r="N27" s="2"/>
      <c r="O27" s="2"/>
      <c r="P27" s="2"/>
      <c r="Q27" s="2"/>
      <c r="R27" s="2">
        <v>366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>
        <v>375</v>
      </c>
      <c r="AD27" s="2"/>
      <c r="AE27" s="2"/>
      <c r="AF27" s="2">
        <v>179</v>
      </c>
      <c r="AG27" s="2">
        <v>214</v>
      </c>
      <c r="AH27" s="2"/>
      <c r="AI27" s="2"/>
      <c r="AJ27" s="2"/>
      <c r="AK27" s="2"/>
      <c r="AL27" s="2"/>
      <c r="AM27" s="2">
        <v>253</v>
      </c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>
        <v>235</v>
      </c>
      <c r="AZ27" s="2"/>
      <c r="BA27" s="2"/>
      <c r="BB27" s="2"/>
      <c r="BC27" s="2"/>
      <c r="BD27" s="12"/>
      <c r="BE27" s="38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>
        <v>1</v>
      </c>
      <c r="BU27" s="2"/>
      <c r="BV27" s="2"/>
      <c r="BW27" s="2"/>
      <c r="BX27" s="2"/>
      <c r="BY27" s="12"/>
      <c r="BZ27" s="38"/>
      <c r="CA27" s="4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>
        <v>-1</v>
      </c>
      <c r="CP27" s="2"/>
      <c r="CQ27" s="2"/>
      <c r="CR27" s="2"/>
      <c r="CS27" s="2"/>
      <c r="CT27" s="29"/>
      <c r="CU27" s="38"/>
      <c r="CV27" s="12"/>
      <c r="CW27" s="135">
        <f t="shared" si="2"/>
        <v>0</v>
      </c>
      <c r="CX27" s="21" t="s">
        <v>2</v>
      </c>
      <c r="CY27" s="138">
        <v>25000</v>
      </c>
      <c r="CZ27" s="141"/>
      <c r="DA27" s="141"/>
      <c r="DB27" s="144">
        <v>16</v>
      </c>
      <c r="DC27" s="142">
        <f t="shared" si="3"/>
        <v>25000</v>
      </c>
    </row>
    <row r="28" spans="1:107" x14ac:dyDescent="0.25">
      <c r="A28" s="298"/>
      <c r="B28" s="19">
        <f t="shared" si="4"/>
        <v>17</v>
      </c>
      <c r="C28" s="4"/>
      <c r="D28" s="2"/>
      <c r="E28" s="2">
        <v>425</v>
      </c>
      <c r="F28" s="2"/>
      <c r="G28" s="2"/>
      <c r="H28" s="2"/>
      <c r="I28" s="2"/>
      <c r="J28" s="2">
        <v>378</v>
      </c>
      <c r="K28" s="2"/>
      <c r="L28" s="2"/>
      <c r="M28" s="2"/>
      <c r="N28" s="2"/>
      <c r="O28" s="2"/>
      <c r="P28" s="2">
        <v>423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>
        <v>214</v>
      </c>
      <c r="AI28" s="2"/>
      <c r="AJ28" s="2"/>
      <c r="AK28" s="2"/>
      <c r="AL28" s="2"/>
      <c r="AM28" s="2"/>
      <c r="AN28" s="2"/>
      <c r="AO28" s="2"/>
      <c r="AP28" s="2">
        <v>253</v>
      </c>
      <c r="AQ28" s="2"/>
      <c r="AR28" s="2"/>
      <c r="AS28" s="2"/>
      <c r="AT28" s="2"/>
      <c r="AU28" s="2"/>
      <c r="AV28" s="2"/>
      <c r="AW28" s="2">
        <v>274</v>
      </c>
      <c r="AX28" s="2"/>
      <c r="AY28" s="2"/>
      <c r="AZ28" s="2"/>
      <c r="BA28" s="2"/>
      <c r="BB28" s="2">
        <v>235</v>
      </c>
      <c r="BC28" s="2"/>
      <c r="BD28" s="12"/>
      <c r="BE28" s="38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>
        <v>1</v>
      </c>
      <c r="BV28" s="2"/>
      <c r="BW28" s="2"/>
      <c r="BX28" s="2"/>
      <c r="BY28" s="12"/>
      <c r="BZ28" s="38"/>
      <c r="CA28" s="4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>
        <v>-1</v>
      </c>
      <c r="CQ28" s="2"/>
      <c r="CR28" s="2"/>
      <c r="CS28" s="2"/>
      <c r="CT28" s="29"/>
      <c r="CU28" s="38"/>
      <c r="CV28" s="12"/>
      <c r="CW28" s="135">
        <f t="shared" si="2"/>
        <v>0</v>
      </c>
      <c r="CX28" s="21" t="s">
        <v>2</v>
      </c>
      <c r="CY28" s="138">
        <v>25000</v>
      </c>
      <c r="CZ28" s="141"/>
      <c r="DA28" s="141"/>
      <c r="DB28" s="144">
        <v>17</v>
      </c>
      <c r="DC28" s="142">
        <f t="shared" si="3"/>
        <v>25000</v>
      </c>
    </row>
    <row r="29" spans="1:107" x14ac:dyDescent="0.25">
      <c r="A29" s="298"/>
      <c r="B29" s="19">
        <f t="shared" si="4"/>
        <v>18</v>
      </c>
      <c r="C29" s="4"/>
      <c r="D29" s="2"/>
      <c r="E29" s="2"/>
      <c r="F29" s="2"/>
      <c r="G29" s="2"/>
      <c r="H29" s="2">
        <v>425</v>
      </c>
      <c r="I29" s="2"/>
      <c r="J29" s="2"/>
      <c r="K29" s="2"/>
      <c r="L29" s="2"/>
      <c r="M29" s="2"/>
      <c r="N29" s="2">
        <v>471</v>
      </c>
      <c r="O29" s="2"/>
      <c r="P29" s="2"/>
      <c r="Q29" s="2"/>
      <c r="R29" s="2"/>
      <c r="S29" s="2">
        <v>423</v>
      </c>
      <c r="T29" s="2"/>
      <c r="U29" s="2">
        <v>306</v>
      </c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>
        <v>214</v>
      </c>
      <c r="AJ29" s="2">
        <v>246</v>
      </c>
      <c r="AK29" s="2"/>
      <c r="AL29" s="2"/>
      <c r="AM29" s="2"/>
      <c r="AN29" s="2">
        <v>295</v>
      </c>
      <c r="AO29" s="2"/>
      <c r="AP29" s="2"/>
      <c r="AQ29" s="2"/>
      <c r="AR29" s="2"/>
      <c r="AS29" s="2">
        <v>253</v>
      </c>
      <c r="AT29" s="2"/>
      <c r="AU29" s="2"/>
      <c r="AV29" s="2"/>
      <c r="AW29" s="2"/>
      <c r="AX29" s="2"/>
      <c r="AY29" s="2"/>
      <c r="AZ29" s="2">
        <v>274</v>
      </c>
      <c r="BA29" s="2"/>
      <c r="BB29" s="2"/>
      <c r="BC29" s="2"/>
      <c r="BD29" s="12"/>
      <c r="BE29" s="38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>
        <v>1</v>
      </c>
      <c r="BW29" s="2"/>
      <c r="BX29" s="2"/>
      <c r="BY29" s="12"/>
      <c r="BZ29" s="38"/>
      <c r="CA29" s="4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>
        <v>-1</v>
      </c>
      <c r="CR29" s="2"/>
      <c r="CS29" s="2"/>
      <c r="CT29" s="29"/>
      <c r="CU29" s="38"/>
      <c r="CV29" s="12"/>
      <c r="CW29" s="135">
        <f t="shared" si="2"/>
        <v>0</v>
      </c>
      <c r="CX29" s="21" t="s">
        <v>2</v>
      </c>
      <c r="CY29" s="138">
        <v>25000</v>
      </c>
      <c r="CZ29" s="141"/>
      <c r="DA29" s="141"/>
      <c r="DB29" s="144">
        <v>18</v>
      </c>
      <c r="DC29" s="142">
        <f t="shared" si="3"/>
        <v>25000</v>
      </c>
    </row>
    <row r="30" spans="1:107" x14ac:dyDescent="0.25">
      <c r="A30" s="298"/>
      <c r="B30" s="19">
        <f t="shared" si="4"/>
        <v>19</v>
      </c>
      <c r="C30" s="4">
        <v>355</v>
      </c>
      <c r="D30" s="2"/>
      <c r="E30" s="2"/>
      <c r="F30" s="2"/>
      <c r="G30" s="2"/>
      <c r="H30" s="2"/>
      <c r="I30" s="2"/>
      <c r="J30" s="2"/>
      <c r="K30" s="2">
        <v>425</v>
      </c>
      <c r="L30" s="2"/>
      <c r="M30" s="2"/>
      <c r="N30" s="2"/>
      <c r="O30" s="2"/>
      <c r="P30" s="2"/>
      <c r="Q30" s="2">
        <v>471</v>
      </c>
      <c r="R30" s="2"/>
      <c r="S30" s="2"/>
      <c r="T30" s="2"/>
      <c r="U30" s="2"/>
      <c r="V30" s="2">
        <v>306</v>
      </c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>
        <v>246</v>
      </c>
      <c r="AL30" s="2"/>
      <c r="AM30" s="2"/>
      <c r="AN30" s="2"/>
      <c r="AO30" s="2"/>
      <c r="AP30" s="2"/>
      <c r="AQ30" s="2">
        <v>295</v>
      </c>
      <c r="AR30" s="2"/>
      <c r="AS30" s="2"/>
      <c r="AT30" s="2"/>
      <c r="AU30" s="2"/>
      <c r="AV30" s="2"/>
      <c r="AW30" s="2"/>
      <c r="AX30" s="2">
        <v>306</v>
      </c>
      <c r="AY30" s="2"/>
      <c r="AZ30" s="2"/>
      <c r="BA30" s="2"/>
      <c r="BB30" s="2"/>
      <c r="BC30" s="2">
        <v>274</v>
      </c>
      <c r="BD30" s="12"/>
      <c r="BE30" s="38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>
        <v>1</v>
      </c>
      <c r="BX30" s="2"/>
      <c r="BY30" s="12"/>
      <c r="BZ30" s="38"/>
      <c r="CA30" s="4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>
        <v>-1</v>
      </c>
      <c r="CS30" s="2"/>
      <c r="CT30" s="29"/>
      <c r="CU30" s="38"/>
      <c r="CV30" s="12"/>
      <c r="CW30" s="135">
        <f t="shared" si="2"/>
        <v>0</v>
      </c>
      <c r="CX30" s="21" t="s">
        <v>2</v>
      </c>
      <c r="CY30" s="138">
        <v>25000</v>
      </c>
      <c r="CZ30" s="141"/>
      <c r="DA30" s="141"/>
      <c r="DB30" s="144">
        <v>19</v>
      </c>
      <c r="DC30" s="142">
        <f t="shared" si="3"/>
        <v>25000</v>
      </c>
    </row>
    <row r="31" spans="1:107" x14ac:dyDescent="0.25">
      <c r="A31" s="298"/>
      <c r="B31" s="19">
        <f t="shared" si="4"/>
        <v>20</v>
      </c>
      <c r="C31" s="4"/>
      <c r="D31" s="2"/>
      <c r="E31" s="2"/>
      <c r="F31" s="2"/>
      <c r="G31" s="2"/>
      <c r="H31" s="2"/>
      <c r="I31" s="2"/>
      <c r="J31" s="2"/>
      <c r="K31" s="2"/>
      <c r="L31" s="2">
        <v>380</v>
      </c>
      <c r="M31" s="2"/>
      <c r="N31" s="2"/>
      <c r="O31" s="2"/>
      <c r="P31" s="2"/>
      <c r="Q31" s="2"/>
      <c r="R31" s="2"/>
      <c r="S31" s="2"/>
      <c r="T31" s="2">
        <v>471</v>
      </c>
      <c r="U31" s="2"/>
      <c r="V31" s="2"/>
      <c r="W31" s="2">
        <v>306</v>
      </c>
      <c r="X31" s="2">
        <v>362</v>
      </c>
      <c r="Y31" s="2"/>
      <c r="Z31" s="2"/>
      <c r="AA31" s="2"/>
      <c r="AB31" s="2"/>
      <c r="AC31" s="2"/>
      <c r="AD31" s="2">
        <v>163</v>
      </c>
      <c r="AE31" s="2"/>
      <c r="AF31" s="2"/>
      <c r="AG31" s="2"/>
      <c r="AH31" s="2"/>
      <c r="AI31" s="2"/>
      <c r="AJ31" s="2"/>
      <c r="AK31" s="2"/>
      <c r="AL31" s="2">
        <v>246</v>
      </c>
      <c r="AM31" s="2"/>
      <c r="AN31" s="2"/>
      <c r="AO31" s="2">
        <v>331</v>
      </c>
      <c r="AP31" s="2"/>
      <c r="AQ31" s="2"/>
      <c r="AR31" s="2"/>
      <c r="AS31" s="2"/>
      <c r="AT31" s="2">
        <v>295</v>
      </c>
      <c r="AU31" s="2"/>
      <c r="AV31" s="2"/>
      <c r="AW31" s="2"/>
      <c r="AX31" s="2"/>
      <c r="AY31" s="2"/>
      <c r="AZ31" s="2"/>
      <c r="BA31" s="2">
        <v>306</v>
      </c>
      <c r="BB31" s="2"/>
      <c r="BC31" s="2"/>
      <c r="BD31" s="12"/>
      <c r="BE31" s="38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>
        <v>1</v>
      </c>
      <c r="BY31" s="12"/>
      <c r="BZ31" s="38"/>
      <c r="CA31" s="4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>
        <v>-1</v>
      </c>
      <c r="CT31" s="29"/>
      <c r="CU31" s="38"/>
      <c r="CV31" s="12"/>
      <c r="CW31" s="135">
        <f t="shared" si="2"/>
        <v>0</v>
      </c>
      <c r="CX31" s="21" t="s">
        <v>2</v>
      </c>
      <c r="CY31" s="138">
        <v>25000</v>
      </c>
      <c r="CZ31" s="141"/>
      <c r="DA31" s="141"/>
      <c r="DB31" s="144">
        <v>20</v>
      </c>
      <c r="DC31" s="142">
        <f t="shared" si="3"/>
        <v>25000</v>
      </c>
    </row>
    <row r="32" spans="1:107" ht="13" thickBot="1" x14ac:dyDescent="0.3">
      <c r="A32" s="326"/>
      <c r="B32" s="85">
        <f t="shared" si="4"/>
        <v>21</v>
      </c>
      <c r="C32" s="86"/>
      <c r="D32" s="13">
        <v>355</v>
      </c>
      <c r="E32" s="13"/>
      <c r="F32" s="13">
        <v>422</v>
      </c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>
        <v>362</v>
      </c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>
        <v>331</v>
      </c>
      <c r="AS32" s="13"/>
      <c r="AT32" s="13"/>
      <c r="AU32" s="13"/>
      <c r="AV32" s="13">
        <v>262</v>
      </c>
      <c r="AW32" s="13"/>
      <c r="AX32" s="13"/>
      <c r="AY32" s="13"/>
      <c r="AZ32" s="13"/>
      <c r="BA32" s="13"/>
      <c r="BB32" s="13"/>
      <c r="BC32" s="13"/>
      <c r="BD32" s="14">
        <v>306</v>
      </c>
      <c r="BE32" s="7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4">
        <v>1</v>
      </c>
      <c r="BZ32" s="73"/>
      <c r="CA32" s="86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91">
        <v>-1</v>
      </c>
      <c r="CU32" s="73"/>
      <c r="CV32" s="14"/>
      <c r="CW32" s="135">
        <f t="shared" si="2"/>
        <v>0</v>
      </c>
      <c r="CX32" s="21" t="s">
        <v>2</v>
      </c>
      <c r="CY32" s="139">
        <v>25000</v>
      </c>
      <c r="CZ32" s="141"/>
      <c r="DA32" s="141"/>
      <c r="DB32" s="145">
        <v>21</v>
      </c>
      <c r="DC32" s="143">
        <f t="shared" si="3"/>
        <v>25000</v>
      </c>
    </row>
  </sheetData>
  <mergeCells count="5">
    <mergeCell ref="A3:B3"/>
    <mergeCell ref="A6:A11"/>
    <mergeCell ref="A12:A32"/>
    <mergeCell ref="A5:B5"/>
    <mergeCell ref="A4:B4"/>
  </mergeCells>
  <phoneticPr fontId="2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MINVOL</vt:lpstr>
      <vt:lpstr>ORDENADO</vt:lpstr>
      <vt:lpstr>NAODECRES</vt:lpstr>
      <vt:lpstr>MEDIANUAL</vt:lpstr>
      <vt:lpstr>ESTOQUECONTROLA</vt:lpstr>
      <vt:lpstr>METAS</vt:lpstr>
    </vt:vector>
  </TitlesOfParts>
  <Company>USP/ESALQ/LCF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</dc:creator>
  <cp:lastModifiedBy>Luiz Carlos Estraviz Rodriguez</cp:lastModifiedBy>
  <dcterms:created xsi:type="dcterms:W3CDTF">2007-07-23T13:32:39Z</dcterms:created>
  <dcterms:modified xsi:type="dcterms:W3CDTF">2025-11-22T00:55:22Z</dcterms:modified>
</cp:coreProperties>
</file>