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tlidar\Dropbox\__SYNC\Aula\LCF280\"/>
    </mc:Choice>
  </mc:AlternateContent>
  <bookViews>
    <workbookView xWindow="0" yWindow="0" windowWidth="24000" windowHeight="9630"/>
  </bookViews>
  <sheets>
    <sheet name="Vídeo1" sheetId="2" r:id="rId1"/>
    <sheet name="Vídeo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3" l="1"/>
  <c r="H2" i="3"/>
  <c r="H6" i="3"/>
  <c r="E2" i="3"/>
  <c r="E5" i="3"/>
  <c r="B12" i="3"/>
  <c r="B7" i="3"/>
  <c r="B2" i="3"/>
  <c r="H8" i="2"/>
  <c r="H4" i="2"/>
  <c r="G5" i="2" s="1"/>
  <c r="E9" i="2"/>
  <c r="E13" i="2"/>
  <c r="E11" i="2"/>
  <c r="E7" i="2"/>
  <c r="E2" i="2"/>
  <c r="D5" i="2"/>
  <c r="B5" i="2"/>
  <c r="A5" i="2"/>
</calcChain>
</file>

<file path=xl/sharedStrings.xml><?xml version="1.0" encoding="utf-8"?>
<sst xmlns="http://schemas.openxmlformats.org/spreadsheetml/2006/main" count="61" uniqueCount="23">
  <si>
    <t>V0</t>
  </si>
  <si>
    <t>n</t>
  </si>
  <si>
    <t>i</t>
  </si>
  <si>
    <t>Ex 1</t>
  </si>
  <si>
    <t>Ex 4</t>
  </si>
  <si>
    <t>Ex 11</t>
  </si>
  <si>
    <t>semestral</t>
  </si>
  <si>
    <t>trimestral</t>
  </si>
  <si>
    <t>semestres</t>
  </si>
  <si>
    <t>trimestres</t>
  </si>
  <si>
    <t>anos</t>
  </si>
  <si>
    <t>anual</t>
  </si>
  <si>
    <t>Pela regra do 72</t>
  </si>
  <si>
    <t>Ex 15</t>
  </si>
  <si>
    <t>Ex 18</t>
  </si>
  <si>
    <t>Ex 22</t>
  </si>
  <si>
    <t>Ex 26</t>
  </si>
  <si>
    <t>a</t>
  </si>
  <si>
    <t>Receber no ano 0</t>
  </si>
  <si>
    <t>t</t>
  </si>
  <si>
    <t>a.a.</t>
  </si>
  <si>
    <t>perpétua</t>
  </si>
  <si>
    <t>/ha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</si>
</sst>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4" borderId="1" xfId="0" applyFill="1" applyBorder="1"/>
    <xf numFmtId="0" fontId="0" fillId="3" borderId="1" xfId="0" applyFill="1" applyBorder="1" applyAlignment="1">
      <alignment horizontal="right"/>
    </xf>
    <xf numFmtId="43" fontId="0" fillId="4" borderId="1" xfId="1" applyFont="1" applyFill="1" applyBorder="1"/>
    <xf numFmtId="0" fontId="0" fillId="0" borderId="1" xfId="0" applyFill="1" applyBorder="1"/>
    <xf numFmtId="43" fontId="0" fillId="0" borderId="1" xfId="1" applyFont="1" applyFill="1" applyBorder="1"/>
    <xf numFmtId="0" fontId="3" fillId="0" borderId="0" xfId="0" applyFont="1"/>
    <xf numFmtId="0" fontId="3" fillId="0" borderId="0" xfId="0" applyFont="1" applyFill="1" applyBorder="1"/>
    <xf numFmtId="0" fontId="0" fillId="3" borderId="4" xfId="0" applyFill="1" applyBorder="1" applyAlignment="1">
      <alignment horizontal="right"/>
    </xf>
    <xf numFmtId="0" fontId="0" fillId="3" borderId="1" xfId="0" applyFill="1" applyBorder="1" applyAlignment="1">
      <alignment horizontal="center"/>
    </xf>
    <xf numFmtId="1" fontId="0" fillId="4" borderId="1" xfId="0" applyNumberFormat="1" applyFill="1" applyBorder="1"/>
    <xf numFmtId="2" fontId="0" fillId="4" borderId="1" xfId="0" applyNumberFormat="1" applyFill="1" applyBorder="1"/>
    <xf numFmtId="43" fontId="0" fillId="5" borderId="1" xfId="1" applyFont="1" applyFill="1" applyBorder="1"/>
    <xf numFmtId="2" fontId="0" fillId="0" borderId="1" xfId="0" applyNumberFormat="1" applyBorder="1"/>
    <xf numFmtId="43" fontId="0" fillId="4" borderId="4" xfId="1" applyFont="1" applyFill="1" applyBorder="1"/>
    <xf numFmtId="0" fontId="0" fillId="0" borderId="0" xfId="0" quotePrefix="1"/>
    <xf numFmtId="43" fontId="0" fillId="4" borderId="1" xfId="0" applyNumberFormat="1" applyFill="1" applyBorder="1"/>
    <xf numFmtId="0" fontId="0" fillId="0" borderId="1" xfId="0" applyBorder="1" applyAlignment="1">
      <alignment horizontal="righ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="150" zoomScaleNormal="150" workbookViewId="0">
      <selection sqref="A1:B1"/>
    </sheetView>
  </sheetViews>
  <sheetFormatPr defaultRowHeight="15" x14ac:dyDescent="0.25"/>
  <cols>
    <col min="2" max="2" width="10" bestFit="1" customWidth="1"/>
    <col min="3" max="3" width="7" customWidth="1"/>
    <col min="5" max="5" width="10" bestFit="1" customWidth="1"/>
    <col min="6" max="6" width="8.5703125" style="10" customWidth="1"/>
  </cols>
  <sheetData>
    <row r="1" spans="1:8" x14ac:dyDescent="0.25">
      <c r="A1" s="3" t="s">
        <v>3</v>
      </c>
      <c r="B1" s="4"/>
      <c r="D1" s="3" t="s">
        <v>4</v>
      </c>
      <c r="E1" s="4"/>
      <c r="G1" s="3" t="s">
        <v>5</v>
      </c>
      <c r="H1" s="4"/>
    </row>
    <row r="2" spans="1:8" x14ac:dyDescent="0.25">
      <c r="A2" s="6" t="s">
        <v>0</v>
      </c>
      <c r="B2" s="9">
        <v>1000</v>
      </c>
      <c r="D2" s="6" t="s">
        <v>0</v>
      </c>
      <c r="E2" s="7">
        <f>E5/(1+E3)^E4</f>
        <v>630.16962688310457</v>
      </c>
      <c r="G2" s="6" t="s">
        <v>0</v>
      </c>
      <c r="H2" s="9">
        <v>200</v>
      </c>
    </row>
    <row r="3" spans="1:8" x14ac:dyDescent="0.25">
      <c r="A3" s="6" t="s">
        <v>2</v>
      </c>
      <c r="B3" s="8">
        <v>5.5E-2</v>
      </c>
      <c r="D3" s="6" t="s">
        <v>2</v>
      </c>
      <c r="E3" s="8">
        <v>0.08</v>
      </c>
      <c r="F3" s="10" t="s">
        <v>11</v>
      </c>
      <c r="G3" s="6" t="s">
        <v>2</v>
      </c>
      <c r="H3" s="8">
        <v>0.08</v>
      </c>
    </row>
    <row r="4" spans="1:8" x14ac:dyDescent="0.25">
      <c r="A4" s="6" t="s">
        <v>1</v>
      </c>
      <c r="B4" s="8">
        <v>10</v>
      </c>
      <c r="D4" s="6" t="s">
        <v>1</v>
      </c>
      <c r="E4" s="8">
        <v>6</v>
      </c>
      <c r="F4" s="10" t="s">
        <v>10</v>
      </c>
      <c r="G4" s="6" t="s">
        <v>1</v>
      </c>
      <c r="H4" s="14">
        <f>(LN(H5)-LN(H2))/LN(1+H3)</f>
        <v>9.0064683420005878</v>
      </c>
    </row>
    <row r="5" spans="1:8" x14ac:dyDescent="0.25">
      <c r="A5" s="6" t="str">
        <f>"V"&amp;IF(B4&lt;&gt;"",TEXT(B4,"0"),"n")</f>
        <v>V10</v>
      </c>
      <c r="B5" s="7">
        <f>B2*(1+B3)^B4</f>
        <v>1708.1444583535929</v>
      </c>
      <c r="D5" s="6" t="str">
        <f>"V"&amp;IF(E4&lt;&gt;"",TEXT(E4,"0"),"n")</f>
        <v>V6</v>
      </c>
      <c r="E5" s="9">
        <v>1000</v>
      </c>
      <c r="G5" s="6" t="str">
        <f>"V"&amp;IF(H4&lt;&gt;"",TEXT(H4,"0"),"n")</f>
        <v>V9</v>
      </c>
      <c r="H5" s="9">
        <v>400</v>
      </c>
    </row>
    <row r="7" spans="1:8" x14ac:dyDescent="0.25">
      <c r="D7" s="6" t="s">
        <v>0</v>
      </c>
      <c r="E7" s="15">
        <f>E5/(1+E8)^E9</f>
        <v>397.11375864599125</v>
      </c>
      <c r="G7" s="13" t="s">
        <v>12</v>
      </c>
      <c r="H7" s="13"/>
    </row>
    <row r="8" spans="1:8" x14ac:dyDescent="0.25">
      <c r="D8" s="6" t="s">
        <v>2</v>
      </c>
      <c r="E8" s="8">
        <v>0.08</v>
      </c>
      <c r="F8" s="10" t="s">
        <v>6</v>
      </c>
      <c r="G8" s="12" t="s">
        <v>1</v>
      </c>
      <c r="H8" s="5">
        <f>72/(H3*100)</f>
        <v>9</v>
      </c>
    </row>
    <row r="9" spans="1:8" x14ac:dyDescent="0.25">
      <c r="D9" s="6" t="s">
        <v>1</v>
      </c>
      <c r="E9" s="8">
        <f>6*2</f>
        <v>12</v>
      </c>
      <c r="F9" s="10" t="s">
        <v>8</v>
      </c>
    </row>
    <row r="11" spans="1:8" x14ac:dyDescent="0.25">
      <c r="D11" s="6" t="s">
        <v>0</v>
      </c>
      <c r="E11" s="15">
        <f>E5/(1+E12)^E13</f>
        <v>157.69933730594661</v>
      </c>
    </row>
    <row r="12" spans="1:8" x14ac:dyDescent="0.25">
      <c r="D12" s="6" t="s">
        <v>2</v>
      </c>
      <c r="E12" s="8">
        <v>0.08</v>
      </c>
      <c r="F12" s="10" t="s">
        <v>7</v>
      </c>
    </row>
    <row r="13" spans="1:8" x14ac:dyDescent="0.25">
      <c r="D13" s="6" t="s">
        <v>1</v>
      </c>
      <c r="E13" s="8">
        <f>6*4</f>
        <v>24</v>
      </c>
      <c r="F13" s="11" t="s">
        <v>9</v>
      </c>
    </row>
  </sheetData>
  <mergeCells count="4">
    <mergeCell ref="A1:B1"/>
    <mergeCell ref="D1:E1"/>
    <mergeCell ref="G1:H1"/>
    <mergeCell ref="G7:H7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="140" zoomScaleNormal="140" workbookViewId="0">
      <selection sqref="A1:B1"/>
    </sheetView>
  </sheetViews>
  <sheetFormatPr defaultRowHeight="15" x14ac:dyDescent="0.25"/>
  <cols>
    <col min="2" max="2" width="10" bestFit="1" customWidth="1"/>
    <col min="3" max="3" width="7" customWidth="1"/>
    <col min="5" max="5" width="11" bestFit="1" customWidth="1"/>
    <col min="6" max="6" width="8.5703125" style="10" customWidth="1"/>
    <col min="8" max="8" width="12.140625" bestFit="1" customWidth="1"/>
  </cols>
  <sheetData>
    <row r="1" spans="1:12" x14ac:dyDescent="0.25">
      <c r="A1" s="3" t="s">
        <v>13</v>
      </c>
      <c r="B1" s="4"/>
      <c r="D1" s="3" t="s">
        <v>14</v>
      </c>
      <c r="E1" s="4"/>
      <c r="G1" s="3" t="s">
        <v>15</v>
      </c>
      <c r="H1" s="4"/>
      <c r="J1" s="3" t="s">
        <v>16</v>
      </c>
      <c r="K1" s="4"/>
    </row>
    <row r="2" spans="1:12" x14ac:dyDescent="0.25">
      <c r="A2" s="6" t="s">
        <v>0</v>
      </c>
      <c r="B2" s="7">
        <f>(B5*((1+B3)^B4-1))/(B3*(1+B3)^B4)</f>
        <v>20.99012352604176</v>
      </c>
      <c r="D2" s="6" t="s">
        <v>0</v>
      </c>
      <c r="E2" s="16">
        <f>(E5*((1+E3)^E4-1))/(E3*(1+E3)^E4)</f>
        <v>39927.10037078087</v>
      </c>
      <c r="F2"/>
      <c r="G2" s="6" t="s">
        <v>0</v>
      </c>
      <c r="H2" s="7">
        <f>(H6*((1+H3)^(H4*H5)-1))/(((1+H3)^H5-1)*(1+H3)^(H4*H5))</f>
        <v>85511.948289159904</v>
      </c>
      <c r="J2" s="6" t="s">
        <v>0</v>
      </c>
      <c r="K2" s="20">
        <f>K5/K3</f>
        <v>33.333333333333336</v>
      </c>
      <c r="L2" s="19" t="s">
        <v>22</v>
      </c>
    </row>
    <row r="3" spans="1:12" x14ac:dyDescent="0.25">
      <c r="A3" s="6" t="s">
        <v>2</v>
      </c>
      <c r="B3" s="8">
        <v>0.115</v>
      </c>
      <c r="D3" s="6" t="s">
        <v>2</v>
      </c>
      <c r="E3" s="1">
        <v>0.08</v>
      </c>
      <c r="F3"/>
      <c r="G3" s="6" t="s">
        <v>2</v>
      </c>
      <c r="H3" s="17">
        <v>0.1</v>
      </c>
      <c r="I3" t="s">
        <v>20</v>
      </c>
      <c r="J3" s="6" t="s">
        <v>2</v>
      </c>
      <c r="K3" s="1">
        <v>0.06</v>
      </c>
      <c r="L3" t="s">
        <v>20</v>
      </c>
    </row>
    <row r="4" spans="1:12" x14ac:dyDescent="0.25">
      <c r="A4" s="6" t="s">
        <v>1</v>
      </c>
      <c r="B4" s="8">
        <v>15</v>
      </c>
      <c r="D4" s="6" t="s">
        <v>1</v>
      </c>
      <c r="E4" s="1">
        <v>5</v>
      </c>
      <c r="F4"/>
      <c r="G4" s="6" t="s">
        <v>1</v>
      </c>
      <c r="H4" s="1">
        <v>5</v>
      </c>
      <c r="J4" s="6" t="s">
        <v>1</v>
      </c>
      <c r="K4" s="21" t="s">
        <v>21</v>
      </c>
    </row>
    <row r="5" spans="1:12" x14ac:dyDescent="0.25">
      <c r="A5" s="6" t="s">
        <v>17</v>
      </c>
      <c r="B5" s="9">
        <v>3</v>
      </c>
      <c r="D5" s="6" t="s">
        <v>17</v>
      </c>
      <c r="E5" s="1">
        <f>2*5000</f>
        <v>10000</v>
      </c>
      <c r="F5"/>
      <c r="G5" s="6" t="s">
        <v>19</v>
      </c>
      <c r="H5" s="1">
        <v>8</v>
      </c>
      <c r="J5" s="6" t="s">
        <v>17</v>
      </c>
      <c r="K5" s="2">
        <v>2</v>
      </c>
      <c r="L5" s="19" t="s">
        <v>22</v>
      </c>
    </row>
    <row r="6" spans="1:12" x14ac:dyDescent="0.25">
      <c r="F6"/>
      <c r="G6" s="6" t="s">
        <v>17</v>
      </c>
      <c r="H6" s="2">
        <f>2500*40</f>
        <v>100000</v>
      </c>
    </row>
    <row r="7" spans="1:12" x14ac:dyDescent="0.25">
      <c r="A7" s="6" t="s">
        <v>0</v>
      </c>
      <c r="B7" s="7">
        <f>(B10*((1+B8)^B9-1))/(B8*(1+B8)^B9)</f>
        <v>24.370820411082061</v>
      </c>
      <c r="D7" s="13" t="s">
        <v>18</v>
      </c>
      <c r="E7" s="13"/>
      <c r="F7"/>
    </row>
    <row r="8" spans="1:12" x14ac:dyDescent="0.25">
      <c r="A8" s="6" t="s">
        <v>2</v>
      </c>
      <c r="B8" s="8">
        <v>0.115</v>
      </c>
      <c r="E8" s="18">
        <v>40000</v>
      </c>
      <c r="F8"/>
    </row>
    <row r="9" spans="1:12" x14ac:dyDescent="0.25">
      <c r="A9" s="6" t="s">
        <v>1</v>
      </c>
      <c r="B9" s="8">
        <v>25</v>
      </c>
      <c r="F9"/>
    </row>
    <row r="10" spans="1:12" x14ac:dyDescent="0.25">
      <c r="A10" s="6" t="s">
        <v>17</v>
      </c>
      <c r="B10" s="9">
        <v>3</v>
      </c>
      <c r="F10"/>
    </row>
    <row r="11" spans="1:12" x14ac:dyDescent="0.25">
      <c r="F11"/>
    </row>
    <row r="12" spans="1:12" x14ac:dyDescent="0.25">
      <c r="A12" s="6" t="s">
        <v>0</v>
      </c>
      <c r="B12" s="7">
        <f>(B15*((1+B13)^B14-1))/(B13*(1+B13)^B14)</f>
        <v>25.974060134310918</v>
      </c>
      <c r="F12"/>
    </row>
    <row r="13" spans="1:12" x14ac:dyDescent="0.25">
      <c r="A13" s="6" t="s">
        <v>2</v>
      </c>
      <c r="B13" s="8">
        <v>0.115</v>
      </c>
      <c r="F13"/>
    </row>
    <row r="14" spans="1:12" x14ac:dyDescent="0.25">
      <c r="A14" s="6" t="s">
        <v>1</v>
      </c>
      <c r="B14" s="8">
        <v>50</v>
      </c>
      <c r="F14"/>
    </row>
    <row r="15" spans="1:12" x14ac:dyDescent="0.25">
      <c r="A15" s="6" t="s">
        <v>17</v>
      </c>
      <c r="B15" s="9">
        <v>3</v>
      </c>
      <c r="F15"/>
    </row>
    <row r="16" spans="1:12" x14ac:dyDescent="0.25">
      <c r="F16"/>
    </row>
    <row r="17" spans="6:6" x14ac:dyDescent="0.25">
      <c r="F17"/>
    </row>
    <row r="18" spans="6:6" x14ac:dyDescent="0.25">
      <c r="F18"/>
    </row>
  </sheetData>
  <mergeCells count="5">
    <mergeCell ref="A1:B1"/>
    <mergeCell ref="D1:E1"/>
    <mergeCell ref="G1:H1"/>
    <mergeCell ref="J1:K1"/>
    <mergeCell ref="D7:E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Vídeo1</vt:lpstr>
      <vt:lpstr>Vídeo2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getlidar</dc:creator>
  <cp:lastModifiedBy>getlidar</cp:lastModifiedBy>
  <dcterms:created xsi:type="dcterms:W3CDTF">2020-11-17T21:56:30Z</dcterms:created>
  <dcterms:modified xsi:type="dcterms:W3CDTF">2020-11-17T23:37:47Z</dcterms:modified>
</cp:coreProperties>
</file>