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9155" windowHeight="6465" tabRatio="906"/>
  </bookViews>
  <sheets>
    <sheet name="Tutorial_Ferramenta" sheetId="1" r:id="rId1"/>
    <sheet name="Diagnostico ISO 9001-2015" sheetId="2" r:id="rId2"/>
    <sheet name="Desempenho_Requisitos ISO 9001" sheetId="3" r:id="rId3"/>
    <sheet name="Diagnostico_DesempxPrioridades" sheetId="4" r:id="rId4"/>
    <sheet name="Diagnostico_Principios Gestao" sheetId="6" r:id="rId5"/>
    <sheet name="Informacao Documentada" sheetId="7" r:id="rId6"/>
    <sheet name="Analise_SWOT" sheetId="8" r:id="rId7"/>
  </sheets>
  <definedNames>
    <definedName name="_xlnm._FilterDatabase" localSheetId="1" hidden="1">'Diagnostico ISO 9001-2015'!$B$16:$F$170</definedName>
    <definedName name="Z_009EAD30_D2C1_40CF_885B_D106539E5620_.wvu.FilterData" localSheetId="1" hidden="1">'Diagnostico ISO 9001-2015'!$B$16:$F$170</definedName>
  </definedNames>
  <calcPr calcId="145621"/>
  <customWorkbookViews>
    <customWorkbookView name="Engenharia de Produção - Modo de exibição pessoal" guid="{009EAD30-D2C1-40CF-885B-D106539E5620}" mergeInterval="0" personalView="1" maximized="1" windowWidth="1920" windowHeight="854" tabRatio="906" activeSheetId="1"/>
  </customWorkbookViews>
</workbook>
</file>

<file path=xl/calcChain.xml><?xml version="1.0" encoding="utf-8"?>
<calcChain xmlns="http://schemas.openxmlformats.org/spreadsheetml/2006/main">
  <c r="E29" i="7" l="1"/>
  <c r="E28" i="7"/>
  <c r="E27" i="7"/>
  <c r="E26" i="7"/>
  <c r="E25" i="7"/>
  <c r="E24" i="7"/>
  <c r="E23" i="7"/>
  <c r="E22" i="7"/>
  <c r="E21" i="7"/>
  <c r="E20" i="7"/>
  <c r="E14" i="7"/>
  <c r="E13" i="7"/>
  <c r="E12" i="7"/>
  <c r="E11" i="7"/>
  <c r="E10" i="7"/>
  <c r="E9" i="7"/>
  <c r="E8" i="7"/>
  <c r="E7" i="7"/>
  <c r="E6" i="7"/>
  <c r="E5" i="7"/>
  <c r="F29" i="7" l="1"/>
  <c r="H29" i="7" s="1"/>
  <c r="F28" i="7"/>
  <c r="H28" i="7" s="1"/>
  <c r="F27" i="7"/>
  <c r="H27" i="7" s="1"/>
  <c r="F26" i="7"/>
  <c r="H26" i="7" s="1"/>
  <c r="F25" i="7"/>
  <c r="H25" i="7" s="1"/>
  <c r="F24" i="7"/>
  <c r="H24" i="7" s="1"/>
  <c r="F23" i="7"/>
  <c r="H23" i="7" s="1"/>
  <c r="F22" i="7"/>
  <c r="H22" i="7" s="1"/>
  <c r="F21" i="7"/>
  <c r="H21" i="7" s="1"/>
  <c r="F20" i="7"/>
  <c r="H20" i="7" s="1"/>
  <c r="F14" i="7"/>
  <c r="H14" i="7" s="1"/>
  <c r="F13" i="7"/>
  <c r="H13" i="7" s="1"/>
  <c r="F12" i="7"/>
  <c r="H12" i="7" s="1"/>
  <c r="F11" i="7"/>
  <c r="H11" i="7" s="1"/>
  <c r="F10" i="7"/>
  <c r="H10" i="7" s="1"/>
  <c r="F9" i="7"/>
  <c r="H9" i="7" s="1"/>
  <c r="F8" i="7"/>
  <c r="H8" i="7" s="1"/>
  <c r="F7" i="7"/>
  <c r="H7" i="7" s="1"/>
  <c r="F6" i="7"/>
  <c r="H6" i="7" s="1"/>
  <c r="F5" i="7"/>
  <c r="H5" i="7" s="1"/>
  <c r="AH175" i="2"/>
  <c r="AG175" i="2"/>
  <c r="AH168" i="2"/>
  <c r="AG168" i="2"/>
  <c r="AH167" i="2"/>
  <c r="AG167" i="2"/>
  <c r="AH166" i="2"/>
  <c r="AG166" i="2"/>
  <c r="AH165" i="2"/>
  <c r="AG165" i="2"/>
  <c r="AH164" i="2"/>
  <c r="AG164" i="2"/>
  <c r="AH163" i="2"/>
  <c r="AG163" i="2"/>
  <c r="AH162" i="2"/>
  <c r="AG162" i="2"/>
  <c r="AH161" i="2"/>
  <c r="AG161" i="2"/>
  <c r="AH160" i="2"/>
  <c r="AG160" i="2"/>
  <c r="AH157" i="2"/>
  <c r="AG157" i="2"/>
  <c r="AH156" i="2"/>
  <c r="AG156" i="2"/>
  <c r="AH155" i="2"/>
  <c r="AG155" i="2"/>
  <c r="AH154" i="2"/>
  <c r="AG154" i="2"/>
  <c r="AH153" i="2"/>
  <c r="AG153" i="2"/>
  <c r="AH152" i="2"/>
  <c r="AG152" i="2"/>
  <c r="AH151" i="2"/>
  <c r="AG151" i="2"/>
  <c r="AH150" i="2"/>
  <c r="AG150" i="2"/>
  <c r="AH149" i="2"/>
  <c r="AG149" i="2"/>
  <c r="AH148" i="2"/>
  <c r="AG148" i="2"/>
  <c r="AH147" i="2"/>
  <c r="AG147" i="2"/>
  <c r="AH146" i="2"/>
  <c r="AG146" i="2"/>
  <c r="AH145" i="2"/>
  <c r="AG145" i="2"/>
  <c r="AH144" i="2"/>
  <c r="AG144" i="2"/>
  <c r="AH143" i="2"/>
  <c r="AG143" i="2"/>
  <c r="AH142" i="2"/>
  <c r="AG142" i="2"/>
  <c r="AH139" i="2"/>
  <c r="AG139" i="2"/>
  <c r="AH138" i="2"/>
  <c r="AG138" i="2"/>
  <c r="AH137" i="2"/>
  <c r="AG137" i="2"/>
  <c r="AH136" i="2"/>
  <c r="AG136" i="2"/>
  <c r="AH135" i="2"/>
  <c r="AG135" i="2"/>
  <c r="AH134" i="2"/>
  <c r="AG134" i="2"/>
  <c r="AH133" i="2"/>
  <c r="AG133" i="2"/>
  <c r="AH132" i="2"/>
  <c r="AG132" i="2"/>
  <c r="AH131" i="2"/>
  <c r="AG131" i="2"/>
  <c r="AH130" i="2"/>
  <c r="AG130" i="2"/>
  <c r="AH129" i="2"/>
  <c r="AG129" i="2"/>
  <c r="AH128" i="2"/>
  <c r="AG128" i="2"/>
  <c r="AH127" i="2"/>
  <c r="AG127" i="2"/>
  <c r="AH126" i="2"/>
  <c r="AG126" i="2"/>
  <c r="AH125" i="2"/>
  <c r="AG125" i="2"/>
  <c r="AH124" i="2"/>
  <c r="AG124" i="2"/>
  <c r="AH123" i="2"/>
  <c r="AG123" i="2"/>
  <c r="AH122" i="2"/>
  <c r="AG122" i="2"/>
  <c r="AH121" i="2"/>
  <c r="AG121" i="2"/>
  <c r="AH120" i="2"/>
  <c r="AG120" i="2"/>
  <c r="AH119" i="2"/>
  <c r="AG119" i="2"/>
  <c r="AH118" i="2"/>
  <c r="AG118" i="2"/>
  <c r="AH117" i="2"/>
  <c r="AG117" i="2"/>
  <c r="AH116" i="2"/>
  <c r="AG116" i="2"/>
  <c r="AH115" i="2"/>
  <c r="AG115" i="2"/>
  <c r="AH114" i="2"/>
  <c r="AG114" i="2"/>
  <c r="AH113" i="2"/>
  <c r="AG113" i="2"/>
  <c r="AH112" i="2"/>
  <c r="AG112" i="2"/>
  <c r="AH111" i="2"/>
  <c r="AG111" i="2"/>
  <c r="AH110" i="2"/>
  <c r="AG110" i="2"/>
  <c r="AH109" i="2"/>
  <c r="AG109" i="2"/>
  <c r="AH108" i="2"/>
  <c r="AG108" i="2"/>
  <c r="AH107" i="2"/>
  <c r="AG107" i="2"/>
  <c r="AH106" i="2"/>
  <c r="AG106" i="2"/>
  <c r="AH105" i="2"/>
  <c r="AG105" i="2"/>
  <c r="AH104" i="2"/>
  <c r="AG104" i="2"/>
  <c r="AH103" i="2"/>
  <c r="AG103" i="2"/>
  <c r="AH102" i="2"/>
  <c r="AG102" i="2"/>
  <c r="AH101" i="2"/>
  <c r="AG101" i="2"/>
  <c r="AH100" i="2"/>
  <c r="AG100" i="2"/>
  <c r="AH99" i="2"/>
  <c r="AG99" i="2"/>
  <c r="AH98" i="2"/>
  <c r="AG98" i="2"/>
  <c r="AH97" i="2"/>
  <c r="AG97" i="2"/>
  <c r="AH96" i="2"/>
  <c r="AG96" i="2"/>
  <c r="AH95" i="2"/>
  <c r="AG95" i="2"/>
  <c r="AH94" i="2"/>
  <c r="AG94" i="2"/>
  <c r="AH93" i="2"/>
  <c r="AG93" i="2"/>
  <c r="AH92" i="2"/>
  <c r="AG92" i="2"/>
  <c r="AH91" i="2"/>
  <c r="AG91" i="2"/>
  <c r="AH90" i="2"/>
  <c r="AG90" i="2"/>
  <c r="AH89" i="2"/>
  <c r="AG89" i="2"/>
  <c r="AH86" i="2"/>
  <c r="AG86" i="2"/>
  <c r="AH85" i="2"/>
  <c r="AG85" i="2"/>
  <c r="AH84" i="2"/>
  <c r="AG84" i="2"/>
  <c r="AH83" i="2"/>
  <c r="AG83" i="2"/>
  <c r="AH82" i="2"/>
  <c r="AG82" i="2"/>
  <c r="AH81" i="2"/>
  <c r="AG81" i="2"/>
  <c r="AH80" i="2"/>
  <c r="AG80" i="2"/>
  <c r="AH79" i="2"/>
  <c r="AG79" i="2"/>
  <c r="AH78" i="2"/>
  <c r="AG78" i="2"/>
  <c r="AH77" i="2"/>
  <c r="AG77" i="2"/>
  <c r="AH76" i="2"/>
  <c r="AG76" i="2"/>
  <c r="AH75" i="2"/>
  <c r="AG75" i="2"/>
  <c r="AH74" i="2"/>
  <c r="AG74" i="2"/>
  <c r="AH73" i="2"/>
  <c r="AG73" i="2"/>
  <c r="AH72" i="2"/>
  <c r="AG72" i="2"/>
  <c r="AH71" i="2"/>
  <c r="AG71" i="2"/>
  <c r="AH70" i="2"/>
  <c r="AG70" i="2"/>
  <c r="AH69" i="2"/>
  <c r="AG69" i="2"/>
  <c r="AH68" i="2"/>
  <c r="AG68" i="2"/>
  <c r="AH67" i="2"/>
  <c r="AG67" i="2"/>
  <c r="AH66" i="2"/>
  <c r="AG66" i="2"/>
  <c r="AH65" i="2"/>
  <c r="AG65" i="2"/>
  <c r="AH64" i="2"/>
  <c r="AG64" i="2"/>
  <c r="AH63" i="2"/>
  <c r="AG63" i="2"/>
  <c r="AH62" i="2"/>
  <c r="AG62" i="2"/>
  <c r="AH61" i="2"/>
  <c r="AG61" i="2"/>
  <c r="AH58" i="2"/>
  <c r="AG58" i="2"/>
  <c r="AH57" i="2"/>
  <c r="AG57" i="2"/>
  <c r="AH56" i="2"/>
  <c r="AG56" i="2"/>
  <c r="AH55" i="2"/>
  <c r="AG55" i="2"/>
  <c r="AH54" i="2"/>
  <c r="AG54" i="2"/>
  <c r="AH53" i="2"/>
  <c r="AG53" i="2"/>
  <c r="AH52" i="2"/>
  <c r="AG52" i="2"/>
  <c r="AH51" i="2"/>
  <c r="AG51" i="2"/>
  <c r="AH50" i="2"/>
  <c r="AG50" i="2"/>
  <c r="AH49" i="2"/>
  <c r="AG49" i="2"/>
  <c r="AH48" i="2"/>
  <c r="AG48" i="2"/>
  <c r="AH45" i="2"/>
  <c r="AG45" i="2"/>
  <c r="AH44" i="2"/>
  <c r="AG44" i="2"/>
  <c r="AH43" i="2"/>
  <c r="AG43" i="2"/>
  <c r="AH42" i="2"/>
  <c r="AG42" i="2"/>
  <c r="AH41" i="2"/>
  <c r="AG41" i="2"/>
  <c r="AH40" i="2"/>
  <c r="AG40" i="2"/>
  <c r="AH39" i="2"/>
  <c r="AG39" i="2"/>
  <c r="AH38" i="2"/>
  <c r="AG38" i="2"/>
  <c r="AH37" i="2"/>
  <c r="AG37" i="2"/>
  <c r="AH36" i="2"/>
  <c r="AG36" i="2"/>
  <c r="AH35" i="2"/>
  <c r="AG35" i="2"/>
  <c r="AH34" i="2"/>
  <c r="AG34" i="2"/>
  <c r="AH33" i="2"/>
  <c r="AG33" i="2"/>
  <c r="AH32" i="2"/>
  <c r="AG32" i="2"/>
  <c r="AH31" i="2"/>
  <c r="AG31" i="2"/>
  <c r="AH30" i="2"/>
  <c r="AG30" i="2"/>
  <c r="AH29" i="2"/>
  <c r="AG29" i="2"/>
  <c r="AH28" i="2"/>
  <c r="AG28" i="2"/>
  <c r="AH27" i="2"/>
  <c r="AG27" i="2"/>
  <c r="AH26" i="2"/>
  <c r="AG26" i="2"/>
  <c r="AH25" i="2"/>
  <c r="AG25" i="2"/>
  <c r="AH22" i="2"/>
  <c r="AG22" i="2"/>
  <c r="AH21" i="2"/>
  <c r="AG21" i="2"/>
  <c r="AH20" i="2"/>
  <c r="AG20" i="2"/>
  <c r="AH19" i="2"/>
  <c r="AG19" i="2"/>
  <c r="AH18" i="2"/>
  <c r="AG18" i="2"/>
  <c r="AE175" i="2"/>
  <c r="AD175" i="2"/>
  <c r="AE168" i="2"/>
  <c r="AD168" i="2"/>
  <c r="AE167" i="2"/>
  <c r="AD167" i="2"/>
  <c r="AE166" i="2"/>
  <c r="AD166" i="2"/>
  <c r="AE165" i="2"/>
  <c r="AD165" i="2"/>
  <c r="AE164" i="2"/>
  <c r="AD164" i="2"/>
  <c r="AE163" i="2"/>
  <c r="AD163" i="2"/>
  <c r="AE162" i="2"/>
  <c r="AD162" i="2"/>
  <c r="AE161" i="2"/>
  <c r="AD161" i="2"/>
  <c r="AE160" i="2"/>
  <c r="AD160" i="2"/>
  <c r="AE157" i="2"/>
  <c r="AD157" i="2"/>
  <c r="AE156" i="2"/>
  <c r="AD156" i="2"/>
  <c r="AE155" i="2"/>
  <c r="AD155" i="2"/>
  <c r="AE154" i="2"/>
  <c r="AD154" i="2"/>
  <c r="AE153" i="2"/>
  <c r="AD153" i="2"/>
  <c r="AE152" i="2"/>
  <c r="AD152" i="2"/>
  <c r="AE151" i="2"/>
  <c r="AD151" i="2"/>
  <c r="AE150" i="2"/>
  <c r="AD150" i="2"/>
  <c r="AE149" i="2"/>
  <c r="AD149" i="2"/>
  <c r="AE148" i="2"/>
  <c r="AD148" i="2"/>
  <c r="AE147" i="2"/>
  <c r="AD147" i="2"/>
  <c r="AE146" i="2"/>
  <c r="AD146" i="2"/>
  <c r="AE145" i="2"/>
  <c r="AD145" i="2"/>
  <c r="AE144" i="2"/>
  <c r="AD144" i="2"/>
  <c r="AE143" i="2"/>
  <c r="AD143" i="2"/>
  <c r="AE142" i="2"/>
  <c r="AD142" i="2"/>
  <c r="AE139" i="2"/>
  <c r="AD139" i="2"/>
  <c r="AE138" i="2"/>
  <c r="AD138" i="2"/>
  <c r="AE137" i="2"/>
  <c r="AD137" i="2"/>
  <c r="AE136" i="2"/>
  <c r="AD136" i="2"/>
  <c r="AE135" i="2"/>
  <c r="AD135" i="2"/>
  <c r="AE134" i="2"/>
  <c r="AD134" i="2"/>
  <c r="AE133" i="2"/>
  <c r="AD133" i="2"/>
  <c r="AE132" i="2"/>
  <c r="AD132" i="2"/>
  <c r="AE131" i="2"/>
  <c r="AD131" i="2"/>
  <c r="AE130" i="2"/>
  <c r="AD130" i="2"/>
  <c r="AE129" i="2"/>
  <c r="AD129" i="2"/>
  <c r="AE128" i="2"/>
  <c r="AD128" i="2"/>
  <c r="AE127" i="2"/>
  <c r="AD127" i="2"/>
  <c r="AE126" i="2"/>
  <c r="AD126" i="2"/>
  <c r="AE125" i="2"/>
  <c r="AD125" i="2"/>
  <c r="AE124" i="2"/>
  <c r="AD124" i="2"/>
  <c r="AE123" i="2"/>
  <c r="AD123" i="2"/>
  <c r="AE122" i="2"/>
  <c r="AD122" i="2"/>
  <c r="AE121" i="2"/>
  <c r="AD121" i="2"/>
  <c r="AE120" i="2"/>
  <c r="AD120" i="2"/>
  <c r="AE119" i="2"/>
  <c r="AD119" i="2"/>
  <c r="AE118" i="2"/>
  <c r="AD118" i="2"/>
  <c r="AE117" i="2"/>
  <c r="AD117" i="2"/>
  <c r="AE116" i="2"/>
  <c r="AD116" i="2"/>
  <c r="AE115" i="2"/>
  <c r="AD115" i="2"/>
  <c r="AE114" i="2"/>
  <c r="AD114" i="2"/>
  <c r="AE113" i="2"/>
  <c r="AD113" i="2"/>
  <c r="AE112" i="2"/>
  <c r="AD112" i="2"/>
  <c r="AE111" i="2"/>
  <c r="AD111" i="2"/>
  <c r="AE110" i="2"/>
  <c r="AD110" i="2"/>
  <c r="AE109" i="2"/>
  <c r="AD109" i="2"/>
  <c r="AE108" i="2"/>
  <c r="AD108" i="2"/>
  <c r="AE107" i="2"/>
  <c r="AD107" i="2"/>
  <c r="AE106" i="2"/>
  <c r="AD106" i="2"/>
  <c r="AE105" i="2"/>
  <c r="AD105" i="2"/>
  <c r="AE104" i="2"/>
  <c r="AD104" i="2"/>
  <c r="AE103" i="2"/>
  <c r="AD103" i="2"/>
  <c r="AE102" i="2"/>
  <c r="AD102" i="2"/>
  <c r="AE101" i="2"/>
  <c r="AD101" i="2"/>
  <c r="AE100" i="2"/>
  <c r="AD100" i="2"/>
  <c r="AE99" i="2"/>
  <c r="AD99" i="2"/>
  <c r="AE98" i="2"/>
  <c r="AD98" i="2"/>
  <c r="AE97" i="2"/>
  <c r="AD97" i="2"/>
  <c r="AE96" i="2"/>
  <c r="AD96" i="2"/>
  <c r="AE95" i="2"/>
  <c r="AD95" i="2"/>
  <c r="AE94" i="2"/>
  <c r="AD94" i="2"/>
  <c r="AE93" i="2"/>
  <c r="AD93" i="2"/>
  <c r="AE92" i="2"/>
  <c r="AD92" i="2"/>
  <c r="AE91" i="2"/>
  <c r="AD91" i="2"/>
  <c r="AE90" i="2"/>
  <c r="AD90" i="2"/>
  <c r="AE89" i="2"/>
  <c r="AD89" i="2"/>
  <c r="AE86" i="2"/>
  <c r="AD86" i="2"/>
  <c r="AE85" i="2"/>
  <c r="AD85" i="2"/>
  <c r="AE84" i="2"/>
  <c r="AD84" i="2"/>
  <c r="AE83" i="2"/>
  <c r="AD83" i="2"/>
  <c r="AE82" i="2"/>
  <c r="AD82" i="2"/>
  <c r="AE81" i="2"/>
  <c r="AD81" i="2"/>
  <c r="AE80" i="2"/>
  <c r="AD80" i="2"/>
  <c r="AE79" i="2"/>
  <c r="AD79" i="2"/>
  <c r="AE78" i="2"/>
  <c r="AD78" i="2"/>
  <c r="AE77" i="2"/>
  <c r="AD77" i="2"/>
  <c r="AE76" i="2"/>
  <c r="AD76" i="2"/>
  <c r="AE75" i="2"/>
  <c r="AD75" i="2"/>
  <c r="AE74" i="2"/>
  <c r="AD74" i="2"/>
  <c r="AE73" i="2"/>
  <c r="AD73" i="2"/>
  <c r="AE72" i="2"/>
  <c r="AD72" i="2"/>
  <c r="AE71" i="2"/>
  <c r="AD71" i="2"/>
  <c r="AE70" i="2"/>
  <c r="AD70" i="2"/>
  <c r="AE69" i="2"/>
  <c r="AD69" i="2"/>
  <c r="AE68" i="2"/>
  <c r="AD68" i="2"/>
  <c r="AE67" i="2"/>
  <c r="AD67" i="2"/>
  <c r="AE66" i="2"/>
  <c r="AD66" i="2"/>
  <c r="AE65" i="2"/>
  <c r="AD65" i="2"/>
  <c r="AE64" i="2"/>
  <c r="AD64" i="2"/>
  <c r="AE63" i="2"/>
  <c r="AD63" i="2"/>
  <c r="AE62" i="2"/>
  <c r="AD62" i="2"/>
  <c r="AE61" i="2"/>
  <c r="AD61" i="2"/>
  <c r="AE58" i="2"/>
  <c r="AD58" i="2"/>
  <c r="AE57" i="2"/>
  <c r="AD57" i="2"/>
  <c r="AE56" i="2"/>
  <c r="AD56" i="2"/>
  <c r="AE55" i="2"/>
  <c r="AD55" i="2"/>
  <c r="AE54" i="2"/>
  <c r="AD54" i="2"/>
  <c r="AE53" i="2"/>
  <c r="AD53" i="2"/>
  <c r="AE52" i="2"/>
  <c r="AD52" i="2"/>
  <c r="AE51" i="2"/>
  <c r="AD51" i="2"/>
  <c r="AE50" i="2"/>
  <c r="AD50" i="2"/>
  <c r="AE49" i="2"/>
  <c r="AD49" i="2"/>
  <c r="AE48" i="2"/>
  <c r="AD48" i="2"/>
  <c r="AE45" i="2"/>
  <c r="AD45" i="2"/>
  <c r="AE44" i="2"/>
  <c r="AD44" i="2"/>
  <c r="AE43" i="2"/>
  <c r="AD43" i="2"/>
  <c r="AE42" i="2"/>
  <c r="AD42" i="2"/>
  <c r="AE41" i="2"/>
  <c r="AD41" i="2"/>
  <c r="AE40" i="2"/>
  <c r="AD40" i="2"/>
  <c r="AE39" i="2"/>
  <c r="AD39" i="2"/>
  <c r="AE38" i="2"/>
  <c r="AD38" i="2"/>
  <c r="AE37" i="2"/>
  <c r="AD37" i="2"/>
  <c r="AE36" i="2"/>
  <c r="AD36" i="2"/>
  <c r="AE35" i="2"/>
  <c r="AD35" i="2"/>
  <c r="AE34" i="2"/>
  <c r="AD34" i="2"/>
  <c r="AE33" i="2"/>
  <c r="AD33" i="2"/>
  <c r="AE32" i="2"/>
  <c r="AD32" i="2"/>
  <c r="AE31" i="2"/>
  <c r="AD31" i="2"/>
  <c r="AE30" i="2"/>
  <c r="AD30" i="2"/>
  <c r="AE29" i="2"/>
  <c r="AD29" i="2"/>
  <c r="AE28" i="2"/>
  <c r="AD28" i="2"/>
  <c r="AE27" i="2"/>
  <c r="AD27" i="2"/>
  <c r="AE26" i="2"/>
  <c r="AD26" i="2"/>
  <c r="AE25" i="2"/>
  <c r="AD25" i="2"/>
  <c r="AE22" i="2"/>
  <c r="AD22" i="2"/>
  <c r="AE21" i="2"/>
  <c r="AD21" i="2"/>
  <c r="AE20" i="2"/>
  <c r="AD20" i="2"/>
  <c r="AE19" i="2"/>
  <c r="AD19" i="2"/>
  <c r="AE18" i="2"/>
  <c r="AD18" i="2"/>
  <c r="AB175" i="2"/>
  <c r="AA175" i="2"/>
  <c r="AB168" i="2"/>
  <c r="AA168" i="2"/>
  <c r="AB167" i="2"/>
  <c r="AA167" i="2"/>
  <c r="AB166" i="2"/>
  <c r="AA166" i="2"/>
  <c r="AB165" i="2"/>
  <c r="AA165" i="2"/>
  <c r="AB164" i="2"/>
  <c r="AA164" i="2"/>
  <c r="AB163" i="2"/>
  <c r="AA163" i="2"/>
  <c r="AB162" i="2"/>
  <c r="AA162" i="2"/>
  <c r="AB161" i="2"/>
  <c r="AA161" i="2"/>
  <c r="AB160" i="2"/>
  <c r="AA160" i="2"/>
  <c r="AB157" i="2"/>
  <c r="AA157" i="2"/>
  <c r="AB156" i="2"/>
  <c r="AA156" i="2"/>
  <c r="AB155" i="2"/>
  <c r="AA155" i="2"/>
  <c r="AB154" i="2"/>
  <c r="AA154" i="2"/>
  <c r="AB153" i="2"/>
  <c r="AA153" i="2"/>
  <c r="AB152" i="2"/>
  <c r="AA152" i="2"/>
  <c r="AB151" i="2"/>
  <c r="AA151" i="2"/>
  <c r="AB150" i="2"/>
  <c r="AA150" i="2"/>
  <c r="AB149" i="2"/>
  <c r="AA149" i="2"/>
  <c r="AB148" i="2"/>
  <c r="AA148" i="2"/>
  <c r="AB147" i="2"/>
  <c r="AA147" i="2"/>
  <c r="AB146" i="2"/>
  <c r="AA146" i="2"/>
  <c r="AB145" i="2"/>
  <c r="AA145" i="2"/>
  <c r="AB144" i="2"/>
  <c r="AA144" i="2"/>
  <c r="AB143" i="2"/>
  <c r="AA143" i="2"/>
  <c r="AB142" i="2"/>
  <c r="AA142" i="2"/>
  <c r="AB139" i="2"/>
  <c r="AA139" i="2"/>
  <c r="AB138" i="2"/>
  <c r="AA138" i="2"/>
  <c r="AB137" i="2"/>
  <c r="AA137" i="2"/>
  <c r="AB136" i="2"/>
  <c r="AA136" i="2"/>
  <c r="AB135" i="2"/>
  <c r="AA135" i="2"/>
  <c r="AB134" i="2"/>
  <c r="AA134" i="2"/>
  <c r="AB133" i="2"/>
  <c r="AA133" i="2"/>
  <c r="AB132" i="2"/>
  <c r="AA132" i="2"/>
  <c r="AB131" i="2"/>
  <c r="AA131" i="2"/>
  <c r="AB130" i="2"/>
  <c r="AA130" i="2"/>
  <c r="AB129" i="2"/>
  <c r="AA129" i="2"/>
  <c r="AB128" i="2"/>
  <c r="AA128" i="2"/>
  <c r="AB127" i="2"/>
  <c r="AA127" i="2"/>
  <c r="AB126" i="2"/>
  <c r="AA126" i="2"/>
  <c r="AB125" i="2"/>
  <c r="AA125" i="2"/>
  <c r="AB124" i="2"/>
  <c r="AA124" i="2"/>
  <c r="AB123" i="2"/>
  <c r="AA123" i="2"/>
  <c r="AB122" i="2"/>
  <c r="AA122" i="2"/>
  <c r="AB121" i="2"/>
  <c r="AA121" i="2"/>
  <c r="AB120" i="2"/>
  <c r="AA120" i="2"/>
  <c r="AB119" i="2"/>
  <c r="AA119" i="2"/>
  <c r="AB118" i="2"/>
  <c r="AA118" i="2"/>
  <c r="AB117" i="2"/>
  <c r="AA117" i="2"/>
  <c r="AB116" i="2"/>
  <c r="AA116" i="2"/>
  <c r="AB115" i="2"/>
  <c r="AA115" i="2"/>
  <c r="AB114" i="2"/>
  <c r="AA114" i="2"/>
  <c r="AB113" i="2"/>
  <c r="AA113" i="2"/>
  <c r="AB112" i="2"/>
  <c r="AA112" i="2"/>
  <c r="AB111" i="2"/>
  <c r="AA111" i="2"/>
  <c r="AB110" i="2"/>
  <c r="AA110" i="2"/>
  <c r="AB109" i="2"/>
  <c r="AA109" i="2"/>
  <c r="AB108" i="2"/>
  <c r="AA108" i="2"/>
  <c r="AB107" i="2"/>
  <c r="AA107" i="2"/>
  <c r="AB106" i="2"/>
  <c r="AA106" i="2"/>
  <c r="AB105" i="2"/>
  <c r="AA105" i="2"/>
  <c r="AB104" i="2"/>
  <c r="AA104" i="2"/>
  <c r="AB103" i="2"/>
  <c r="AA103" i="2"/>
  <c r="AB102" i="2"/>
  <c r="AA102" i="2"/>
  <c r="AB101" i="2"/>
  <c r="AA101" i="2"/>
  <c r="AB100" i="2"/>
  <c r="AA100" i="2"/>
  <c r="AB99" i="2"/>
  <c r="AA99" i="2"/>
  <c r="AB98" i="2"/>
  <c r="AA98" i="2"/>
  <c r="AB97" i="2"/>
  <c r="AA97" i="2"/>
  <c r="AB96" i="2"/>
  <c r="AA96" i="2"/>
  <c r="AB95" i="2"/>
  <c r="AA95" i="2"/>
  <c r="AB94" i="2"/>
  <c r="AA94" i="2"/>
  <c r="AB93" i="2"/>
  <c r="AA93" i="2"/>
  <c r="AB92" i="2"/>
  <c r="AA92" i="2"/>
  <c r="AB91" i="2"/>
  <c r="AA91" i="2"/>
  <c r="AB90" i="2"/>
  <c r="AA90" i="2"/>
  <c r="AB89" i="2"/>
  <c r="AA89" i="2"/>
  <c r="AB86" i="2"/>
  <c r="AA86" i="2"/>
  <c r="AB85" i="2"/>
  <c r="AA85" i="2"/>
  <c r="AB84" i="2"/>
  <c r="AA84" i="2"/>
  <c r="AB83" i="2"/>
  <c r="AA83" i="2"/>
  <c r="AB82" i="2"/>
  <c r="AA82" i="2"/>
  <c r="AB81" i="2"/>
  <c r="AA81" i="2"/>
  <c r="AB80" i="2"/>
  <c r="AA80" i="2"/>
  <c r="AB79" i="2"/>
  <c r="AA79" i="2"/>
  <c r="AB78" i="2"/>
  <c r="AA78" i="2"/>
  <c r="AB77" i="2"/>
  <c r="AA77" i="2"/>
  <c r="AB76" i="2"/>
  <c r="AA76" i="2"/>
  <c r="AB75" i="2"/>
  <c r="AA75" i="2"/>
  <c r="AB74" i="2"/>
  <c r="AA74" i="2"/>
  <c r="AB73" i="2"/>
  <c r="AA73" i="2"/>
  <c r="AB72" i="2"/>
  <c r="AA72" i="2"/>
  <c r="AB71" i="2"/>
  <c r="AA71" i="2"/>
  <c r="AB70" i="2"/>
  <c r="AA70" i="2"/>
  <c r="AB69" i="2"/>
  <c r="AA69" i="2"/>
  <c r="AB68" i="2"/>
  <c r="AA68" i="2"/>
  <c r="AB67" i="2"/>
  <c r="AA67" i="2"/>
  <c r="AB66" i="2"/>
  <c r="AA66" i="2"/>
  <c r="AB65" i="2"/>
  <c r="AA65" i="2"/>
  <c r="AB64" i="2"/>
  <c r="AA64" i="2"/>
  <c r="AB63" i="2"/>
  <c r="AA63" i="2"/>
  <c r="AB62" i="2"/>
  <c r="AA62" i="2"/>
  <c r="AB61" i="2"/>
  <c r="AA61" i="2"/>
  <c r="AB58" i="2"/>
  <c r="AA58" i="2"/>
  <c r="AB57" i="2"/>
  <c r="AA57" i="2"/>
  <c r="AB56" i="2"/>
  <c r="AA56" i="2"/>
  <c r="AB55" i="2"/>
  <c r="AA55" i="2"/>
  <c r="AB54" i="2"/>
  <c r="AA54" i="2"/>
  <c r="AB53" i="2"/>
  <c r="AA53" i="2"/>
  <c r="AB52" i="2"/>
  <c r="AA52" i="2"/>
  <c r="AB51" i="2"/>
  <c r="AA51" i="2"/>
  <c r="AB50" i="2"/>
  <c r="AA50" i="2"/>
  <c r="AB49" i="2"/>
  <c r="AA49" i="2"/>
  <c r="AB48" i="2"/>
  <c r="AA48" i="2"/>
  <c r="AB45" i="2"/>
  <c r="AA45" i="2"/>
  <c r="AB44" i="2"/>
  <c r="AA44" i="2"/>
  <c r="AB43" i="2"/>
  <c r="AA43" i="2"/>
  <c r="AB42" i="2"/>
  <c r="AA42" i="2"/>
  <c r="AB41" i="2"/>
  <c r="AA41" i="2"/>
  <c r="AB40" i="2"/>
  <c r="AA40" i="2"/>
  <c r="AB39" i="2"/>
  <c r="AA39" i="2"/>
  <c r="AB38" i="2"/>
  <c r="AA38" i="2"/>
  <c r="AB37" i="2"/>
  <c r="AA37" i="2"/>
  <c r="AB36" i="2"/>
  <c r="AA36" i="2"/>
  <c r="AB35" i="2"/>
  <c r="AA35" i="2"/>
  <c r="AB34" i="2"/>
  <c r="AA34" i="2"/>
  <c r="AB33" i="2"/>
  <c r="AA33" i="2"/>
  <c r="AB32" i="2"/>
  <c r="AA32" i="2"/>
  <c r="AB31" i="2"/>
  <c r="AA31" i="2"/>
  <c r="AB30" i="2"/>
  <c r="AA30" i="2"/>
  <c r="AB29" i="2"/>
  <c r="AA29" i="2"/>
  <c r="AB28" i="2"/>
  <c r="AA28" i="2"/>
  <c r="AB27" i="2"/>
  <c r="AA27" i="2"/>
  <c r="AB26" i="2"/>
  <c r="AA26" i="2"/>
  <c r="AB25" i="2"/>
  <c r="AA25" i="2"/>
  <c r="AB22" i="2"/>
  <c r="AA22" i="2"/>
  <c r="AB21" i="2"/>
  <c r="AA21" i="2"/>
  <c r="AB20" i="2"/>
  <c r="AA20" i="2"/>
  <c r="AB19" i="2"/>
  <c r="AA19" i="2"/>
  <c r="AB18" i="2"/>
  <c r="AA18" i="2"/>
  <c r="Y175" i="2"/>
  <c r="X175" i="2"/>
  <c r="Y168" i="2"/>
  <c r="X168" i="2"/>
  <c r="Y167" i="2"/>
  <c r="X167" i="2"/>
  <c r="Y166" i="2"/>
  <c r="X166" i="2"/>
  <c r="Y165" i="2"/>
  <c r="X165" i="2"/>
  <c r="Y164" i="2"/>
  <c r="X164" i="2"/>
  <c r="Y163" i="2"/>
  <c r="X163" i="2"/>
  <c r="Y162" i="2"/>
  <c r="X162" i="2"/>
  <c r="Y161" i="2"/>
  <c r="X161" i="2"/>
  <c r="Y160" i="2"/>
  <c r="X160" i="2"/>
  <c r="Y157" i="2"/>
  <c r="X157" i="2"/>
  <c r="Y156" i="2"/>
  <c r="X156" i="2"/>
  <c r="Y155" i="2"/>
  <c r="X155" i="2"/>
  <c r="Y154" i="2"/>
  <c r="X154" i="2"/>
  <c r="Y153" i="2"/>
  <c r="X153" i="2"/>
  <c r="Y152" i="2"/>
  <c r="X152" i="2"/>
  <c r="Y151" i="2"/>
  <c r="X151" i="2"/>
  <c r="Y150" i="2"/>
  <c r="X150" i="2"/>
  <c r="Y149" i="2"/>
  <c r="X149" i="2"/>
  <c r="Y148" i="2"/>
  <c r="X148" i="2"/>
  <c r="Y147" i="2"/>
  <c r="X147" i="2"/>
  <c r="Y146" i="2"/>
  <c r="X146" i="2"/>
  <c r="Y145" i="2"/>
  <c r="X145" i="2"/>
  <c r="Y144" i="2"/>
  <c r="X144" i="2"/>
  <c r="Y143" i="2"/>
  <c r="X143" i="2"/>
  <c r="Y142" i="2"/>
  <c r="X142" i="2"/>
  <c r="Y139" i="2"/>
  <c r="X139" i="2"/>
  <c r="Y138" i="2"/>
  <c r="X138" i="2"/>
  <c r="Y137" i="2"/>
  <c r="X137" i="2"/>
  <c r="Y136" i="2"/>
  <c r="X136" i="2"/>
  <c r="Y135" i="2"/>
  <c r="X135" i="2"/>
  <c r="Y134" i="2"/>
  <c r="X134" i="2"/>
  <c r="Y133" i="2"/>
  <c r="X133" i="2"/>
  <c r="Y132" i="2"/>
  <c r="X132" i="2"/>
  <c r="Y131" i="2"/>
  <c r="X131" i="2"/>
  <c r="Y130" i="2"/>
  <c r="X130" i="2"/>
  <c r="Y129" i="2"/>
  <c r="X129" i="2"/>
  <c r="Y128" i="2"/>
  <c r="X128" i="2"/>
  <c r="Y127" i="2"/>
  <c r="X127" i="2"/>
  <c r="Y126" i="2"/>
  <c r="X126" i="2"/>
  <c r="Y125" i="2"/>
  <c r="X125" i="2"/>
  <c r="Y124" i="2"/>
  <c r="X124" i="2"/>
  <c r="Y123" i="2"/>
  <c r="X123" i="2"/>
  <c r="Y122" i="2"/>
  <c r="X122" i="2"/>
  <c r="Y121" i="2"/>
  <c r="X121" i="2"/>
  <c r="Y120" i="2"/>
  <c r="X120" i="2"/>
  <c r="Y119" i="2"/>
  <c r="X119" i="2"/>
  <c r="Y118" i="2"/>
  <c r="X118" i="2"/>
  <c r="Y117" i="2"/>
  <c r="X117" i="2"/>
  <c r="Y116" i="2"/>
  <c r="X116" i="2"/>
  <c r="Y115" i="2"/>
  <c r="X115" i="2"/>
  <c r="Y114" i="2"/>
  <c r="X114" i="2"/>
  <c r="Y113" i="2"/>
  <c r="X113" i="2"/>
  <c r="Y112" i="2"/>
  <c r="X112" i="2"/>
  <c r="Y111" i="2"/>
  <c r="X111" i="2"/>
  <c r="Y110" i="2"/>
  <c r="X110" i="2"/>
  <c r="Y109" i="2"/>
  <c r="X109" i="2"/>
  <c r="Y108" i="2"/>
  <c r="X108" i="2"/>
  <c r="Y107" i="2"/>
  <c r="X107" i="2"/>
  <c r="Y106" i="2"/>
  <c r="X106" i="2"/>
  <c r="Y105" i="2"/>
  <c r="X105" i="2"/>
  <c r="Y104" i="2"/>
  <c r="X104" i="2"/>
  <c r="Y103" i="2"/>
  <c r="X103" i="2"/>
  <c r="Y102" i="2"/>
  <c r="X102" i="2"/>
  <c r="Y101" i="2"/>
  <c r="X101" i="2"/>
  <c r="Y100" i="2"/>
  <c r="X100" i="2"/>
  <c r="Y99" i="2"/>
  <c r="X99" i="2"/>
  <c r="Y98" i="2"/>
  <c r="X98" i="2"/>
  <c r="Y97" i="2"/>
  <c r="X97" i="2"/>
  <c r="Y96" i="2"/>
  <c r="X96" i="2"/>
  <c r="Y95" i="2"/>
  <c r="X95" i="2"/>
  <c r="Y94" i="2"/>
  <c r="X94" i="2"/>
  <c r="Y93" i="2"/>
  <c r="X93" i="2"/>
  <c r="Y92" i="2"/>
  <c r="X92" i="2"/>
  <c r="Y91" i="2"/>
  <c r="X91" i="2"/>
  <c r="Y90" i="2"/>
  <c r="X90" i="2"/>
  <c r="Y89" i="2"/>
  <c r="X89" i="2"/>
  <c r="Y86" i="2"/>
  <c r="X86" i="2"/>
  <c r="Y85" i="2"/>
  <c r="X85" i="2"/>
  <c r="Y84" i="2"/>
  <c r="X84" i="2"/>
  <c r="Y83" i="2"/>
  <c r="X83" i="2"/>
  <c r="Y82" i="2"/>
  <c r="X82" i="2"/>
  <c r="Y81" i="2"/>
  <c r="X81" i="2"/>
  <c r="Y80" i="2"/>
  <c r="X80" i="2"/>
  <c r="Y79" i="2"/>
  <c r="X79" i="2"/>
  <c r="Y78" i="2"/>
  <c r="X78" i="2"/>
  <c r="Y77" i="2"/>
  <c r="X77" i="2"/>
  <c r="Y76" i="2"/>
  <c r="X76" i="2"/>
  <c r="Y75" i="2"/>
  <c r="X75" i="2"/>
  <c r="Y74" i="2"/>
  <c r="X74" i="2"/>
  <c r="Y73" i="2"/>
  <c r="X73" i="2"/>
  <c r="Y72" i="2"/>
  <c r="X72" i="2"/>
  <c r="Y71" i="2"/>
  <c r="X71" i="2"/>
  <c r="Y70" i="2"/>
  <c r="X70" i="2"/>
  <c r="Y69" i="2"/>
  <c r="X69" i="2"/>
  <c r="Y68" i="2"/>
  <c r="X68" i="2"/>
  <c r="Y67" i="2"/>
  <c r="X67" i="2"/>
  <c r="Y66" i="2"/>
  <c r="X66" i="2"/>
  <c r="Y65" i="2"/>
  <c r="X65" i="2"/>
  <c r="Y64" i="2"/>
  <c r="X64" i="2"/>
  <c r="Y63" i="2"/>
  <c r="X63" i="2"/>
  <c r="Y62" i="2"/>
  <c r="X62" i="2"/>
  <c r="Y61" i="2"/>
  <c r="X61" i="2"/>
  <c r="Y58" i="2"/>
  <c r="X58" i="2"/>
  <c r="Y57" i="2"/>
  <c r="X57" i="2"/>
  <c r="Y56" i="2"/>
  <c r="X56" i="2"/>
  <c r="Y55" i="2"/>
  <c r="X55" i="2"/>
  <c r="Y54" i="2"/>
  <c r="X54" i="2"/>
  <c r="Y53" i="2"/>
  <c r="X53" i="2"/>
  <c r="Y52" i="2"/>
  <c r="X52" i="2"/>
  <c r="Y51" i="2"/>
  <c r="X51" i="2"/>
  <c r="Y50" i="2"/>
  <c r="X50" i="2"/>
  <c r="Y49" i="2"/>
  <c r="X49" i="2"/>
  <c r="Y48" i="2"/>
  <c r="X48" i="2"/>
  <c r="Y45" i="2"/>
  <c r="X45" i="2"/>
  <c r="Y44" i="2"/>
  <c r="X44" i="2"/>
  <c r="Y43" i="2"/>
  <c r="X43" i="2"/>
  <c r="Y42" i="2"/>
  <c r="X42" i="2"/>
  <c r="Y41" i="2"/>
  <c r="X41" i="2"/>
  <c r="Y40" i="2"/>
  <c r="X40" i="2"/>
  <c r="Y39" i="2"/>
  <c r="X39" i="2"/>
  <c r="Y38" i="2"/>
  <c r="X38" i="2"/>
  <c r="Y37" i="2"/>
  <c r="X37" i="2"/>
  <c r="Y36" i="2"/>
  <c r="X36" i="2"/>
  <c r="Y35" i="2"/>
  <c r="X35" i="2"/>
  <c r="Y34" i="2"/>
  <c r="X34" i="2"/>
  <c r="Y33" i="2"/>
  <c r="X33" i="2"/>
  <c r="Y32" i="2"/>
  <c r="X32" i="2"/>
  <c r="Y31" i="2"/>
  <c r="X31" i="2"/>
  <c r="Y30" i="2"/>
  <c r="X30" i="2"/>
  <c r="Y29" i="2"/>
  <c r="X29" i="2"/>
  <c r="Y28" i="2"/>
  <c r="X28" i="2"/>
  <c r="Y27" i="2"/>
  <c r="X27" i="2"/>
  <c r="Y26" i="2"/>
  <c r="X26" i="2"/>
  <c r="Y25" i="2"/>
  <c r="X25" i="2"/>
  <c r="Y22" i="2"/>
  <c r="X22" i="2"/>
  <c r="Y21" i="2"/>
  <c r="X21" i="2"/>
  <c r="Y20" i="2"/>
  <c r="X20" i="2"/>
  <c r="Y19" i="2"/>
  <c r="X19" i="2"/>
  <c r="Y18" i="2"/>
  <c r="X18" i="2"/>
  <c r="V175" i="2"/>
  <c r="U175" i="2"/>
  <c r="V168" i="2"/>
  <c r="U168" i="2"/>
  <c r="V167" i="2"/>
  <c r="U167" i="2"/>
  <c r="V166" i="2"/>
  <c r="U166" i="2"/>
  <c r="V165" i="2"/>
  <c r="U165" i="2"/>
  <c r="V164" i="2"/>
  <c r="U164" i="2"/>
  <c r="V163" i="2"/>
  <c r="U163" i="2"/>
  <c r="V162" i="2"/>
  <c r="U162" i="2"/>
  <c r="V161" i="2"/>
  <c r="U161" i="2"/>
  <c r="V160" i="2"/>
  <c r="U160" i="2"/>
  <c r="V157" i="2"/>
  <c r="U157" i="2"/>
  <c r="V156" i="2"/>
  <c r="U156" i="2"/>
  <c r="V155" i="2"/>
  <c r="U155" i="2"/>
  <c r="V154" i="2"/>
  <c r="U154" i="2"/>
  <c r="V153" i="2"/>
  <c r="U153" i="2"/>
  <c r="V152" i="2"/>
  <c r="U152" i="2"/>
  <c r="V151" i="2"/>
  <c r="U151" i="2"/>
  <c r="V150" i="2"/>
  <c r="U150" i="2"/>
  <c r="V149" i="2"/>
  <c r="U149" i="2"/>
  <c r="V148" i="2"/>
  <c r="U148" i="2"/>
  <c r="V147" i="2"/>
  <c r="U147" i="2"/>
  <c r="V146" i="2"/>
  <c r="U146" i="2"/>
  <c r="V145" i="2"/>
  <c r="U145" i="2"/>
  <c r="V144" i="2"/>
  <c r="U144" i="2"/>
  <c r="V143" i="2"/>
  <c r="U143" i="2"/>
  <c r="V142" i="2"/>
  <c r="U142" i="2"/>
  <c r="V139" i="2"/>
  <c r="U139" i="2"/>
  <c r="V138" i="2"/>
  <c r="U138" i="2"/>
  <c r="V137" i="2"/>
  <c r="U137" i="2"/>
  <c r="V136" i="2"/>
  <c r="U136" i="2"/>
  <c r="V135" i="2"/>
  <c r="U135" i="2"/>
  <c r="V134" i="2"/>
  <c r="U134" i="2"/>
  <c r="V133" i="2"/>
  <c r="U133" i="2"/>
  <c r="V132" i="2"/>
  <c r="U132" i="2"/>
  <c r="V131" i="2"/>
  <c r="U131" i="2"/>
  <c r="V130" i="2"/>
  <c r="U130" i="2"/>
  <c r="V129" i="2"/>
  <c r="U129" i="2"/>
  <c r="V128" i="2"/>
  <c r="U128" i="2"/>
  <c r="V127" i="2"/>
  <c r="U127" i="2"/>
  <c r="V126" i="2"/>
  <c r="U126" i="2"/>
  <c r="V125" i="2"/>
  <c r="U125" i="2"/>
  <c r="V124" i="2"/>
  <c r="U124" i="2"/>
  <c r="V123" i="2"/>
  <c r="U123" i="2"/>
  <c r="V122" i="2"/>
  <c r="U122" i="2"/>
  <c r="V121" i="2"/>
  <c r="U121" i="2"/>
  <c r="V120" i="2"/>
  <c r="U120" i="2"/>
  <c r="V119" i="2"/>
  <c r="U119" i="2"/>
  <c r="V118" i="2"/>
  <c r="U118" i="2"/>
  <c r="V117" i="2"/>
  <c r="U117" i="2"/>
  <c r="V116" i="2"/>
  <c r="U116" i="2"/>
  <c r="V115" i="2"/>
  <c r="U115" i="2"/>
  <c r="V114" i="2"/>
  <c r="U114" i="2"/>
  <c r="V113" i="2"/>
  <c r="U113" i="2"/>
  <c r="V112" i="2"/>
  <c r="U112" i="2"/>
  <c r="V111" i="2"/>
  <c r="U111" i="2"/>
  <c r="V110" i="2"/>
  <c r="U110" i="2"/>
  <c r="V109" i="2"/>
  <c r="U109" i="2"/>
  <c r="V108" i="2"/>
  <c r="U108" i="2"/>
  <c r="V107" i="2"/>
  <c r="U107" i="2"/>
  <c r="V106" i="2"/>
  <c r="U106" i="2"/>
  <c r="V105" i="2"/>
  <c r="U105" i="2"/>
  <c r="V104" i="2"/>
  <c r="U104" i="2"/>
  <c r="V103" i="2"/>
  <c r="U103" i="2"/>
  <c r="V102" i="2"/>
  <c r="U102" i="2"/>
  <c r="V101" i="2"/>
  <c r="U101" i="2"/>
  <c r="V100" i="2"/>
  <c r="U100" i="2"/>
  <c r="V99" i="2"/>
  <c r="U99" i="2"/>
  <c r="V98" i="2"/>
  <c r="U98" i="2"/>
  <c r="V97" i="2"/>
  <c r="U97" i="2"/>
  <c r="V96" i="2"/>
  <c r="U96" i="2"/>
  <c r="V95" i="2"/>
  <c r="U95" i="2"/>
  <c r="V94" i="2"/>
  <c r="U94" i="2"/>
  <c r="V93" i="2"/>
  <c r="U93" i="2"/>
  <c r="V92" i="2"/>
  <c r="U92" i="2"/>
  <c r="V91" i="2"/>
  <c r="U91" i="2"/>
  <c r="V90" i="2"/>
  <c r="U90" i="2"/>
  <c r="V89" i="2"/>
  <c r="U89" i="2"/>
  <c r="V86" i="2"/>
  <c r="U86" i="2"/>
  <c r="V85" i="2"/>
  <c r="U85" i="2"/>
  <c r="V84" i="2"/>
  <c r="U84" i="2"/>
  <c r="V83" i="2"/>
  <c r="U83" i="2"/>
  <c r="V82" i="2"/>
  <c r="U82" i="2"/>
  <c r="V81" i="2"/>
  <c r="U81" i="2"/>
  <c r="V80" i="2"/>
  <c r="U80" i="2"/>
  <c r="V79" i="2"/>
  <c r="U79" i="2"/>
  <c r="V78" i="2"/>
  <c r="U78" i="2"/>
  <c r="V77" i="2"/>
  <c r="U77" i="2"/>
  <c r="V76" i="2"/>
  <c r="U76" i="2"/>
  <c r="V75" i="2"/>
  <c r="U75" i="2"/>
  <c r="V74" i="2"/>
  <c r="U74" i="2"/>
  <c r="V73" i="2"/>
  <c r="U73" i="2"/>
  <c r="V72" i="2"/>
  <c r="U72" i="2"/>
  <c r="V71" i="2"/>
  <c r="U71" i="2"/>
  <c r="V70" i="2"/>
  <c r="U70" i="2"/>
  <c r="V69" i="2"/>
  <c r="U69" i="2"/>
  <c r="V68" i="2"/>
  <c r="U68" i="2"/>
  <c r="V67" i="2"/>
  <c r="U67" i="2"/>
  <c r="V66" i="2"/>
  <c r="U66" i="2"/>
  <c r="V65" i="2"/>
  <c r="U65" i="2"/>
  <c r="V64" i="2"/>
  <c r="U64" i="2"/>
  <c r="V63" i="2"/>
  <c r="U63" i="2"/>
  <c r="V62" i="2"/>
  <c r="U62" i="2"/>
  <c r="V61" i="2"/>
  <c r="U61" i="2"/>
  <c r="V58" i="2"/>
  <c r="U58" i="2"/>
  <c r="V57" i="2"/>
  <c r="U57" i="2"/>
  <c r="V56" i="2"/>
  <c r="U56" i="2"/>
  <c r="V55" i="2"/>
  <c r="U55" i="2"/>
  <c r="V54" i="2"/>
  <c r="U54" i="2"/>
  <c r="V53" i="2"/>
  <c r="U53" i="2"/>
  <c r="V52" i="2"/>
  <c r="U52" i="2"/>
  <c r="V51" i="2"/>
  <c r="U51" i="2"/>
  <c r="V50" i="2"/>
  <c r="U50" i="2"/>
  <c r="V49" i="2"/>
  <c r="U49" i="2"/>
  <c r="V48" i="2"/>
  <c r="U48" i="2"/>
  <c r="V45" i="2"/>
  <c r="U45" i="2"/>
  <c r="V44" i="2"/>
  <c r="U44" i="2"/>
  <c r="V43" i="2"/>
  <c r="U43" i="2"/>
  <c r="V42" i="2"/>
  <c r="U42" i="2"/>
  <c r="V41" i="2"/>
  <c r="U41" i="2"/>
  <c r="V40" i="2"/>
  <c r="U40" i="2"/>
  <c r="V39" i="2"/>
  <c r="U39" i="2"/>
  <c r="V38" i="2"/>
  <c r="U38" i="2"/>
  <c r="V37" i="2"/>
  <c r="U37" i="2"/>
  <c r="V36" i="2"/>
  <c r="U36" i="2"/>
  <c r="V35" i="2"/>
  <c r="U35" i="2"/>
  <c r="V34" i="2"/>
  <c r="U34" i="2"/>
  <c r="V33" i="2"/>
  <c r="U33" i="2"/>
  <c r="V32" i="2"/>
  <c r="U32" i="2"/>
  <c r="V31" i="2"/>
  <c r="U31" i="2"/>
  <c r="V30" i="2"/>
  <c r="U30" i="2"/>
  <c r="V29" i="2"/>
  <c r="U29" i="2"/>
  <c r="V28" i="2"/>
  <c r="U28" i="2"/>
  <c r="V27" i="2"/>
  <c r="U27" i="2"/>
  <c r="V26" i="2"/>
  <c r="U26" i="2"/>
  <c r="V25" i="2"/>
  <c r="U25" i="2"/>
  <c r="V22" i="2"/>
  <c r="U22" i="2"/>
  <c r="V21" i="2"/>
  <c r="U21" i="2"/>
  <c r="V20" i="2"/>
  <c r="U20" i="2"/>
  <c r="V19" i="2"/>
  <c r="U19" i="2"/>
  <c r="V18" i="2"/>
  <c r="U18" i="2"/>
  <c r="S175" i="2"/>
  <c r="R175" i="2"/>
  <c r="S168" i="2"/>
  <c r="R168" i="2"/>
  <c r="S167" i="2"/>
  <c r="R167" i="2"/>
  <c r="S166" i="2"/>
  <c r="R166" i="2"/>
  <c r="S165" i="2"/>
  <c r="R165" i="2"/>
  <c r="S164" i="2"/>
  <c r="R164" i="2"/>
  <c r="S163" i="2"/>
  <c r="R163" i="2"/>
  <c r="S162" i="2"/>
  <c r="R162" i="2"/>
  <c r="S161" i="2"/>
  <c r="R161" i="2"/>
  <c r="S160" i="2"/>
  <c r="R160" i="2"/>
  <c r="S157" i="2"/>
  <c r="R157" i="2"/>
  <c r="S156" i="2"/>
  <c r="R156" i="2"/>
  <c r="S155" i="2"/>
  <c r="R155" i="2"/>
  <c r="S154" i="2"/>
  <c r="R154" i="2"/>
  <c r="S153" i="2"/>
  <c r="R153" i="2"/>
  <c r="S152" i="2"/>
  <c r="R152" i="2"/>
  <c r="S151" i="2"/>
  <c r="R151" i="2"/>
  <c r="S150" i="2"/>
  <c r="R150" i="2"/>
  <c r="S149" i="2"/>
  <c r="R149" i="2"/>
  <c r="S148" i="2"/>
  <c r="R148" i="2"/>
  <c r="S147" i="2"/>
  <c r="R147" i="2"/>
  <c r="S146" i="2"/>
  <c r="R146" i="2"/>
  <c r="S145" i="2"/>
  <c r="R145" i="2"/>
  <c r="S144" i="2"/>
  <c r="R144" i="2"/>
  <c r="S143" i="2"/>
  <c r="R143" i="2"/>
  <c r="S142" i="2"/>
  <c r="R142" i="2"/>
  <c r="S139" i="2"/>
  <c r="R139" i="2"/>
  <c r="S138" i="2"/>
  <c r="R138" i="2"/>
  <c r="S137" i="2"/>
  <c r="R137" i="2"/>
  <c r="S136" i="2"/>
  <c r="R136" i="2"/>
  <c r="S135" i="2"/>
  <c r="R135" i="2"/>
  <c r="S134" i="2"/>
  <c r="R134" i="2"/>
  <c r="S133" i="2"/>
  <c r="R133" i="2"/>
  <c r="S132" i="2"/>
  <c r="R132" i="2"/>
  <c r="S131" i="2"/>
  <c r="R131" i="2"/>
  <c r="S130" i="2"/>
  <c r="R130" i="2"/>
  <c r="S129" i="2"/>
  <c r="R129" i="2"/>
  <c r="S128" i="2"/>
  <c r="R128" i="2"/>
  <c r="S127" i="2"/>
  <c r="R127" i="2"/>
  <c r="S126" i="2"/>
  <c r="R126" i="2"/>
  <c r="S125" i="2"/>
  <c r="R125" i="2"/>
  <c r="S124" i="2"/>
  <c r="R124" i="2"/>
  <c r="S123" i="2"/>
  <c r="R123" i="2"/>
  <c r="S122" i="2"/>
  <c r="R122" i="2"/>
  <c r="S121" i="2"/>
  <c r="R121" i="2"/>
  <c r="S120" i="2"/>
  <c r="R120" i="2"/>
  <c r="S119" i="2"/>
  <c r="R119" i="2"/>
  <c r="S118" i="2"/>
  <c r="R118" i="2"/>
  <c r="S117" i="2"/>
  <c r="R117" i="2"/>
  <c r="S116" i="2"/>
  <c r="R116" i="2"/>
  <c r="S115" i="2"/>
  <c r="R115" i="2"/>
  <c r="S114" i="2"/>
  <c r="R114" i="2"/>
  <c r="S113" i="2"/>
  <c r="R113" i="2"/>
  <c r="S112" i="2"/>
  <c r="R112" i="2"/>
  <c r="S111" i="2"/>
  <c r="R111" i="2"/>
  <c r="S110" i="2"/>
  <c r="R110" i="2"/>
  <c r="S109" i="2"/>
  <c r="R109" i="2"/>
  <c r="S108" i="2"/>
  <c r="R108" i="2"/>
  <c r="S107" i="2"/>
  <c r="R107" i="2"/>
  <c r="S106" i="2"/>
  <c r="R106" i="2"/>
  <c r="S105" i="2"/>
  <c r="R105" i="2"/>
  <c r="S104" i="2"/>
  <c r="R104" i="2"/>
  <c r="S103" i="2"/>
  <c r="R103" i="2"/>
  <c r="S102" i="2"/>
  <c r="R102" i="2"/>
  <c r="S101" i="2"/>
  <c r="R101" i="2"/>
  <c r="S100" i="2"/>
  <c r="R100" i="2"/>
  <c r="S99" i="2"/>
  <c r="R99" i="2"/>
  <c r="S98" i="2"/>
  <c r="R98" i="2"/>
  <c r="S97" i="2"/>
  <c r="R97" i="2"/>
  <c r="S96" i="2"/>
  <c r="R96" i="2"/>
  <c r="S95" i="2"/>
  <c r="R95" i="2"/>
  <c r="S94" i="2"/>
  <c r="R94" i="2"/>
  <c r="S93" i="2"/>
  <c r="R93" i="2"/>
  <c r="S92" i="2"/>
  <c r="R92" i="2"/>
  <c r="S91" i="2"/>
  <c r="R91" i="2"/>
  <c r="S90" i="2"/>
  <c r="R90" i="2"/>
  <c r="S89" i="2"/>
  <c r="R89" i="2"/>
  <c r="S86" i="2"/>
  <c r="R86" i="2"/>
  <c r="S85" i="2"/>
  <c r="R85" i="2"/>
  <c r="S84" i="2"/>
  <c r="R84" i="2"/>
  <c r="S83" i="2"/>
  <c r="R83" i="2"/>
  <c r="S82" i="2"/>
  <c r="R82" i="2"/>
  <c r="S81" i="2"/>
  <c r="R81" i="2"/>
  <c r="S80" i="2"/>
  <c r="R80" i="2"/>
  <c r="S79" i="2"/>
  <c r="R79" i="2"/>
  <c r="S78" i="2"/>
  <c r="R78" i="2"/>
  <c r="S77" i="2"/>
  <c r="R77" i="2"/>
  <c r="S76" i="2"/>
  <c r="R76" i="2"/>
  <c r="S75" i="2"/>
  <c r="R75" i="2"/>
  <c r="S74" i="2"/>
  <c r="R74" i="2"/>
  <c r="S73" i="2"/>
  <c r="R73" i="2"/>
  <c r="S72" i="2"/>
  <c r="R72" i="2"/>
  <c r="S71" i="2"/>
  <c r="R71" i="2"/>
  <c r="S70" i="2"/>
  <c r="R70" i="2"/>
  <c r="S69" i="2"/>
  <c r="R69" i="2"/>
  <c r="S68" i="2"/>
  <c r="R68" i="2"/>
  <c r="S67" i="2"/>
  <c r="R67" i="2"/>
  <c r="S66" i="2"/>
  <c r="R66" i="2"/>
  <c r="S65" i="2"/>
  <c r="R65" i="2"/>
  <c r="S64" i="2"/>
  <c r="R64" i="2"/>
  <c r="S63" i="2"/>
  <c r="R63" i="2"/>
  <c r="S62" i="2"/>
  <c r="R62" i="2"/>
  <c r="S61" i="2"/>
  <c r="R61" i="2"/>
  <c r="S58" i="2"/>
  <c r="R58" i="2"/>
  <c r="S57" i="2"/>
  <c r="R57" i="2"/>
  <c r="S56" i="2"/>
  <c r="R56" i="2"/>
  <c r="S55" i="2"/>
  <c r="R55" i="2"/>
  <c r="S54" i="2"/>
  <c r="R54" i="2"/>
  <c r="S53" i="2"/>
  <c r="R53" i="2"/>
  <c r="S52" i="2"/>
  <c r="R52" i="2"/>
  <c r="S51" i="2"/>
  <c r="R51" i="2"/>
  <c r="S50" i="2"/>
  <c r="R50" i="2"/>
  <c r="S49" i="2"/>
  <c r="R49" i="2"/>
  <c r="S48" i="2"/>
  <c r="R48" i="2"/>
  <c r="S45" i="2"/>
  <c r="R45" i="2"/>
  <c r="S44" i="2"/>
  <c r="R44" i="2"/>
  <c r="S43" i="2"/>
  <c r="R43" i="2"/>
  <c r="S42" i="2"/>
  <c r="R42" i="2"/>
  <c r="S41" i="2"/>
  <c r="R41" i="2"/>
  <c r="S40" i="2"/>
  <c r="R40" i="2"/>
  <c r="S39" i="2"/>
  <c r="R39" i="2"/>
  <c r="S38" i="2"/>
  <c r="R38" i="2"/>
  <c r="S37" i="2"/>
  <c r="R37" i="2"/>
  <c r="S36" i="2"/>
  <c r="R36" i="2"/>
  <c r="S35" i="2"/>
  <c r="R35" i="2"/>
  <c r="S34" i="2"/>
  <c r="R34" i="2"/>
  <c r="S33" i="2"/>
  <c r="R33" i="2"/>
  <c r="S32" i="2"/>
  <c r="R32" i="2"/>
  <c r="S31" i="2"/>
  <c r="R31" i="2"/>
  <c r="S30" i="2"/>
  <c r="R30" i="2"/>
  <c r="S29" i="2"/>
  <c r="R29" i="2"/>
  <c r="S28" i="2"/>
  <c r="R28" i="2"/>
  <c r="S27" i="2"/>
  <c r="R27" i="2"/>
  <c r="S26" i="2"/>
  <c r="R26" i="2"/>
  <c r="S25" i="2"/>
  <c r="R25" i="2"/>
  <c r="S22" i="2"/>
  <c r="R22" i="2"/>
  <c r="S21" i="2"/>
  <c r="R21" i="2"/>
  <c r="S20" i="2"/>
  <c r="R20" i="2"/>
  <c r="S19" i="2"/>
  <c r="R19" i="2"/>
  <c r="S18" i="2"/>
  <c r="R18" i="2"/>
  <c r="I175" i="2"/>
  <c r="AJ176" i="2"/>
  <c r="AL175" i="2"/>
  <c r="AK175" i="2"/>
  <c r="AJ175" i="2"/>
  <c r="AF175" i="2"/>
  <c r="AC175" i="2"/>
  <c r="Z175" i="2"/>
  <c r="W175" i="2"/>
  <c r="T175" i="2"/>
  <c r="Q175" i="2"/>
  <c r="P175" i="2"/>
  <c r="O175" i="2"/>
  <c r="N175" i="2"/>
  <c r="M175" i="2"/>
  <c r="L175" i="2"/>
  <c r="K175" i="2"/>
  <c r="J175" i="2"/>
  <c r="P168" i="2"/>
  <c r="O168" i="2"/>
  <c r="P167" i="2"/>
  <c r="O167" i="2"/>
  <c r="P166" i="2"/>
  <c r="O166" i="2"/>
  <c r="P165" i="2"/>
  <c r="O165" i="2"/>
  <c r="P164" i="2"/>
  <c r="O164" i="2"/>
  <c r="P163" i="2"/>
  <c r="O163" i="2"/>
  <c r="P162" i="2"/>
  <c r="O162" i="2"/>
  <c r="P161" i="2"/>
  <c r="O161" i="2"/>
  <c r="P160" i="2"/>
  <c r="O160" i="2"/>
  <c r="P157" i="2"/>
  <c r="O157" i="2"/>
  <c r="P156" i="2"/>
  <c r="O156" i="2"/>
  <c r="P155" i="2"/>
  <c r="O155" i="2"/>
  <c r="P154" i="2"/>
  <c r="O154" i="2"/>
  <c r="P153" i="2"/>
  <c r="O153" i="2"/>
  <c r="P152" i="2"/>
  <c r="O152" i="2"/>
  <c r="P151" i="2"/>
  <c r="O151" i="2"/>
  <c r="P150" i="2"/>
  <c r="O150" i="2"/>
  <c r="P149" i="2"/>
  <c r="O149" i="2"/>
  <c r="P148" i="2"/>
  <c r="O148" i="2"/>
  <c r="P147" i="2"/>
  <c r="O147" i="2"/>
  <c r="P146" i="2"/>
  <c r="O146" i="2"/>
  <c r="P145" i="2"/>
  <c r="O145" i="2"/>
  <c r="P144" i="2"/>
  <c r="O144" i="2"/>
  <c r="P143" i="2"/>
  <c r="O143" i="2"/>
  <c r="P142" i="2"/>
  <c r="P158" i="2" s="1"/>
  <c r="O142" i="2"/>
  <c r="P139" i="2"/>
  <c r="O139" i="2"/>
  <c r="P138" i="2"/>
  <c r="O138" i="2"/>
  <c r="P137" i="2"/>
  <c r="O137" i="2"/>
  <c r="P136" i="2"/>
  <c r="O136" i="2"/>
  <c r="P135" i="2"/>
  <c r="O135" i="2"/>
  <c r="P134" i="2"/>
  <c r="O134" i="2"/>
  <c r="P133" i="2"/>
  <c r="O133" i="2"/>
  <c r="P132" i="2"/>
  <c r="O132" i="2"/>
  <c r="P131" i="2"/>
  <c r="O131" i="2"/>
  <c r="P130" i="2"/>
  <c r="O130" i="2"/>
  <c r="P129" i="2"/>
  <c r="O129" i="2"/>
  <c r="P128" i="2"/>
  <c r="O128" i="2"/>
  <c r="P127" i="2"/>
  <c r="O127" i="2"/>
  <c r="P126" i="2"/>
  <c r="O126" i="2"/>
  <c r="P125" i="2"/>
  <c r="O125" i="2"/>
  <c r="P124" i="2"/>
  <c r="O124" i="2"/>
  <c r="P123" i="2"/>
  <c r="O123" i="2"/>
  <c r="P122" i="2"/>
  <c r="O122" i="2"/>
  <c r="P121" i="2"/>
  <c r="O121" i="2"/>
  <c r="P120" i="2"/>
  <c r="O120" i="2"/>
  <c r="P119" i="2"/>
  <c r="O119" i="2"/>
  <c r="P118" i="2"/>
  <c r="O118" i="2"/>
  <c r="P117" i="2"/>
  <c r="O117" i="2"/>
  <c r="P116" i="2"/>
  <c r="O116" i="2"/>
  <c r="P115" i="2"/>
  <c r="O115" i="2"/>
  <c r="P114" i="2"/>
  <c r="O114" i="2"/>
  <c r="P113" i="2"/>
  <c r="O113" i="2"/>
  <c r="P112" i="2"/>
  <c r="O112" i="2"/>
  <c r="P111" i="2"/>
  <c r="O111" i="2"/>
  <c r="P110" i="2"/>
  <c r="O110" i="2"/>
  <c r="P109" i="2"/>
  <c r="O109" i="2"/>
  <c r="P108" i="2"/>
  <c r="O108" i="2"/>
  <c r="P107" i="2"/>
  <c r="O107" i="2"/>
  <c r="P106" i="2"/>
  <c r="O106" i="2"/>
  <c r="P105" i="2"/>
  <c r="O105" i="2"/>
  <c r="P104" i="2"/>
  <c r="O104" i="2"/>
  <c r="P103" i="2"/>
  <c r="O103" i="2"/>
  <c r="P102" i="2"/>
  <c r="O102" i="2"/>
  <c r="P101" i="2"/>
  <c r="O101" i="2"/>
  <c r="P100" i="2"/>
  <c r="O100" i="2"/>
  <c r="P99" i="2"/>
  <c r="O99" i="2"/>
  <c r="P98" i="2"/>
  <c r="O98" i="2"/>
  <c r="P97" i="2"/>
  <c r="O97" i="2"/>
  <c r="P96" i="2"/>
  <c r="O96" i="2"/>
  <c r="P95" i="2"/>
  <c r="O95" i="2"/>
  <c r="P94" i="2"/>
  <c r="O94" i="2"/>
  <c r="P93" i="2"/>
  <c r="O93" i="2"/>
  <c r="P92" i="2"/>
  <c r="O92" i="2"/>
  <c r="P91" i="2"/>
  <c r="O91" i="2"/>
  <c r="P90" i="2"/>
  <c r="O90" i="2"/>
  <c r="P89" i="2"/>
  <c r="O89" i="2"/>
  <c r="P86" i="2"/>
  <c r="O86" i="2"/>
  <c r="P85" i="2"/>
  <c r="O85" i="2"/>
  <c r="P84" i="2"/>
  <c r="O84" i="2"/>
  <c r="P83" i="2"/>
  <c r="O83" i="2"/>
  <c r="P82" i="2"/>
  <c r="O82" i="2"/>
  <c r="P81" i="2"/>
  <c r="O81" i="2"/>
  <c r="P80" i="2"/>
  <c r="O80" i="2"/>
  <c r="P79" i="2"/>
  <c r="O79" i="2"/>
  <c r="P78" i="2"/>
  <c r="O78" i="2"/>
  <c r="P77" i="2"/>
  <c r="O77" i="2"/>
  <c r="P76" i="2"/>
  <c r="O76" i="2"/>
  <c r="P75" i="2"/>
  <c r="O75" i="2"/>
  <c r="P74" i="2"/>
  <c r="O74" i="2"/>
  <c r="P73" i="2"/>
  <c r="O73" i="2"/>
  <c r="P72" i="2"/>
  <c r="O72" i="2"/>
  <c r="P71" i="2"/>
  <c r="O71" i="2"/>
  <c r="P70" i="2"/>
  <c r="O70" i="2"/>
  <c r="P69" i="2"/>
  <c r="O69" i="2"/>
  <c r="P68" i="2"/>
  <c r="O68" i="2"/>
  <c r="P67" i="2"/>
  <c r="O67" i="2"/>
  <c r="P66" i="2"/>
  <c r="O66" i="2"/>
  <c r="P65" i="2"/>
  <c r="O65" i="2"/>
  <c r="P64" i="2"/>
  <c r="O64" i="2"/>
  <c r="P63" i="2"/>
  <c r="O63" i="2"/>
  <c r="P62" i="2"/>
  <c r="O62" i="2"/>
  <c r="P61" i="2"/>
  <c r="O61" i="2"/>
  <c r="P58" i="2"/>
  <c r="O58" i="2"/>
  <c r="P57" i="2"/>
  <c r="O57" i="2"/>
  <c r="P56" i="2"/>
  <c r="O56" i="2"/>
  <c r="P55" i="2"/>
  <c r="O55" i="2"/>
  <c r="P54" i="2"/>
  <c r="O54" i="2"/>
  <c r="P53" i="2"/>
  <c r="O53" i="2"/>
  <c r="P52" i="2"/>
  <c r="O52" i="2"/>
  <c r="P51" i="2"/>
  <c r="O51" i="2"/>
  <c r="P50" i="2"/>
  <c r="O50" i="2"/>
  <c r="P49" i="2"/>
  <c r="O49" i="2"/>
  <c r="P48" i="2"/>
  <c r="O48" i="2"/>
  <c r="P45" i="2"/>
  <c r="O45" i="2"/>
  <c r="P44" i="2"/>
  <c r="O44" i="2"/>
  <c r="P43" i="2"/>
  <c r="O43" i="2"/>
  <c r="P42" i="2"/>
  <c r="O42" i="2"/>
  <c r="P41" i="2"/>
  <c r="O41" i="2"/>
  <c r="P40" i="2"/>
  <c r="O40" i="2"/>
  <c r="P39" i="2"/>
  <c r="O39" i="2"/>
  <c r="P38" i="2"/>
  <c r="O38" i="2"/>
  <c r="P37" i="2"/>
  <c r="O37" i="2"/>
  <c r="P36" i="2"/>
  <c r="O36" i="2"/>
  <c r="P35" i="2"/>
  <c r="O35" i="2"/>
  <c r="P34" i="2"/>
  <c r="O34" i="2"/>
  <c r="P33" i="2"/>
  <c r="O33" i="2"/>
  <c r="P32" i="2"/>
  <c r="O32" i="2"/>
  <c r="P31" i="2"/>
  <c r="O31" i="2"/>
  <c r="P30" i="2"/>
  <c r="O30" i="2"/>
  <c r="P29" i="2"/>
  <c r="O29" i="2"/>
  <c r="P28" i="2"/>
  <c r="O28" i="2"/>
  <c r="P27" i="2"/>
  <c r="O27" i="2"/>
  <c r="P26" i="2"/>
  <c r="O26" i="2"/>
  <c r="P25" i="2"/>
  <c r="O25" i="2"/>
  <c r="P22" i="2"/>
  <c r="O22" i="2"/>
  <c r="P21" i="2"/>
  <c r="O21" i="2"/>
  <c r="P20" i="2"/>
  <c r="O20" i="2"/>
  <c r="P19" i="2"/>
  <c r="O19" i="2"/>
  <c r="M168" i="2"/>
  <c r="M167" i="2"/>
  <c r="M166" i="2"/>
  <c r="M165" i="2"/>
  <c r="M164" i="2"/>
  <c r="M163" i="2"/>
  <c r="M162" i="2"/>
  <c r="M161" i="2"/>
  <c r="M160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58" i="2"/>
  <c r="M57" i="2"/>
  <c r="M56" i="2"/>
  <c r="M55" i="2"/>
  <c r="M54" i="2"/>
  <c r="M53" i="2"/>
  <c r="M52" i="2"/>
  <c r="M51" i="2"/>
  <c r="M50" i="2"/>
  <c r="M49" i="2"/>
  <c r="M48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2" i="2"/>
  <c r="M21" i="2"/>
  <c r="M20" i="2"/>
  <c r="M19" i="2"/>
  <c r="P18" i="2"/>
  <c r="O18" i="2"/>
  <c r="M18" i="2"/>
  <c r="L168" i="2"/>
  <c r="L167" i="2"/>
  <c r="L166" i="2"/>
  <c r="L165" i="2"/>
  <c r="L164" i="2"/>
  <c r="L163" i="2"/>
  <c r="L162" i="2"/>
  <c r="L161" i="2"/>
  <c r="L160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58" i="2"/>
  <c r="L57" i="2"/>
  <c r="L56" i="2"/>
  <c r="L55" i="2"/>
  <c r="L54" i="2"/>
  <c r="L53" i="2"/>
  <c r="L52" i="2"/>
  <c r="L51" i="2"/>
  <c r="L50" i="2"/>
  <c r="L49" i="2"/>
  <c r="L48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2" i="2"/>
  <c r="L21" i="2"/>
  <c r="L20" i="2"/>
  <c r="L19" i="2"/>
  <c r="L18" i="2"/>
  <c r="P169" i="2"/>
  <c r="C4" i="6"/>
  <c r="C4" i="4"/>
  <c r="C4" i="3"/>
  <c r="AL169" i="2"/>
  <c r="AK169" i="2"/>
  <c r="AJ169" i="2"/>
  <c r="AL158" i="2"/>
  <c r="AK158" i="2"/>
  <c r="AJ158" i="2"/>
  <c r="AL140" i="2"/>
  <c r="AK140" i="2"/>
  <c r="AJ140" i="2"/>
  <c r="AL87" i="2"/>
  <c r="AK87" i="2"/>
  <c r="AJ87" i="2"/>
  <c r="AL59" i="2"/>
  <c r="AK59" i="2"/>
  <c r="AJ59" i="2"/>
  <c r="AL46" i="2"/>
  <c r="AK46" i="2"/>
  <c r="AJ46" i="2"/>
  <c r="AL23" i="2"/>
  <c r="AK23" i="2"/>
  <c r="AJ23" i="2"/>
  <c r="AF169" i="2"/>
  <c r="AC169" i="2"/>
  <c r="Z169" i="2"/>
  <c r="W169" i="2"/>
  <c r="T169" i="2"/>
  <c r="Q169" i="2"/>
  <c r="N169" i="2"/>
  <c r="K169" i="2"/>
  <c r="J169" i="2"/>
  <c r="AF158" i="2"/>
  <c r="AC158" i="2"/>
  <c r="Z158" i="2"/>
  <c r="W158" i="2"/>
  <c r="T158" i="2"/>
  <c r="Q158" i="2"/>
  <c r="N158" i="2"/>
  <c r="K158" i="2"/>
  <c r="J158" i="2"/>
  <c r="AF140" i="2"/>
  <c r="AC140" i="2"/>
  <c r="Z140" i="2"/>
  <c r="W140" i="2"/>
  <c r="T140" i="2"/>
  <c r="Q140" i="2"/>
  <c r="N140" i="2"/>
  <c r="K140" i="2"/>
  <c r="J140" i="2"/>
  <c r="AF87" i="2"/>
  <c r="AC87" i="2"/>
  <c r="Z87" i="2"/>
  <c r="W87" i="2"/>
  <c r="T87" i="2"/>
  <c r="Q87" i="2"/>
  <c r="N87" i="2"/>
  <c r="K87" i="2"/>
  <c r="J87" i="2"/>
  <c r="AF59" i="2"/>
  <c r="AC59" i="2"/>
  <c r="Z59" i="2"/>
  <c r="W59" i="2"/>
  <c r="T59" i="2"/>
  <c r="Q59" i="2"/>
  <c r="N59" i="2"/>
  <c r="K59" i="2"/>
  <c r="J59" i="2"/>
  <c r="AF46" i="2"/>
  <c r="AC46" i="2"/>
  <c r="Z46" i="2"/>
  <c r="W46" i="2"/>
  <c r="T46" i="2"/>
  <c r="Q46" i="2"/>
  <c r="N46" i="2"/>
  <c r="K46" i="2"/>
  <c r="J46" i="2"/>
  <c r="AF23" i="2"/>
  <c r="AC23" i="2"/>
  <c r="Z23" i="2"/>
  <c r="W23" i="2"/>
  <c r="T23" i="2"/>
  <c r="Q23" i="2"/>
  <c r="N23" i="2"/>
  <c r="K23" i="2"/>
  <c r="J23" i="2"/>
  <c r="P140" i="2" l="1"/>
  <c r="O59" i="2"/>
  <c r="P46" i="2"/>
  <c r="P59" i="2"/>
  <c r="P87" i="2"/>
  <c r="AH87" i="2"/>
  <c r="AH140" i="2"/>
  <c r="AE87" i="2"/>
  <c r="M59" i="2"/>
  <c r="V59" i="2"/>
  <c r="AE59" i="2"/>
  <c r="AH59" i="2"/>
  <c r="L169" i="2"/>
  <c r="P23" i="2"/>
  <c r="L158" i="2"/>
  <c r="M23" i="2"/>
  <c r="O87" i="2"/>
  <c r="O158" i="2"/>
  <c r="O169" i="2"/>
  <c r="AE140" i="2"/>
  <c r="V87" i="2"/>
  <c r="V140" i="2"/>
  <c r="S59" i="2"/>
  <c r="S87" i="2"/>
  <c r="S140" i="2"/>
  <c r="S169" i="2"/>
  <c r="Y46" i="2"/>
  <c r="AB59" i="2"/>
  <c r="AB87" i="2"/>
  <c r="AB140" i="2"/>
  <c r="AG158" i="2"/>
  <c r="AE158" i="2"/>
  <c r="M87" i="2"/>
  <c r="M140" i="2"/>
  <c r="M158" i="2"/>
  <c r="M169" i="2"/>
  <c r="O46" i="2"/>
  <c r="R59" i="2"/>
  <c r="R87" i="2"/>
  <c r="R169" i="2"/>
  <c r="X59" i="2"/>
  <c r="X87" i="2"/>
  <c r="X140" i="2"/>
  <c r="AD59" i="2"/>
  <c r="AD87" i="2"/>
  <c r="AD140" i="2"/>
  <c r="M46" i="2"/>
  <c r="R140" i="2"/>
  <c r="O140" i="2"/>
  <c r="U59" i="2"/>
  <c r="U87" i="2"/>
  <c r="U140" i="2"/>
  <c r="AA59" i="2"/>
  <c r="AA87" i="2"/>
  <c r="AA140" i="2"/>
  <c r="AD158" i="2"/>
  <c r="AG59" i="2"/>
  <c r="AG87" i="2"/>
  <c r="AG140" i="2"/>
  <c r="O23" i="2"/>
  <c r="L87" i="2"/>
  <c r="L46" i="2"/>
  <c r="X158" i="2"/>
  <c r="X169" i="2"/>
  <c r="Y158" i="2"/>
  <c r="L59" i="2"/>
  <c r="AJ174" i="2"/>
  <c r="Y169" i="2"/>
  <c r="AH158" i="2"/>
  <c r="J174" i="2"/>
  <c r="T174" i="2"/>
  <c r="C9" i="6" s="1"/>
  <c r="AF174" i="2"/>
  <c r="C13" i="6" s="1"/>
  <c r="AK174" i="2"/>
  <c r="Y59" i="2"/>
  <c r="Y87" i="2"/>
  <c r="Y140" i="2"/>
  <c r="AL174" i="2"/>
  <c r="X46" i="2"/>
  <c r="Z174" i="2"/>
  <c r="C11" i="6" s="1"/>
  <c r="R23" i="2"/>
  <c r="R46" i="2"/>
  <c r="R158" i="2"/>
  <c r="U23" i="2"/>
  <c r="U46" i="2"/>
  <c r="U158" i="2"/>
  <c r="U169" i="2"/>
  <c r="X23" i="2"/>
  <c r="AA23" i="2"/>
  <c r="AA46" i="2"/>
  <c r="AA158" i="2"/>
  <c r="AA169" i="2"/>
  <c r="AD23" i="2"/>
  <c r="AD46" i="2"/>
  <c r="AD169" i="2"/>
  <c r="AG23" i="2"/>
  <c r="AG46" i="2"/>
  <c r="AG169" i="2"/>
  <c r="L23" i="2"/>
  <c r="L140" i="2"/>
  <c r="S23" i="2"/>
  <c r="S46" i="2"/>
  <c r="S158" i="2"/>
  <c r="V23" i="2"/>
  <c r="V46" i="2"/>
  <c r="V158" i="2"/>
  <c r="V169" i="2"/>
  <c r="Y23" i="2"/>
  <c r="AB46" i="2"/>
  <c r="AB158" i="2"/>
  <c r="AB169" i="2"/>
  <c r="AE46" i="2"/>
  <c r="AE169" i="2"/>
  <c r="AH46" i="2"/>
  <c r="AH169" i="2"/>
  <c r="AB23" i="2"/>
  <c r="AE23" i="2"/>
  <c r="AH23" i="2"/>
  <c r="K174" i="2"/>
  <c r="C6" i="6" s="1"/>
  <c r="W174" i="2"/>
  <c r="C10" i="6" s="1"/>
  <c r="Q174" i="2"/>
  <c r="C8" i="6" s="1"/>
  <c r="AC174" i="2"/>
  <c r="C12" i="6" s="1"/>
  <c r="N174" i="2"/>
  <c r="C7" i="6" s="1"/>
  <c r="B172" i="2"/>
  <c r="P174" i="2" l="1"/>
  <c r="F7" i="6" s="1"/>
  <c r="O174" i="2"/>
  <c r="D7" i="6" s="1"/>
  <c r="M174" i="2"/>
  <c r="F6" i="6" s="1"/>
  <c r="Y174" i="2"/>
  <c r="F10" i="6" s="1"/>
  <c r="AH174" i="2"/>
  <c r="F13" i="6" s="1"/>
  <c r="AE174" i="2"/>
  <c r="F12" i="6" s="1"/>
  <c r="S174" i="2"/>
  <c r="F8" i="6" s="1"/>
  <c r="AG174" i="2"/>
  <c r="D13" i="6" s="1"/>
  <c r="AD174" i="2"/>
  <c r="D12" i="6" s="1"/>
  <c r="R174" i="2"/>
  <c r="D8" i="6" s="1"/>
  <c r="AB174" i="2"/>
  <c r="F11" i="6" s="1"/>
  <c r="L174" i="2"/>
  <c r="D6" i="6" s="1"/>
  <c r="E6" i="6" s="1"/>
  <c r="X174" i="2"/>
  <c r="D10" i="6" s="1"/>
  <c r="V174" i="2"/>
  <c r="F9" i="6" s="1"/>
  <c r="U174" i="2"/>
  <c r="D9" i="6" s="1"/>
  <c r="AA174" i="2"/>
  <c r="D11" i="6" s="1"/>
  <c r="F169" i="2"/>
  <c r="E169" i="2"/>
  <c r="F158" i="2"/>
  <c r="E158" i="2"/>
  <c r="F140" i="2"/>
  <c r="E140" i="2"/>
  <c r="F87" i="2"/>
  <c r="E87" i="2"/>
  <c r="F59" i="2"/>
  <c r="E59" i="2"/>
  <c r="F46" i="2"/>
  <c r="E46" i="2"/>
  <c r="F23" i="2"/>
  <c r="E23" i="2"/>
  <c r="D9" i="4" l="1"/>
  <c r="C10" i="4"/>
  <c r="C10" i="3"/>
  <c r="C7" i="4"/>
  <c r="C7" i="3"/>
  <c r="D10" i="4"/>
  <c r="D7" i="4"/>
  <c r="C8" i="4"/>
  <c r="C8" i="3"/>
  <c r="C11" i="4"/>
  <c r="C11" i="3"/>
  <c r="C12" i="4"/>
  <c r="C12" i="3"/>
  <c r="D8" i="4"/>
  <c r="C9" i="4"/>
  <c r="C9" i="3"/>
  <c r="D11" i="4"/>
  <c r="D12" i="4"/>
  <c r="D6" i="4"/>
  <c r="C6" i="4"/>
  <c r="C6" i="3"/>
  <c r="G13" i="6"/>
  <c r="E13" i="6"/>
  <c r="G11" i="6"/>
  <c r="E11" i="6"/>
  <c r="G12" i="6"/>
  <c r="E12" i="6"/>
  <c r="G10" i="6"/>
  <c r="E10" i="6"/>
  <c r="G9" i="6"/>
  <c r="E9" i="6"/>
  <c r="G8" i="6"/>
  <c r="E8" i="6"/>
  <c r="G7" i="6"/>
  <c r="E7" i="6"/>
  <c r="G6" i="6"/>
</calcChain>
</file>

<file path=xl/comments1.xml><?xml version="1.0" encoding="utf-8"?>
<comments xmlns="http://schemas.openxmlformats.org/spreadsheetml/2006/main">
  <authors>
    <author>mgerolamo</author>
  </authors>
  <commentList>
    <comment ref="F16" authorId="0">
      <text>
        <r>
          <rPr>
            <sz val="9"/>
            <color indexed="81"/>
            <rFont val="Tahoma"/>
            <family val="2"/>
          </rPr>
          <t xml:space="preserve">Se item não se aplica ao escopo do sistema de gestão da qualidade de sua organização, atribua nota 0,0 (zero).
</t>
        </r>
      </text>
    </comment>
  </commentList>
</comments>
</file>

<file path=xl/comments2.xml><?xml version="1.0" encoding="utf-8"?>
<comments xmlns="http://schemas.openxmlformats.org/spreadsheetml/2006/main">
  <authors>
    <author>mgerolamo</author>
  </authors>
  <commentList>
    <comment ref="D5" authorId="0">
      <text>
        <r>
          <rPr>
            <sz val="10"/>
            <color indexed="81"/>
            <rFont val="Tahoma"/>
            <family val="2"/>
          </rPr>
          <t>Defina os valores de metas para cada requisito com base no desempenho da situação atual. Os valores podem ser diferentes para cada requisito. Metas devem ser cuidadosamente traçadas: lembre-se de que metas muito próximas da situação atual pode gerar falta de motivação e muito distantes podem gerar desânimo.</t>
        </r>
      </text>
    </comment>
  </commentList>
</comments>
</file>

<file path=xl/sharedStrings.xml><?xml version="1.0" encoding="utf-8"?>
<sst xmlns="http://schemas.openxmlformats.org/spreadsheetml/2006/main" count="675" uniqueCount="453">
  <si>
    <t>Questão</t>
  </si>
  <si>
    <t>Liderança</t>
  </si>
  <si>
    <t>Princípio de Gestão claramente relacionado com o Requisito</t>
  </si>
  <si>
    <t>Nr.</t>
  </si>
  <si>
    <t>Foco no Cliente</t>
  </si>
  <si>
    <t>Abordagem de Processos</t>
  </si>
  <si>
    <t xml:space="preserve">Pública ou Privada: </t>
  </si>
  <si>
    <t>META</t>
  </si>
  <si>
    <t>Empresa XXX</t>
  </si>
  <si>
    <t xml:space="preserve"> ==&gt; não atende de forma alguma aos requisitos</t>
  </si>
  <si>
    <t xml:space="preserve"> ==&gt; atende parcialmente aos requisitos</t>
  </si>
  <si>
    <t xml:space="preserve"> ==&gt; atende totalmente aos requisitos</t>
  </si>
  <si>
    <t>Desempenho</t>
  </si>
  <si>
    <t>1. Foco no Cliente</t>
  </si>
  <si>
    <t>2. Liderança</t>
  </si>
  <si>
    <t xml:space="preserve"> ==&gt; não pratica os princípos de gestão (ATENÇÃO!!!)</t>
  </si>
  <si>
    <t xml:space="preserve"> ==&gt; pratica parcialmente os princípios (MELHORIAS...)</t>
  </si>
  <si>
    <t xml:space="preserve"> ==&gt; pratica totalmente os princípios!!!</t>
  </si>
  <si>
    <t>Questões sobre o Princípio (nr)</t>
  </si>
  <si>
    <t>Soma das Notas</t>
  </si>
  <si>
    <t>Desempenho nos Princípios</t>
  </si>
  <si>
    <t/>
  </si>
  <si>
    <t>Campos editáveis da planilha:</t>
  </si>
  <si>
    <t>em células amarelas</t>
  </si>
  <si>
    <r>
      <t xml:space="preserve">Forças
</t>
    </r>
    <r>
      <rPr>
        <b/>
        <i/>
        <sz val="16"/>
        <color theme="1"/>
        <rFont val="Calibri"/>
        <family val="2"/>
        <scheme val="minor"/>
      </rPr>
      <t>(Strenghts)</t>
    </r>
  </si>
  <si>
    <r>
      <t xml:space="preserve">Fraquezas
</t>
    </r>
    <r>
      <rPr>
        <b/>
        <i/>
        <sz val="16"/>
        <color theme="1"/>
        <rFont val="Calibri"/>
        <family val="2"/>
        <scheme val="minor"/>
      </rPr>
      <t>(Weaknesses)</t>
    </r>
  </si>
  <si>
    <r>
      <t xml:space="preserve">Oportunidades
</t>
    </r>
    <r>
      <rPr>
        <b/>
        <i/>
        <sz val="16"/>
        <color theme="1"/>
        <rFont val="Calibri"/>
        <family val="2"/>
        <scheme val="minor"/>
      </rPr>
      <t>(Opportunities)</t>
    </r>
  </si>
  <si>
    <r>
      <t xml:space="preserve">Ameaças 
</t>
    </r>
    <r>
      <rPr>
        <b/>
        <i/>
        <sz val="16"/>
        <color theme="1"/>
        <rFont val="Calibri"/>
        <family val="2"/>
        <scheme val="minor"/>
      </rPr>
      <t>(Threats)</t>
    </r>
  </si>
  <si>
    <t xml:space="preserve"> - ...
 - ...</t>
  </si>
  <si>
    <t>Análise da Situação Atual de Requisitos e Princípios</t>
  </si>
  <si>
    <t>Proposição de Possíveis Planos de Ação p/ Explorar Oportunidades ou Evitar Ameaças</t>
  </si>
  <si>
    <t>Escreva aqui possíveis planos de ação:</t>
  </si>
  <si>
    <t>Após a análise detalhada dos dados, vá para a aba "Analise_SWOT" e desenolva uma Matriz SWOT (Forças, Fraquezas, Oportunidades e Ameaças) para definir áreas prioritárias de atuação e estabelecimento de planos de ação.</t>
  </si>
  <si>
    <t>Departamento de Engenharia de Produção</t>
  </si>
  <si>
    <t>Escola de Engenharia de São Carlos</t>
  </si>
  <si>
    <t>Universidade de São Paulo</t>
  </si>
  <si>
    <t>Resquisito do SGQ ISO 9001:2015</t>
  </si>
  <si>
    <t xml:space="preserve">Área foco da organiz. escolhida p/ o Diagnóstico: </t>
  </si>
  <si>
    <t>4. CONTEXTO DA ORGANIZAÇÃO</t>
  </si>
  <si>
    <t xml:space="preserve"> * Geral (sem vínculo direto com um princípio)
 * Abordagem Baseada em Riscos</t>
  </si>
  <si>
    <t xml:space="preserve"> * Tomada de Decisão Baseada em Evidência
 * Abordagem Baseada em Riscos</t>
  </si>
  <si>
    <t xml:space="preserve"> * Gestão de Relacionamento</t>
  </si>
  <si>
    <t>4.1 Entendendo a Organização e seu Contexto</t>
  </si>
  <si>
    <t>4.2 Entendendo as Necessidades e Expectativas das Partes Interessadas</t>
  </si>
  <si>
    <t xml:space="preserve"> * Gestão de Relacionamento
 * Tomada de Decisão Baseada em Evidência</t>
  </si>
  <si>
    <t>Necesidade de Informação Documentada (manter e/ou reter)</t>
  </si>
  <si>
    <t>SIM (Obrigatório pela ISO 9001:2015)</t>
  </si>
  <si>
    <t>4.4 Sistema de Gestão da Qualidade e seus Processos</t>
  </si>
  <si>
    <t>4.3 Determinando o Escopo do Sistema de Gestão da Qualidade</t>
  </si>
  <si>
    <t xml:space="preserve"> * Abordagem de Processos</t>
  </si>
  <si>
    <t xml:space="preserve"> * Abordagem de Processos
 * Abordagem Baseada em Riscos</t>
  </si>
  <si>
    <t>5. LIDERANÇA</t>
  </si>
  <si>
    <t>5.1 Liderança e Comprometimento</t>
  </si>
  <si>
    <t xml:space="preserve"> * Liderança</t>
  </si>
  <si>
    <t xml:space="preserve"> * Liderança
 * Abordagem de Processos</t>
  </si>
  <si>
    <t>A alta direção promove o uso da mentalidade baseada em riscos.</t>
  </si>
  <si>
    <t xml:space="preserve"> * Liderança
 * Abordagem Baseada em Riscos</t>
  </si>
  <si>
    <t>A alta direção assegura que os recursos necessários para o sistema de gestão da qualidade estejam disponíveis.</t>
  </si>
  <si>
    <t xml:space="preserve"> * Liderança
 * Engajamento das Pessoas</t>
  </si>
  <si>
    <t xml:space="preserve"> * Liderança
 * Melhoria</t>
  </si>
  <si>
    <t>5.1 Liderança e Comprometimento
     5.1.2 Foco no Cliente</t>
  </si>
  <si>
    <t>A alta direção demonstra sua liderança e seu comprometimento com relação ao foco no cliente.</t>
  </si>
  <si>
    <t xml:space="preserve"> * Liderança
 * Foco no Cliente</t>
  </si>
  <si>
    <t xml:space="preserve"> * Liderança
 * Foco no Cliente
 * Abordagem Baseada em Riscos</t>
  </si>
  <si>
    <t>A política da qualidade é apropriada ao propósito e contexto da organização e apóia seu direcionamento estratégico.</t>
  </si>
  <si>
    <t>A política da qualidade da minha organização promove uma estrutura para o estabelecimento dos objetivos da qualidade.</t>
  </si>
  <si>
    <t>A política da qualidade da minha organização demonstra um comprometimento com a melhoria contínua do seu sistema de gestão da qualidade.</t>
  </si>
  <si>
    <t>5.2 Política da Qualidade
     5.2.1 Desenvolvendo a Política da Qualidade</t>
  </si>
  <si>
    <t>5.2 Política da Qualidade
     5.2.2 Comunicando a Política da Qualidade</t>
  </si>
  <si>
    <t>A política da qualidade da minha organização está disponível e é mantida como informação documentada.</t>
  </si>
  <si>
    <t>A política da qualidade é claramente comunicada, entendida e aplicada em minha organização.</t>
  </si>
  <si>
    <t xml:space="preserve"> * Liderança
 * Gestão de Relacionamento</t>
  </si>
  <si>
    <t>5.3 Papéis, Responsabilidades e Autoridades Organizacionais</t>
  </si>
  <si>
    <t xml:space="preserve"> * Liderança
 * Engajamento das Pessoas
 * Abordagem de Processos</t>
  </si>
  <si>
    <t>6. PLANEJAMENTO</t>
  </si>
  <si>
    <t>6.1 Ações para Abordar Riscos e Oportunidades</t>
  </si>
  <si>
    <t xml:space="preserve"> * Abordagem Baseada em Riscos</t>
  </si>
  <si>
    <t>6.2 Objetivos da Qualidade e Planejamento para Alcançá-los</t>
  </si>
  <si>
    <t>Minha organização estabelece os objetivos da qualidade nas funções, níveis e processos pertinentes necessários para o seu sistema de gestão da qualidade.</t>
  </si>
  <si>
    <t>Minha organização mantém informação documentada sobre os objetivos da qualidade.</t>
  </si>
  <si>
    <t>Minha organização faz um bom planejamento com o intuito de alcançar seus objetivos da qualidade, determinando: O que será feito? Quais  recursos serão requeridos? Quem será responsável? Quando isso será concluído? Como os resultados serão avaliados?</t>
  </si>
  <si>
    <t xml:space="preserve"> * Liderança
 * Tomada de Decisão Baseada em Evidência
 * Engajamento das Pessoas</t>
  </si>
  <si>
    <t>6.3 Planejamento de Mudanças</t>
  </si>
  <si>
    <t>Em minha organização, as mudanças são realizadas de forma planejada e sistemática.</t>
  </si>
  <si>
    <t xml:space="preserve"> * Melhorias
 * Liderança</t>
  </si>
  <si>
    <t xml:space="preserve"> * Melhorias
 * Liderança
 * Engajamento das Pessoas</t>
  </si>
  <si>
    <t>7.1 Recursos</t>
  </si>
  <si>
    <t>Minha organização considera as capacidades e restrições de recursos internos inexistentes e o que precisa ser obtido de provedores externos.</t>
  </si>
  <si>
    <t>7.1 Recursos
     7.1.2 Pessoas</t>
  </si>
  <si>
    <t>Minha organização determina e provê as pessoas necessárias para a implementação eficaz do seu sistema de gestão da qualidade e para a operação e controle de seus processos.</t>
  </si>
  <si>
    <t>7.1 Recursos
     7.1.3 Infraestrutura</t>
  </si>
  <si>
    <r>
      <t xml:space="preserve">Minha organização determina, provê e mantém a infraestrutura (prédios, utilidades, facilididades, equipamentos, materiais, máquinas, ferramentas, </t>
    </r>
    <r>
      <rPr>
        <i/>
        <sz val="11"/>
        <color theme="1"/>
        <rFont val="Calibri"/>
        <family val="2"/>
        <scheme val="minor"/>
      </rPr>
      <t>software</t>
    </r>
    <r>
      <rPr>
        <sz val="11"/>
        <color theme="1"/>
        <rFont val="Calibri"/>
        <family val="2"/>
        <scheme val="minor"/>
      </rPr>
      <t>, recursos p/ transporte, TI, etc.) necessária para a operação dos seus processos e para alcançar a conformidade de seus produtos e serviços.</t>
    </r>
  </si>
  <si>
    <t>7.1 Recursos
     7.1.4 Ambiente para a Operação dos Processos</t>
  </si>
  <si>
    <t>Minha organização determina, provê e mantém um ambiente (combinação de fatores humanos - social, psicológico - e físicos - temperatura, calor, umidade, ruído, etc.) necessário para a operação dos seus processos e para alcançar a conformidade de seus produtos e serviços.</t>
  </si>
  <si>
    <t>7.1 Recursos
     7.1.5 Recursos de Monitoramento e Medição</t>
  </si>
  <si>
    <t xml:space="preserve"> * Liderança
 * Abordagem de Processos
 * Engajamento das Pessoas</t>
  </si>
  <si>
    <t>Minha organização determina e provê os recursos necessários para assegurar resultados válidos e confiáveis quando monitoramento ou medição for usado para verificar a conformidade de seus produtos e serviços.</t>
  </si>
  <si>
    <t xml:space="preserve"> * Liderança
 * Tomada de Decisão Baseada em Evidência</t>
  </si>
  <si>
    <t>Minha organização assegura que os recursos providos sejam adequados para o tipo específico de atividades de monitoramento e medição assumidas.</t>
  </si>
  <si>
    <t>Minha organização assegura que os recursos providos sejam mantidos para assegurar que estejam continuamente apropriados aos seus propósitos.</t>
  </si>
  <si>
    <t>Em minha organização, os equipamentos de medição são verificados e/ou calibrados a intervalos especificados, ou antes do uso, contra padrões de medição rastreáveis a padrões internacionais ou nacionais.</t>
  </si>
  <si>
    <t>Em minha organização, os equipamentos de medição são identificados para que seja possível determinar sua situação.</t>
  </si>
  <si>
    <t>7.1 Recursos
     7.1.6 Conhecimento Organizacional</t>
  </si>
  <si>
    <t xml:space="preserve"> * Liderança
 * Melhorias
 * Engajamento das Pessoas</t>
  </si>
  <si>
    <t>7.2 Competência</t>
  </si>
  <si>
    <t>A minha organização retém informação documentada, apropriada como evidência de competência.</t>
  </si>
  <si>
    <t>A minha organização toma ações, quando aplicável, para adquirir a competência necessária e avaliar a eficácia das ações tomadas (por exemplo: treinamentos, mentoreamento, mudança de atribuições, novas contratações, etc.).</t>
  </si>
  <si>
    <t>7.3 Conscientização</t>
  </si>
  <si>
    <t>7.4 Comunicação</t>
  </si>
  <si>
    <t>7.5 Informação Documentada</t>
  </si>
  <si>
    <t>Minha organização inclui em seu sistema de gestão da qualidade toda a informação documentada requerida pela Norma ISO 9001, bem como aquela informação documentada determinada pela própria organização como sendo necessária para a eficácia do seu sistema de gestão da qualidade.</t>
  </si>
  <si>
    <t>Minha organização controla toda a sua informação documentada abordando as seguintes atividades, quando aplicável: distribuição, acesso, recuperação, e uso; armazenamento e preservação, incluindo preservação de legibilidade; controle de alterações; retenção e disposição.</t>
  </si>
  <si>
    <t>8. OPERAÇÃO</t>
  </si>
  <si>
    <t>8.1 Planejamento e Controle Operacionais</t>
  </si>
  <si>
    <t xml:space="preserve"> * Abordagem de Processos
 * Gestão de Relacionamento</t>
  </si>
  <si>
    <t>8.2 Requisitos para Produtos e Serviços
     8.2.1 Comunicação com o Cliente</t>
  </si>
  <si>
    <t>Quando se comunica com seus clientes, minha organização inclui: informações relativas aos produtos e serviços; opções para consultas, acesso aos contratos ou pedidos; reclamações dos clientes; propriedade do cliente; ações de contingência.</t>
  </si>
  <si>
    <t xml:space="preserve"> * Foco no Cliente</t>
  </si>
  <si>
    <t>8.2 Requisitos para Produtos e Serviços
     8.2.2 Determinação de Requisitos Relativos a Produtos e Serviços</t>
  </si>
  <si>
    <t>Ao determinar os requisitos para produtos e serviços oferecidos para os clientes, minha organização assegura que os requisitos (legais e outros considerados necessários pela própria organização) sejam definidos e que possa de fato atender aos pleitos para os produtos e serviços que ela oferece.</t>
  </si>
  <si>
    <t>8.2 Requisitos para Produtos e Serviços
     8.2.3 Análise Crítica de Requisitos Relativos a Produtos e Serviços</t>
  </si>
  <si>
    <t>Minha organização realiza uma análise crítica antes de se comprometer a fornecer produtos e serviços a um cliente.</t>
  </si>
  <si>
    <t>Minha organização assegura que os requisitos de contratos ou pedidos divergentes daqueles previamente definidos sejam resolvidos.</t>
  </si>
  <si>
    <t>8.2 Requisitos para Produtos e Serviços
     8.2.4 Mudanças nos Requisitos para Produtos e Serviços</t>
  </si>
  <si>
    <t>8.3 Projeto e Desenvolvimento de Produtos e Serviços
     8.3.2. Planejamento de Projeto de Desenvolvimento</t>
  </si>
  <si>
    <t>No planejamento do processo de projeto e desenvolvimento, minha organização considera: a natureza, duração e complexidade das atividades;  os estágios de processo requeridos, incluindo análises críticas; e as atividades de verificação e validação.</t>
  </si>
  <si>
    <t xml:space="preserve"> * Abordagem de Processos
 * Foco no Cliente</t>
  </si>
  <si>
    <t>No planejamento do processo de projeto e desenvolvimento, minha organização considera a informação documentada necessária para demonstrar que os requisitos de projeto e desenvolvimento foram atendidos.</t>
  </si>
  <si>
    <t>8.3 Projeto e Desenvolvimento de Produtos e Serviços
     8.3.3 Entradas de Projeto e Desenvolvimento</t>
  </si>
  <si>
    <t>8.3 Projeto e Desenvolvimento de Produtos e Serviços
     8.3.4 Controles de Projeto e Desenvolvimento</t>
  </si>
  <si>
    <t>Minha organização aplica controles para o processo de projeto e desenvolvimento de seus produtos e serviços.</t>
  </si>
  <si>
    <t>Minha organização retém informação documentada referente aos controles necessários para o processo de projeto e desenvolvimento de seus produtos e serviços.</t>
  </si>
  <si>
    <t xml:space="preserve"> * Abordagem de Processos
 * Tomada de Decisão Baseada em Evidência</t>
  </si>
  <si>
    <t>8.3 Projeto e Desenvolvimento de Produtos e Serviços
     8.3.5 Saídas de Projeto e Desenvolvimento</t>
  </si>
  <si>
    <t>8.3 Projeto e Desenvolvimento de Produtos e Serviços
     8.3.6 Mudanças de Projeto e Desenvolvimento</t>
  </si>
  <si>
    <t xml:space="preserve"> * Abordagem Baseada em Riscos
 * Melhorias
 * Tomada de Decisão Baseada em Evidência</t>
  </si>
  <si>
    <t>Minha organização retém informação documentada referente: às mudanças de projeto e desenvolvimento; aos resultados das análises críticas; à autorização das mudanças; às ações tomadas para previnir os impactos adversos.</t>
  </si>
  <si>
    <t>8.4 Controle de Processos, Produtos e Serviços Providos Externamente</t>
  </si>
  <si>
    <t>8.4 Controle de Processos, Produtos e Serviços Providos Externamente
     8.4.2 Tipo e Extensão do Controle</t>
  </si>
  <si>
    <t>Minha organização assegura que os seus processos, seus produtos e seus serviços providos externamente (terceiros ou fornecedores) estejam em conformidade com os requisitos estabelecidos.</t>
  </si>
  <si>
    <t>Minha organização determina os controles a serem aplicados para os processos, produtos e serviços providos externamente pelos seus terceiros e seus fornecedores.</t>
  </si>
  <si>
    <t xml:space="preserve"> * Abordagem de Processos
 * Tomada de Decisão Baseada em Evidência
 * Gestão de Relacionamento</t>
  </si>
  <si>
    <t>Minha organização assegura que os processos providos externamente (de terceiros) permaneçam sob o controle do seu sistema de gestão da qualidade.</t>
  </si>
  <si>
    <t>Minha organização determina a verificação ou outra atividade necessária para assegurar que os processos, produtos e serviços providos externamente por terceiros ou fornecedores atendam aos requisitos estabelecidos.</t>
  </si>
  <si>
    <t>8.4 Controle de Processos, Produtos e Serviços Providos Externamente
     8.4.3 Informação para Provedores Externos</t>
  </si>
  <si>
    <t>Minha organização comunica para os provedores externos (fornecedores ou terceiros) seus requisitos para os processos, produtos e serviços, incluindo as interações necessárias do provedor externo com a organização.</t>
  </si>
  <si>
    <t>8.5 Produção e Provisão do Serviço
     8.5.1 Controle de Produção e de Provisão de Serviço</t>
  </si>
  <si>
    <t>Quanto ao controle da produção e provisão de serviços, minha organização considera o uso de infraestrutura e ambiente adequados para a operação dos processos.</t>
  </si>
  <si>
    <t>Quanto ao controle da produção e provisão de serviços, minha organização considera a designação de pessoas competentes, incluindo qualquer qualificação requerida.</t>
  </si>
  <si>
    <t xml:space="preserve"> * Abordagem de Processos
 * Tomada de Decisão Baseada em Evidência
 * Engajamento das Pessoas</t>
  </si>
  <si>
    <t>Quanto ao controle da produção e provisão de serviços, minha organização considera a implementação de ações para prevenir o erro humano e a implementação de atividades de liberação, entrega e pós-entrega.</t>
  </si>
  <si>
    <t>8.5 Produção e Provisão do Serviço
     8.5.2 Identificação e Rastreabilidade</t>
  </si>
  <si>
    <t>Minha organização usa meios de controle adequados para a identificação da situação das saídas com relação aos requisitos de monitoramento e medição quando a rastreabilidade for um requisito para assegurar a conformidade de produtos e serviços.</t>
  </si>
  <si>
    <t>Minha organização retém informação documentada necessária para possibilitar a rastreabilidade na produção e provisão de serviços.</t>
  </si>
  <si>
    <t>8.5 Produção e Provisão do Serviço
     8.5.3 Propriedade Pertencente a Clientes ou Provedores Externos</t>
  </si>
  <si>
    <t>Minha organização identifica, verifica, protege e salvaguarda propriedade de clientes ou provedores externos enquanto estiver sob o controle da organização ou sendo usada pela organização.</t>
  </si>
  <si>
    <t>Minha organização retém informação documentada sempre que a propriedade de um cliente ou provedor externos é perdida, danificada ou de outra maneira constatada inadequada ao uso.</t>
  </si>
  <si>
    <t>8.5 Produção e Provisão do Serviço
     8.5.4 Preservação</t>
  </si>
  <si>
    <t>Minha organização preserva as saídas durante a produção e provisão de seus serviços para assegurar a conformidade com os requisitos estabelecidos. Por preservação entende-se identificação, manuseio, controle de contaminação, embalagem, armazenamento, transporte, etc.</t>
  </si>
  <si>
    <t>8.5 Produção e Provisão do Serviço
     8.5.5 Atividades Pós-entrega</t>
  </si>
  <si>
    <t>8.5 Produção e Provisão do Serviço
     8.5.6 Controle de Mudanças</t>
  </si>
  <si>
    <t>Minha organização analisa criticamente e controla mudanças para a produção ou provisão de serviços para assegurar continuamente a conformidade com os requisitos estabelecidos.</t>
  </si>
  <si>
    <t>8.6 Liberação de Produtos e Serviços</t>
  </si>
  <si>
    <t>Minha organização retém informação documentada sobre a liberação de produtos e serviços atestando a evidência de conformidade com os critérios de aceitação e a rastreabilidade à(s) pessoa(s) que autoriza(m) a liberação.</t>
  </si>
  <si>
    <t>8.7 Controle de Saídas Não-conformes</t>
  </si>
  <si>
    <t xml:space="preserve"> * Abordagem de Processos
 * Foco no Cliente
 * Abordagem Baseada em Riscos</t>
  </si>
  <si>
    <t xml:space="preserve"> * Abordagem de Processos
 * Melhorias
 * Foco no Cliente
 * Abordagem Baseada em Riscos</t>
  </si>
  <si>
    <t xml:space="preserve"> * Abordagem de Processos
 * Melhorias
 * Abordagem Baseada em Riscos</t>
  </si>
  <si>
    <t xml:space="preserve"> * Abordagem de Processos
 * Abordagem Baseada em Riscos
 * Melhorias</t>
  </si>
  <si>
    <t>Quanto ao controle de saídas não conformes, minha organização retém informação documentada que descreve a não conformidade, descreve as ações tomadas, descreve as concessões obtidas, e identifica a autoridade que decide a ação com relação à não conformidade.</t>
  </si>
  <si>
    <t>9. AVALIAÇÃO DE DESEMPENHO</t>
  </si>
  <si>
    <t>10. MELHORIA</t>
  </si>
  <si>
    <t>9.1 Monitoramento, Medição, Análise e Avaliação</t>
  </si>
  <si>
    <t xml:space="preserve"> * Tomada de Decisão Baseada em Evidência</t>
  </si>
  <si>
    <t>Minha organização determina o que precisa ser monitorado e medido e os métodos associados para monitoramento, medição, análise e avaliação, e também estabelece a frequência de monitoramento, medição, análise e avaliação.</t>
  </si>
  <si>
    <t>Minha organização avalia o desempenho e a eficácia do sistema de gestão da qualidade.</t>
  </si>
  <si>
    <t>Minha organização retém informação documentada apropriada como evidência dos resultados obtidos no processo de monitoramento, medição, análise e avaliação.</t>
  </si>
  <si>
    <t>9.1 Monitoramento, Medição, Análise e Avaliação
     9.1.2 Satisfação do Cliente</t>
  </si>
  <si>
    <t>Minha organização monitora a percepção dos clientes quanto ao grau em que suas necessidades e expectativas são atendidas.</t>
  </si>
  <si>
    <t xml:space="preserve"> * Tomada de Decisão Baseada em Evidência
 * Foco no Cliente</t>
  </si>
  <si>
    <t>9.1 Monitoramento, Medição, Análise e Avaliação
     9.1.3 Análise e Avaliação</t>
  </si>
  <si>
    <t>Os resultados das análises dos dados e informações são usados para avaliar a eficácia das ações tomadas para abordar riscos e oportunidades.</t>
  </si>
  <si>
    <t xml:space="preserve"> * Tomada de Decisão Baseada em Evidência
 * Melhorias</t>
  </si>
  <si>
    <t>9.2 Auditoria Interna</t>
  </si>
  <si>
    <t>As auditorias internas conduzidas por minha organização fornecem informações sobre se o sistema de gestão da qualidade está conforme com os requisistos estabelecidos pela própria organização e com os requisitos da Norma ISO 9001 e também se está implementado e mantido eficazmente.</t>
  </si>
  <si>
    <t>Minha organização planeja, estabelece, implementa e mantém um programa de auditoria interna, incluindo a frequência, os métodos, as responsabilidades, os requisitos de planejamento e relato, as mudanças que afetam a organização, e os resultados de auditorias anteriores.</t>
  </si>
  <si>
    <t>Minha organização seleciona os auditores e conduz suas auditorias para assegurar a objetividade e imparcialidade do processo de auditoria.</t>
  </si>
  <si>
    <t xml:space="preserve"> * Tomada de Decisão Baseada em Evidência
 * Melhorias
 * Engajamento das Pessoas</t>
  </si>
  <si>
    <t>Minha organização assegura que os resultados das auditorias sejam relatados para a gerência pertinente.</t>
  </si>
  <si>
    <t xml:space="preserve"> * Tomada de Decisão Baseada em Evidência
 * Melhorias
 * Liderança</t>
  </si>
  <si>
    <t xml:space="preserve"> * Tomada de Decisão Baseada em Evidência
 * Melhorias
 * Engajamento das Pessoas
 * Liderança</t>
  </si>
  <si>
    <t>Depois de obter os resultados do processo de auditoria, minha organização executa correções e ações corretivas apropriadas sem demora indevida.</t>
  </si>
  <si>
    <t>Minha organização retém informação documentada como evidência da implementação do programa de auditoria e dos resultados das auditorias realizadas.</t>
  </si>
  <si>
    <t>9.3 Análise Crítica pela Direção</t>
  </si>
  <si>
    <t xml:space="preserve"> * Tomada de Decisão Baseada em Evidência
 * Liderança
 * Melhorias</t>
  </si>
  <si>
    <t>9.3 Análise Crítica pela Direção
     9.3.3 Saídas de Análise Crítica pela Direção</t>
  </si>
  <si>
    <t>Em minha organização, as saídas da análise crítica realizada pela alta direção incluem decisões e ações relacionadas com: oportunidades de melhoria; qualquer necessidade de mudança no sistema de gestão da qualidade; e necessidades de recursos.</t>
  </si>
  <si>
    <t>Minha organização retém informação documentada como evidência dos resultados de análises críticas realizadas pela alta direção.</t>
  </si>
  <si>
    <t>10.1 Generalidades</t>
  </si>
  <si>
    <t xml:space="preserve"> * Melhorias</t>
  </si>
  <si>
    <t>As oportunidades de melhoria levantadas por minha organização incluem melhorias de desempenho e da eficácia do sistema de gestão da qualidade.</t>
  </si>
  <si>
    <t>10.2 Não Conformidade e Ação Corretiva</t>
  </si>
  <si>
    <t>Quando ocorre uma não conformidade, incluindo aquelas provenientes de reclamações, minha organização analisa criticamente a eficácia de qualquer ação corretiva tomada.</t>
  </si>
  <si>
    <t xml:space="preserve"> * Melhorias
 * Tomada de Decisão Baseada em Evidência
 * Liderança</t>
  </si>
  <si>
    <t>Quando ocorre uma não conformidade, incluindo aquelas provenientes de reclamações, minha organização atualiza os riscos e as oportunidades determinados durante o planejamento, caso seja necessário.</t>
  </si>
  <si>
    <t xml:space="preserve"> * Melhorias
 * Tomada de Decisão Baseada em Evidência
 * Abordagem Baseada em Riscos</t>
  </si>
  <si>
    <t>10.3 Melhoria Contínua</t>
  </si>
  <si>
    <t>A minha organização melhora continuamente a adequação, suficiência e eficácia do seu sistema de gestão da qualidade.</t>
  </si>
  <si>
    <t xml:space="preserve"> --&gt; quantidade total de questões</t>
  </si>
  <si>
    <t>Engajamento das Pessoas</t>
  </si>
  <si>
    <t>Melhorias</t>
  </si>
  <si>
    <t>Tomada de Decisão Baseada em Evidência</t>
  </si>
  <si>
    <t>Gestão de Relacionamento</t>
  </si>
  <si>
    <t>Abordagem Baseada em Riscos</t>
  </si>
  <si>
    <t>Geral</t>
  </si>
  <si>
    <t>Princípios de Gestão ISO 9000</t>
  </si>
  <si>
    <t xml:space="preserve"> * Liderança
 * Melhorias</t>
  </si>
  <si>
    <t>Quantidade de questões por dimensão:</t>
  </si>
  <si>
    <t>Desempenho de 1 (péssimo) a 10 (excelente)</t>
  </si>
  <si>
    <t xml:space="preserve">Certificação ISO 9001? Qual versão ? Desde quando? </t>
  </si>
  <si>
    <t>____________________________________________________________</t>
  </si>
  <si>
    <t xml:space="preserve">Minha organização monitora e analisa criticamente as informações levantadas sobre essas partes interessadas e sobre seus requisitos.
</t>
  </si>
  <si>
    <t xml:space="preserve"> * Geral (sem vínculo direto com um princípio)
 * Tomada de Decisão Baseada em Evidência
</t>
  </si>
  <si>
    <t>A alta direção promove o uso da abordagem por processos e assegura a integração dos requisitos dos sistema de gestão da qualidade nos processos de negócio da organização.</t>
  </si>
  <si>
    <t>A alta direção valoriza e apóia práticas de melhoria em seu sistema de gestão da qualidade e na organização como um todo.</t>
  </si>
  <si>
    <t>Abordagem da Qualidade como Suporte à Estratégia</t>
  </si>
  <si>
    <t xml:space="preserve"> * Liderança
 * Tomada de Decisão Baseadas em Evidência
</t>
  </si>
  <si>
    <r>
      <t>A política da qualidade da minha organização está disponível para as partes interessadas (</t>
    </r>
    <r>
      <rPr>
        <i/>
        <sz val="11"/>
        <color theme="1"/>
        <rFont val="Calibri"/>
        <family val="2"/>
        <scheme val="minor"/>
      </rPr>
      <t>stakeholders</t>
    </r>
    <r>
      <rPr>
        <sz val="11"/>
        <color theme="1"/>
        <rFont val="Calibri"/>
        <family val="2"/>
        <scheme val="minor"/>
      </rPr>
      <t>) pertinentes, conforme a necessidade.</t>
    </r>
  </si>
  <si>
    <t>Comunicação</t>
  </si>
  <si>
    <t xml:space="preserve">A alta direção atribui as responsabilidades e autoridades para assegurar que a integridade do sistema de gestão da qualidade seja mantida quando forem planejadas e implementadas mudanças.
</t>
  </si>
  <si>
    <t xml:space="preserve"> * Liderança
 * Engajamento das Pessoas
 * Melhorias</t>
  </si>
  <si>
    <t>Foco em Resultados</t>
  </si>
  <si>
    <t xml:space="preserve">Em minha organização é possível perceber uma mentalidade de riscos e oportunidades, pois ela procura: evitar os riscos desnecessários, assumir os riscos para perseguir uma oportunidade, eliminar a fonte de risco, mudar a probabilidade ou as consequências quanto ao risco, compartilhar o risco, ou reter o risco.
</t>
  </si>
  <si>
    <t xml:space="preserve">Os objetivos da qualidade em minha organização são: coerentes com a política da qualidade, mensuráveis, levam em conta os requisitos aplicáveis, focam na satisfação dos clientes, são monitorados, são comunicados, e são atualizados conforme necessário.
</t>
  </si>
  <si>
    <t xml:space="preserve"> * Liderança
 * Tomada de Decisão Baseada em Evidência
 * Foco no Cliente
 * Melhorias</t>
  </si>
  <si>
    <t xml:space="preserve"> * Liderança
 * Tomada de Decisão Baseada em Evidência
</t>
  </si>
  <si>
    <t>Quando mudanças são realizadas, minha organização considera: os propósitos das mudanças e suas potenciais consequências, a integridade do seu sistema de gestão da qualidade, a disponibilidade de recursos, e a alocação e realocação de responsabilidades e autoridades.</t>
  </si>
  <si>
    <t xml:space="preserve"> * Foco no Cliente
 * Tomada de Decisão Baseada em Evidência</t>
  </si>
  <si>
    <t>Quando há mudanças nos requisitos de produtos e serviços, minha organização assegura que informação documentada pertinente seja revisada e que pessoas envolvidas sejam alertadas quanto à mudança.</t>
  </si>
  <si>
    <t xml:space="preserve"> * Abordagem de Processos
 * Foco no Cliente
 * Tomada de Decisão Baseada em Evidência</t>
  </si>
  <si>
    <t xml:space="preserve"> * Abordagem de Processos
 * Foco no Cliente
 * Abordagem Baseada em Riscos
 * Tomada de Decisão Baseada em Evidência
</t>
  </si>
  <si>
    <t>Minha organização determina e provê os recursos necessários para o estabelecimento, manutenção e melhoria contínua do sistema de gestão da qualidade.</t>
  </si>
  <si>
    <t>Quanto à calibração dos equipamentos de medição, quando não há padrões de calibração, a base usada para calibração ou verificação deve ser retida como informação documentada de forma a garantir a rastreabilidade da medição.</t>
  </si>
  <si>
    <t xml:space="preserve">A minha organização determina o conhecimento organizacional (fontes internas e/ou fontes externas) necessário para a operação dos seus processos e para alcançar a conformidade de seus produtos e serviços
</t>
  </si>
  <si>
    <t>Ao abordar necessidades e tendências de mudanças, minha organização considera seu conhecimento atual e determina como adquirir ou acessar qualquer conhecimento adicional necessário e atualizações requeridas.</t>
  </si>
  <si>
    <t>A minha organização determina a competência necessária das pessoas que realizam o trabalho sob seu controle e que afete o desempenho e a eficácia do seu sistema de gestão da qualidade.</t>
  </si>
  <si>
    <t xml:space="preserve">A minha organização assegura que suas pessoas sejam competentes, com base em educação, treinamento ou experiência apropriados.
</t>
  </si>
  <si>
    <t xml:space="preserve"> * Engajamento das Pessoas
 * Tomada de Decisão Baseada em Evidência
</t>
  </si>
  <si>
    <t xml:space="preserve">Quando minha organização cria e atualiza informações documentadas (procedimentos e registros), ela garante a identificação, descrição e formato de seus documentos, bem como a análise crítica e aprovação quanto à sua adequação e suficiência.
</t>
  </si>
  <si>
    <t xml:space="preserve">Minha organização controla toda a informação documentada requerida pela Norma ISO 9001 e pelo seu próprio sistema de gestão da qualidade para assegurar que ela esteja disponível e adequada para o uso, onde e quando for necessária, e que esteja suficientemente protegida contra perda de confidencialidade, uso impróprio ou perda de integridade.
</t>
  </si>
  <si>
    <t xml:space="preserve">Minha organização planeja, implementa e controla seus processos necessários para atender aos requisitos para a provisão de produtos e serviços e para implementar as ações planejadas por si própria.
</t>
  </si>
  <si>
    <t xml:space="preserve">Minha organização determina e conserva informação documentada na extensão necessária para ter confiança em que os processos foram conduzidos conforme planejado e para demonstrar a conformidade de seus produtos e serviços com seus requisitos.
</t>
  </si>
  <si>
    <t xml:space="preserve"> * Foco no Cliente
 * Abordagem Baseada em Riscos</t>
  </si>
  <si>
    <t>Minha organização assegura que ela tenha a capacidade de atender aos requisitos para produtos e serviços a serem oferecidos aos seus clientes, incluindo: requisitos especificados pelos clientes e não declarados por eles, mas necessários; requisitos especificados pela organização; requisitos legais.</t>
  </si>
  <si>
    <t xml:space="preserve">Mesmo quando o cliente não provê uma declaração documentada de seus requisitos (como por exemplo, compras pela Internet), minha organização esforça-se para identificar e confirmar sua capacidade de atendimento dos requisitos antes da aceitação do pedido.
</t>
  </si>
  <si>
    <t xml:space="preserve">Minha organização retém informação documentada sobre os resultados da análise crítica de requisitos relativos aos seus produtos e serviços, bem como de quaisquer novos resquisitos que possam surgir.
</t>
  </si>
  <si>
    <t xml:space="preserve"> * Foco no Cliente
 * Tomada de Decisão Baseada em Evidência
 * Engajamento de Pessoas
</t>
  </si>
  <si>
    <t xml:space="preserve">No planejamento do processo de projeto e desenvolvimento, minha organização considera: a necessidade de envolvimento dos clientes e usuários; os requisitos para a provisão dos produtos e serviços; o nível de controle esperado pelos clientes e outras partes interessadas.
</t>
  </si>
  <si>
    <t xml:space="preserve"> * Abordagem de Processos
 * Foco no Cliente
 * Tomada de Decisão Baseada em Evidência
 * Gestão de Relacionamento</t>
  </si>
  <si>
    <t xml:space="preserve"> * Abordagem de Processos
 * Tomada de Decisão Baseada em Evidência
 * Melhorias</t>
  </si>
  <si>
    <t xml:space="preserve"> * Abordagem de Processos
 * Tomada de Decisão Baseada em Evidência
 * Foco no Cliente
</t>
  </si>
  <si>
    <t xml:space="preserve">Minha organização identifica, analisa criticamente e controla mudanças feitas durante ou subsequente ao projeto e desenvolvimento de produtos e serviços, com o intuito de assegurar que não haja impactos adversos sobre a conformidade com os seus requisitos.
</t>
  </si>
  <si>
    <t xml:space="preserve"> * Abordagem de Processos
 * Melhorias
 * Tomada de Decisão Baseada em Evidência
 * Abordagem Baseada em Riscos
</t>
  </si>
  <si>
    <t xml:space="preserve">Minha organização determina e aplica critérios para avaliação, seleção, monitoramento de desempenho e reavaliação de provedores externos (fornecedores e terceiros), baseados na sua capacidade de prover produtos e serviços ou processos em conformidade com os requisitos.
</t>
  </si>
  <si>
    <t xml:space="preserve">Minha organização retém informação documentada referente ao controle de processos, produtos e serviços providos externamente por terceiros ou fornecedores e referente a quaisquer ações necessárias decorrente das avaliações desses provedores externos.
</t>
  </si>
  <si>
    <t xml:space="preserve">Minha organização assegura que os processos, produtos e serviços providos externamente por terceiros ou fornecedores não afetem adversamente a capacidade da organização de entregar consistentemente produtos e serviços conformes para seus clientes.
</t>
  </si>
  <si>
    <t xml:space="preserve"> * Abordagem de Processos
 * Tomada de Decisão Baseada em Evidência
 * Gestão de Relacionamento
 * Foco no Cliente
 * Abordagem Baseada em Riscos
</t>
  </si>
  <si>
    <t xml:space="preserve"> * Abordagem de Processos
 * Tomada de Decisão Baseada em Evidência
 * Gestão de Relacionamento
 * Foco no Cliente
</t>
  </si>
  <si>
    <t xml:space="preserve"> * Abordagem de Processos
 * Tomada de Decisão Baseada em Evidência
 * Gestão de Relacionamento
</t>
  </si>
  <si>
    <t>Minha organização assegura a suficiência (quantidade necessária) de requisitos antes de sua comunicação para o provedor externo (fornecedor ou terceiro).</t>
  </si>
  <si>
    <t xml:space="preserve"> * Abordagem de Processos
 * Tomada de Decisão Baseada em Evidência
 * Abordagem Baseada em Riscos</t>
  </si>
  <si>
    <t xml:space="preserve"> * Abordagem de Processos
 * Tomada de Decisão Baseada em Evidência
 * Abordagem Baseada em Riscos
</t>
  </si>
  <si>
    <t>Quanto ao controle da produção e provisão de serviços, minha organização considera a disponibilidade de informação documentada que defina as características dos produtos ou serviços e os resultados a serem alcançados.</t>
  </si>
  <si>
    <t xml:space="preserve">Quanto ao controle da produção e provisão de serviços, minha organização considera a disponibilidade e uso de recursos de monitoramento e medição adequados bem como a implementação de atividades referentes ao monitoramento e à medição.
</t>
  </si>
  <si>
    <t xml:space="preserve"> * Abordagem de Processos
 * Tomada de Decisão Baseada em Evidência
 * Liderança
</t>
  </si>
  <si>
    <t xml:space="preserve">Quanto ao controle da produção e provisão de serviços, minha organização considera a validação e revalidação periódica da capacidade de alcançar os resultados planejados caso não seja possível verificar a saída resultante por monitoramento e medição subsequente.
</t>
  </si>
  <si>
    <t xml:space="preserve"> * Abordagem de Processos
 * Tomada de Decisão Baseada em Evidência
 * Melhorias
 * Abordagem Baseada em Riscos</t>
  </si>
  <si>
    <t xml:space="preserve"> * Abordagem de Processos
 * Gestão de Relacionamento
 * Foco no Cliente</t>
  </si>
  <si>
    <t xml:space="preserve"> * Abordagem de Processos
 * Gestão de Relacionamento
 * Tomada de Decisão Baseada em Evidência
 * Foco no Cliente
</t>
  </si>
  <si>
    <t xml:space="preserve"> * Abordagem de Processos
 * Melhorias
 * Abordagem Baseada em Riscos
 * Tomada de Decisão Baseada em Evidência
 * Engajamento das Pessoas
</t>
  </si>
  <si>
    <t>Minha organização implementa arranjos planejados (mecanismos de controle), em estágios apropriados, para verificar se os requisitos do produto ou serviço foram atendidos.</t>
  </si>
  <si>
    <t xml:space="preserve"> * Abordagem de Processos
 * Foco no Cliente
 * Abordagem Baseada em Riscos
 * Liderança
 * Tomada de Decisão Baseada em Evidência
</t>
  </si>
  <si>
    <t>Minha organização toma ações apropriadas baseada na natureza das não conformidade e em seus efeitos sobre a conformidade de seus produtos e serviços, inclusive para os produtos e serviços não conformes detectados após a entrega do produto, ou durante ou depois da provisão dos serviços.</t>
  </si>
  <si>
    <t xml:space="preserve"> * Abordagem de Processos
 * Abordagem Baseada em Riscos
 * Tomada de Decisão Baseada em Evidência
</t>
  </si>
  <si>
    <t xml:space="preserve">Para o tratamento das saídas não conformes, minha organização aplica: correção; segregação, contenção, retorno ou suspensão; informação ao cliente; obtenção de autorização para aceitação sob concessão; verificação da conformidade após correção dos problemas.
</t>
  </si>
  <si>
    <t xml:space="preserve"> * Abordagem de Processos
 * Abordagem Baseada em Riscos
 * Melhorias
 * Foco no Cliente
 * Tomada de Decisão Baseada em Evidência
</t>
  </si>
  <si>
    <t xml:space="preserve"> * Abordagem de Processos
 * Abordagem Baseada em Riscos
 * Melhorias
 * Foco no Cliente
 * Engajamento de Pessoas
 * Tomada de Decisão Baseada em Evidência
</t>
  </si>
  <si>
    <t xml:space="preserve"> * Tomada de Decisão Baseada em Evidência
 * Foco no Cliente
</t>
  </si>
  <si>
    <t xml:space="preserve"> * Melhorias
 * Foco no Cliente
 * Liderança</t>
  </si>
  <si>
    <t xml:space="preserve"> * Melhorias
 * Tomada de Decisão Baseada em Evidência
 * Abordagem Baseada em Riscos
 * Liderança
</t>
  </si>
  <si>
    <t xml:space="preserve">Quando ocorre uma não conformidade, incluindo aquelas provenientes de reclamações, minha organização realiza mudanças no sistema de gestão da qualidade, caso seja necessário.
</t>
  </si>
  <si>
    <t xml:space="preserve">Minha organização retém informação documentada como evidência da natureza das não conformidades e quaisquer ações subsequentes tomadas e também dos resultados de qualquer ação corretiva.
</t>
  </si>
  <si>
    <t xml:space="preserve"> * Melhorias
 * Tomada de Decisão Baseada em Evidência
 * Liderança
</t>
  </si>
  <si>
    <t>Outros Princípios de Gestão</t>
  </si>
  <si>
    <t>DIAGNÓSTICO E AVALIAÇÃO DE UM SISTEMA DE GESTÃO DA QUALIDADE ISO 9001:2015</t>
  </si>
  <si>
    <t>O respondente passará por um conjunto de várias questões que avaliam os 7 Requisitos da Qualidade da ISO 9001:2015 e também avaliam os Princípios de Gestão da Qualidade necessários para a implementação e manutenção de um SGQ.</t>
  </si>
  <si>
    <t>Professor Luiz C. R. Carpinetti</t>
  </si>
  <si>
    <t>Professor Mateus C. Gerolamo</t>
  </si>
  <si>
    <t>Contato:</t>
  </si>
  <si>
    <t>gerolamo@sc.usp.br</t>
  </si>
  <si>
    <t>4. Contexto da Organização</t>
  </si>
  <si>
    <t>Requisitos da ISO 9001:2015</t>
  </si>
  <si>
    <t>5. Liderança</t>
  </si>
  <si>
    <t>6. Planejamento</t>
  </si>
  <si>
    <t>7. Apoio</t>
  </si>
  <si>
    <t>8. Operação</t>
  </si>
  <si>
    <t>9. Avaliação de Desempenho</t>
  </si>
  <si>
    <t>10. Melhoria</t>
  </si>
  <si>
    <t>3. Engajamento de Pessoas</t>
  </si>
  <si>
    <t>6. Tomada de Decisão Baseada em Evidência</t>
  </si>
  <si>
    <t>7. Gestão de Relacionamento</t>
  </si>
  <si>
    <t>8. Abordagem Baseada em Riscos</t>
  </si>
  <si>
    <t>Princípios de Gestão p/
a ISO 9001:2015</t>
  </si>
  <si>
    <t>4. Abordagem de Processos</t>
  </si>
  <si>
    <t>5. Melhorias</t>
  </si>
  <si>
    <t>Foco no Cliente
Desempenho</t>
  </si>
  <si>
    <t>Foco no Cliente
Importância</t>
  </si>
  <si>
    <t>Liderança
Desempenho</t>
  </si>
  <si>
    <t>Liderança
Importância</t>
  </si>
  <si>
    <t>total de pontos</t>
  </si>
  <si>
    <t>Engajamento de Pessoas
Desempenho</t>
  </si>
  <si>
    <t>Engajamento de Pessoas
Importância</t>
  </si>
  <si>
    <t>Abordagem de Processos
Desempenho</t>
  </si>
  <si>
    <t>Abordagem de Processos
Importância</t>
  </si>
  <si>
    <t>Melhorias
Desempenho</t>
  </si>
  <si>
    <t>Melhorias
Importância</t>
  </si>
  <si>
    <t>Tomada de Decisão Baseada em Evidência
Desempenho</t>
  </si>
  <si>
    <t>Tomada de Decisão Baseada em Evidência
Importância</t>
  </si>
  <si>
    <t>Gestão de Relacionamento
Desempenho</t>
  </si>
  <si>
    <t>Abordagem Baseada em Riscos
Desempenho</t>
  </si>
  <si>
    <t>Abordagem Baseada em Riscos
Importância</t>
  </si>
  <si>
    <t>Gestão de Relacionamento
Importância</t>
  </si>
  <si>
    <t>MATRIZ SWOT PARA DIAGNÓSTICO DO SISTEMA DA QUALIDADE ISO 9001:2015</t>
  </si>
  <si>
    <t>Escopo do SGQ</t>
  </si>
  <si>
    <t>Requisito</t>
  </si>
  <si>
    <t>Detalhamento do Requisito</t>
  </si>
  <si>
    <t>Política da Qualidade</t>
  </si>
  <si>
    <t>Objetivos da Qualidade</t>
  </si>
  <si>
    <t>4.3</t>
  </si>
  <si>
    <t>Nr. do Requisito</t>
  </si>
  <si>
    <t>5.2.2</t>
  </si>
  <si>
    <t>6.2.1</t>
  </si>
  <si>
    <t>Recursos de Monitoramento e Medição</t>
  </si>
  <si>
    <t>7.1.5</t>
  </si>
  <si>
    <t>Minha organização retém informação documentada apropriada como evidência de que os recursos de monitoramento e medição sejam apropriados para os seus propósitos.</t>
  </si>
  <si>
    <t>Evidência de Competência</t>
  </si>
  <si>
    <t>7.2</t>
  </si>
  <si>
    <t>Resultados de Análise Crítica e Requisitos para Produtos e Serviços</t>
  </si>
  <si>
    <t>8.2.3.2</t>
  </si>
  <si>
    <t>Entradas de Projeto e Desenvolvimento</t>
  </si>
  <si>
    <t>8.3.3</t>
  </si>
  <si>
    <t>Controles de Projeto e Desenvolvimento</t>
  </si>
  <si>
    <t>8.3.4</t>
  </si>
  <si>
    <t>Saídas de Projeto e Desenvolvimento</t>
  </si>
  <si>
    <t>8.3.5</t>
  </si>
  <si>
    <t>Mudanças em  Projeto e Desenvolvimento</t>
  </si>
  <si>
    <t>8.3.6</t>
  </si>
  <si>
    <t>Controle de processos, produtos e serviços providos externamente</t>
  </si>
  <si>
    <t>8.4.1</t>
  </si>
  <si>
    <t>Identificação e Rastreabilidade de Produtos e Serviços</t>
  </si>
  <si>
    <t>8.5.2</t>
  </si>
  <si>
    <t>Propriedade de um Cliente ou Provedor Externo (perdas e danos)</t>
  </si>
  <si>
    <t>8.5.3</t>
  </si>
  <si>
    <t>Resultados de Análises Crítica de Mudanças na Produção e Provisão de Serviço</t>
  </si>
  <si>
    <t>8.5.6</t>
  </si>
  <si>
    <t>Conformidade com Critérios de Aceitação p/ Liberação de Produtos e Serviços</t>
  </si>
  <si>
    <t>8.6</t>
  </si>
  <si>
    <t>Controle de Saídas não Conformes (descrição, ações tomadas, concessões e autoridades)</t>
  </si>
  <si>
    <t>8.7.2</t>
  </si>
  <si>
    <t>Evidência de Resultados de Avaliação de Desempenho e Eficácia do SGQ</t>
  </si>
  <si>
    <t>9.1.1</t>
  </si>
  <si>
    <t>Programa de Auditorias Internas e dos Resultados Dessas Auditorias</t>
  </si>
  <si>
    <t>9.2.2</t>
  </si>
  <si>
    <t>Resultados de Análises Críticas pela Direção (Avaliação de Desempenho / Eficácia do SGQ)</t>
  </si>
  <si>
    <t>9.3.3</t>
  </si>
  <si>
    <t>Natureza das Não Conformidades e dos Resultados de Qualquer Ação Corretiva</t>
  </si>
  <si>
    <t>10.2.2</t>
  </si>
  <si>
    <r>
      <rPr>
        <b/>
        <i/>
        <sz val="11"/>
        <color theme="1"/>
        <rFont val="Calibri"/>
        <family val="2"/>
        <scheme val="minor"/>
      </rPr>
      <t>Gap</t>
    </r>
    <r>
      <rPr>
        <b/>
        <sz val="11"/>
        <color theme="1"/>
        <rFont val="Calibri"/>
        <family val="2"/>
        <scheme val="minor"/>
      </rPr>
      <t xml:space="preserve"> de Importância versus Desempenho p/ Requisitos que exigem Informação Documentada do SGQ</t>
    </r>
  </si>
  <si>
    <t>A aba "Informacao Documentada" ilustra os resultados em função da análise de Desempenho dos requisitos da ISO 9001:2015 que exigem manutenção ou retenção de informação documentada.</t>
  </si>
  <si>
    <t>A alta direção lidera o processo de estabelecimento da política e objetivos  da qualidade, desdobrados a partir do direcionamento estratégico da organização.</t>
  </si>
  <si>
    <t xml:space="preserve">A alta direção se esforça para assegurar que os riscos e as oportunidades que possam afetar a conformidade de produtos e serviços e a capacidade de atender às expectativas do cliente sejam determinados e abordados.
</t>
  </si>
  <si>
    <t>A alta direção se esforça para que o foco no aumento da satisfação do cliente seja mantido.</t>
  </si>
  <si>
    <t>A alta direção estabelece, implementa e mantém de forma consistente uma política da qualidade  para a organização.</t>
  </si>
  <si>
    <t>A alta direção atribui resposabilidades e autoridades para elementos da organização pertinentes ao SGQ para assegurar que o SGQ esteja conforme com os requisitos da norma ISO 9001.</t>
  </si>
  <si>
    <t xml:space="preserve">A alta direção comunica claramente a todos na organização as atribuições de responsabilidade e autoridade para manutenção do sistema de gestão da qualidade </t>
  </si>
  <si>
    <t>Minha organização determina os riscos e as oportunidades que precisam ser abordados para prevenir ou reduzir os efeitos indesejáveis e alcançar melhorias.</t>
  </si>
  <si>
    <t xml:space="preserve">Minha organização planeja a implementação das ações que tratam dos riscos e oportunidades assim como a integração delas nos processos do seu sistema da qualidade.  </t>
  </si>
  <si>
    <t>Minha organização avalia a eficácia das ações que tratam dos riscos e oportunidades.</t>
  </si>
  <si>
    <t>Em minha organização, o conhecimento necessário está mantido e disponível na extensão necessária.</t>
  </si>
  <si>
    <t>Minha organização comunica para os provedores externos (fornecedores ou terceiros) seus requisitos para os processos, produtos e serviços, incluindo a forma de aprovação, os métodos, processos,  equipamentos necessários e os critérios para a liberação de produtos e serviços, assim como  informações sobre competência e qualquer qualificação requerida.</t>
  </si>
  <si>
    <r>
      <t xml:space="preserve">Em minha organização, a liberação de produtos e serviços para os clientes </t>
    </r>
    <r>
      <rPr>
        <u/>
        <sz val="11"/>
        <color theme="1"/>
        <rFont val="Calibri"/>
        <family val="2"/>
        <scheme val="minor"/>
      </rPr>
      <t>não</t>
    </r>
    <r>
      <rPr>
        <sz val="11"/>
        <color theme="1"/>
        <rFont val="Calibri"/>
        <family val="2"/>
        <scheme val="minor"/>
      </rPr>
      <t xml:space="preserve"> ocorre até que os  controles sejam satisfatoriamente concluídos, ou tenham sido aprovados por autoridade pertinente, envolvendo o cliente quando aplicável.</t>
    </r>
  </si>
  <si>
    <t>Em minha organização, a alta direção analisa criticamente o seu sistema de gestão da qualidade, a intervalos planejados, para assegurar sua contínua adequação, suficiência, eficácia e alinhamento com o direcionamento estratégico da organização, inclusive levando em consideração a situação de ações provenientes de análises críticas anteriores pela própria direção.</t>
  </si>
  <si>
    <t xml:space="preserve">Quando ocorre uma não conformidade, incluindo aquelas provenientes de reclamações, minha organização avalia as causas e, se pertinente, toma ações para  correção e controle, e ainda lida com as consequências.
</t>
  </si>
  <si>
    <t xml:space="preserve">Minha organização determina e seleciona oportunidades para melhorias e implementa quaisquer ações necessárias para atender a requisitos do cliente e aumentar a satisfação do cliente (abordando também futuras necessidades e expectativas).
</t>
  </si>
  <si>
    <t>FERRAMENTA DE DIAGNÓSTICO PARA AVALIAÇÃO DO SISTEMA DE GESTÃO DA QUALIDADE COM BASE NA NORMA ISO 9001:2015</t>
  </si>
  <si>
    <t>Nome da Empresa (real ou fictício):</t>
  </si>
  <si>
    <t xml:space="preserve">Tamanho (nr. de funcionários): </t>
  </si>
  <si>
    <t xml:space="preserve">Tamanho (faturamento anual aproximado): </t>
  </si>
  <si>
    <t>Setor ao qual a Empresa pertence:</t>
  </si>
  <si>
    <t>Localização (matriz):</t>
  </si>
  <si>
    <t>Seu cargo / sua área na Empresa:</t>
  </si>
  <si>
    <t xml:space="preserve">Manufarura ou Serviços: </t>
  </si>
  <si>
    <t>Priorização de 1 (muito baixa) a 10 (muito alta)
Atribua 0 (zero) se item estiver fora do ecopo</t>
  </si>
  <si>
    <t xml:space="preserve">Minha organização monitora e analisa criticamente as informações geradas pelo levantamento das questões internas  (valores, cultura, conhecimento e desempenho da organização)  e externas (ambientes legal, tecnológico, de mercado, cultural, social, econômico, internacionais, nacionais, regionais ou locais) relevantes ao negócio e com impacto no sistema de gestão da qualidade.
</t>
  </si>
  <si>
    <r>
      <t>Minha organização determina as partes interessadas (</t>
    </r>
    <r>
      <rPr>
        <i/>
        <sz val="11"/>
        <color theme="1"/>
        <rFont val="Calibri"/>
        <family val="2"/>
        <scheme val="minor"/>
      </rPr>
      <t>stakeholders</t>
    </r>
    <r>
      <rPr>
        <sz val="11"/>
        <color theme="1"/>
        <rFont val="Calibri"/>
        <family val="2"/>
        <scheme val="minor"/>
      </rPr>
      <t xml:space="preserve">) e quais são os requisitos dessas partes interessadas que sejam pertinentes ao sistema de gestão da qualidade.
</t>
    </r>
  </si>
  <si>
    <t>Minha organização determina e mantém  documentada a informação sobre o escopo do seu sistema de gestão da qualidade.</t>
  </si>
  <si>
    <t xml:space="preserve">Minha organização determina os processos de gestão, entradas e saídas e interações entre esses processos, considerados necessários para a adequação do sistema de gestão da qualidade.
</t>
  </si>
  <si>
    <t>A alta direção comunica a importância em se ter um sistema de gestão da qualidade eficaz para a organização.</t>
  </si>
  <si>
    <t xml:space="preserve">A alta direção engaja, dá direção e apóia as pessoas a contribuírem para a eficácia do sistema de gestão da qualidade da organização.
</t>
  </si>
  <si>
    <t>A política da qualidade da minha organização demonstra um comprometimento em atender aos requisitos aplicáveis (requisitos dos clientes e/ou requisitos legais).</t>
  </si>
  <si>
    <t xml:space="preserve"> * Liderança
 * Engajamento das Pessoas
 * Melhorias
 * Abordagem Baseada em Riscos</t>
  </si>
  <si>
    <t xml:space="preserve"> * Abordagem Baseada em Riscos
 * Melhorias
 * Tomada de Decisão Baseada em Evidência
</t>
  </si>
  <si>
    <t>Em minha organização é possível perceber o uso de ferramentas para análise e tratamento dos riscos e oportunidades, como a Matriz SWOT (Forças, Fraquezas, Oportunidades, Ameaças) ou o FMEA (Análise do Modo e do Efeito das Falhas).</t>
  </si>
  <si>
    <t>7. APOIO / SUPORTE</t>
  </si>
  <si>
    <r>
      <t xml:space="preserve">Elementos que </t>
    </r>
    <r>
      <rPr>
        <i/>
        <sz val="14"/>
        <color theme="0"/>
        <rFont val="Calibri"/>
        <family val="2"/>
        <scheme val="minor"/>
      </rPr>
      <t>promovem</t>
    </r>
    <r>
      <rPr>
        <sz val="14"/>
        <color theme="0"/>
        <rFont val="Calibri"/>
        <family val="2"/>
        <scheme val="minor"/>
      </rPr>
      <t xml:space="preserve"> o
Sistema de Gestão da Qualidade</t>
    </r>
  </si>
  <si>
    <r>
      <t xml:space="preserve">Elementos que </t>
    </r>
    <r>
      <rPr>
        <i/>
        <sz val="14"/>
        <color theme="0"/>
        <rFont val="Calibri"/>
        <family val="2"/>
        <scheme val="minor"/>
      </rPr>
      <t>prejudicam</t>
    </r>
    <r>
      <rPr>
        <sz val="14"/>
        <color theme="0"/>
        <rFont val="Calibri"/>
        <family val="2"/>
        <scheme val="minor"/>
      </rPr>
      <t xml:space="preserve"> o
Sistema de Gestão da Qualidade</t>
    </r>
  </si>
  <si>
    <t xml:space="preserve">
dica: Para escrever na linha de baixo, digite "Alt Enter"
</t>
  </si>
  <si>
    <t>Prioridades</t>
  </si>
  <si>
    <t xml:space="preserve">Em minha organização, os equipamentos de medição são salvaguardados contra ajustes, danos ou deterioração que invalidariam a situação de calibração e resultados de medições subsequentes.
</t>
  </si>
  <si>
    <t>Minha organização assegura que as pessoas que realizam trabalho sob seu controle estejam conscientes: da política da qualidade, dos objetivos da qualidade, da sua contribuição para a eficácia do sistema de gestão da qualidade, das implicações de não estar em conformidade com os requisitos.</t>
  </si>
  <si>
    <t>Minha organização determina as comunicações internas e externas pertinentes para o sistema de gestão da qualidade, incluindo: o que comunicar, quando comunicar, com quem se comunicar, como comunicar, e quem comunica.</t>
  </si>
  <si>
    <t>Minha organização retém informação documentada referente à entradas do processo de projeto e desenvolvimento, considerando: requisitos funcionais e de desempenho; requisitos legais; normas ou boas práticas estabelecidas pela própria organização; consequências potenciais de falhas.</t>
  </si>
  <si>
    <t xml:space="preserve"> * Abordagem de Processos
 * Foco no Cliente
 * Tomada de Decisão Baseada em Evidência
 * Abordagem Baseada em Riscos</t>
  </si>
  <si>
    <t xml:space="preserve">Na definição dos controles necessários para o processo de projeto e desenvolvimento de seus produtos e serviços, minha organização assegura que: os resultados pretendidos sejam definidos; atividades de verificação, validação e análise crítica sejam conduzidas; ações necessárias sejam tomadas sobre os problemas identificados.
</t>
  </si>
  <si>
    <t>Minha organização retém informação documentada referente à saídas do processo de projeto e desenvolvimento, especificando as características dos produtos e serviços que sejam essenciais para o propósito pretendido e sua provisão segura e apropriada.</t>
  </si>
  <si>
    <r>
      <t xml:space="preserve">Quanto às atividades pós-entrega, minha organização considera: os requisitos, inclusive os legais; as consequências indesejáveis potenciais associadas aos produtos ou serviços; a natureza, uso e tempo de vida pretendido dos produtos e serviços; os requisitos dos clientes e o </t>
    </r>
    <r>
      <rPr>
        <i/>
        <sz val="11"/>
        <color theme="1"/>
        <rFont val="Calibri"/>
        <family val="2"/>
        <scheme val="minor"/>
      </rPr>
      <t>feedback</t>
    </r>
    <r>
      <rPr>
        <sz val="11"/>
        <color theme="1"/>
        <rFont val="Calibri"/>
        <family val="2"/>
        <scheme val="minor"/>
      </rPr>
      <t xml:space="preserve"> do cliente; garantias e obrigações contratuais.
</t>
    </r>
  </si>
  <si>
    <t>Quanto às atividades de produção e provisão do serviço, minha organização retém informação documentada que descreva os resultados das análises críticas de mudanças, as pessoas que autorizaram a mudança e quaisquer ações necessárias decorrentes da análise crítica.</t>
  </si>
  <si>
    <t xml:space="preserve"> * Abordagem de Processos
 * Foco no Cliente
 * Abordagem Baseada em Riscos
 * Tomada de Decisão Baseada em Evidência
 * Engajamento de Pessoas
</t>
  </si>
  <si>
    <r>
      <t xml:space="preserve">Minha organização assegura que as saídas que </t>
    </r>
    <r>
      <rPr>
        <u/>
        <sz val="11"/>
        <color theme="1"/>
        <rFont val="Calibri"/>
        <family val="2"/>
        <scheme val="minor"/>
      </rPr>
      <t>não</t>
    </r>
    <r>
      <rPr>
        <sz val="11"/>
        <color theme="1"/>
        <rFont val="Calibri"/>
        <family val="2"/>
        <scheme val="minor"/>
      </rPr>
      <t xml:space="preserve"> estejam conformes com seus requisitos sejam identificadas e controladas para previnir seu uso ou entrega não pretendida.</t>
    </r>
  </si>
  <si>
    <t xml:space="preserve">Os resultados das análises dos dados e informações provenientes de medição e monitoramento são usados para avaliar: a conformidade dos produtos e serviços; o grau de satisfação dos clientes.
</t>
  </si>
  <si>
    <t xml:space="preserve">Os resultados das análises dos dados e informações são usados para avaliar: o desempenho e a eficácia do sistema de gestão da qualidade e a necessidade de melhorias no sistema de gestão da qualidade.
</t>
  </si>
  <si>
    <t>A minha organização considera os resultados de análises e avaliação e as saídas de análise crítica pela direção para determinar se existem necessidades ou oportunidades que devem ser abordadas como parte de melhoria contínua.</t>
  </si>
  <si>
    <t>4. Contexto da Organização --&gt;</t>
  </si>
  <si>
    <t>5. Liderança --&gt;</t>
  </si>
  <si>
    <t>6. Planejamento --&gt;</t>
  </si>
  <si>
    <t>7. Apoio / Suporte --&gt;</t>
  </si>
  <si>
    <t>8. Operação --&gt;</t>
  </si>
  <si>
    <t>9. Avaliação de Desempenho --&gt;</t>
  </si>
  <si>
    <t>10. Melhoria --&gt;</t>
  </si>
  <si>
    <t>FERRAMENTA DE DIAGNÓSTICO PARA AVALIAÇÃO DO
SISTEMA DE GESTÃO DA QUALIDADE COM BASE NA NORMA ISO 9001:2015</t>
  </si>
  <si>
    <t>Este questionário visa servir como instrumento de diagnóstico de caráter quantitativo do Sistema de Gestão da Qualidade (SGQ) ISO 9001:2015. Ele não é auto-suficiente, mas pode ser um importante início para o processo de avaliação do SGQ.</t>
  </si>
  <si>
    <t>O respondente deverá julgar também, de acordo com sua visão, o quão prioritário aquele ponto levantado deveria ser para a Organização neste momento. Se uma questão não fizer parte do escopo do SGQ de sua organização, digite 0 (zero).</t>
  </si>
  <si>
    <t>Ao final de cada bloco de Requisitos, há um cálculo automático das médias dos valores atribuídos, tanto para desempenho quanto para priorização, para cada Requisito do SGQ.</t>
  </si>
  <si>
    <t>A aba "Desempenho_Requisitos ISO 9001" ilustra os resultados em função da análise de Desempenho e de um valor Meta estipulado para as notas de desempenho (neste caso previamente definido como 75% ou 7,5 --&gt; editável).</t>
  </si>
  <si>
    <t>A aba "Diagnostico_DesempxPrioridades" ilustra os resultados em função da análise de Desempenho e Priorização dos sete Requisitos da Qualidade avaliados.</t>
  </si>
  <si>
    <t>A aba "Diagnostico_Principios Gestao" ilustra os resultados em função da análise de Desempenho e Priorização, porém agora analisando os Princípios de Gestão. Além dos 7 princípios da ISO, inserimos o princípio: Abordagem Baseada em Riscos.</t>
  </si>
  <si>
    <t>Caso queira mais informações sobre a metodologia de avaliação e diagnóstico do sistema da qualidade, entre em contato com os autores.</t>
  </si>
  <si>
    <r>
      <rPr>
        <b/>
        <i/>
        <sz val="11"/>
        <color theme="1"/>
        <rFont val="Calibri"/>
        <family val="2"/>
        <scheme val="minor"/>
      </rPr>
      <t>Gap</t>
    </r>
    <r>
      <rPr>
        <b/>
        <sz val="11"/>
        <color theme="1"/>
        <rFont val="Calibri"/>
        <family val="2"/>
        <scheme val="minor"/>
      </rPr>
      <t xml:space="preserve"> de Desempenho p/ Requisitos que exigem Informação Documentada do SGQ</t>
    </r>
  </si>
  <si>
    <t>Prioridades p/ os Princípios</t>
  </si>
  <si>
    <t>Prioridade</t>
  </si>
  <si>
    <t>Importância
(sugestão 10, pois é item obrigatório)</t>
  </si>
  <si>
    <t>Para sua utilização, vá para a aba "Diagnostico ISO 9001-2015" e preencha os campos em amarelo. Existem dados referentes à Organização escolhida para aplicação do diagnóstico (a qual o nome verdadeiro pode ser substituído por um nome fictício, mas solicita-se o cadastro de algumas informações sobre a organização para possibilitar comparações). É importante, também, fazer a aplicação para um caso real com valores confiáveis!</t>
  </si>
  <si>
    <t>Ao avaliar a sua organização, na planilha "Diagnostico ISO 9001-2015", o respondente deverá julgar, de acordo com sua percepção, qual é a situação de sua organização / sua área atual quanto ao desempenho sobre aquela questão em específico. Procure ser o mais sincero possível e procure a opinião de outras pessoas caso não saiba responder. Caso não saiba responder, deixe o campo em branco.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</si>
</sst>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indexed="81"/>
      <name val="Tahoma"/>
      <family val="2"/>
    </font>
    <font>
      <sz val="11"/>
      <color theme="9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8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1"/>
      <name val="Tahoma"/>
      <family val="2"/>
    </font>
    <font>
      <b/>
      <sz val="11"/>
      <color rgb="FF008000"/>
      <name val="Calibri"/>
      <family val="2"/>
      <scheme val="minor"/>
    </font>
    <font>
      <i/>
      <sz val="10"/>
      <color rgb="FF008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4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1"/>
      <color rgb="FF0000CC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12">
    <xf numFmtId="0" fontId="0" fillId="0" borderId="0" xfId="0"/>
    <xf numFmtId="164" fontId="0" fillId="4" borderId="1" xfId="0" applyNumberFormat="1" applyFill="1" applyBorder="1" applyAlignment="1" applyProtection="1">
      <alignment horizontal="center" vertical="center" wrapText="1"/>
      <protection locked="0"/>
    </xf>
    <xf numFmtId="164" fontId="0" fillId="4" borderId="2" xfId="0" applyNumberFormat="1" applyFill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8" xfId="0" applyBorder="1" applyAlignment="1" applyProtection="1">
      <alignment horizontal="center" vertical="top"/>
    </xf>
    <xf numFmtId="0" fontId="16" fillId="0" borderId="7" xfId="0" applyFont="1" applyBorder="1" applyAlignment="1" applyProtection="1">
      <alignment horizontal="center" vertical="top" wrapText="1"/>
    </xf>
    <xf numFmtId="0" fontId="0" fillId="0" borderId="2" xfId="0" applyBorder="1" applyAlignment="1" applyProtection="1">
      <alignment vertical="top"/>
    </xf>
    <xf numFmtId="164" fontId="0" fillId="0" borderId="2" xfId="0" applyNumberFormat="1" applyBorder="1" applyAlignment="1" applyProtection="1">
      <alignment horizontal="center" vertical="top"/>
    </xf>
    <xf numFmtId="0" fontId="0" fillId="0" borderId="1" xfId="0" applyBorder="1" applyAlignment="1" applyProtection="1">
      <alignment vertical="top"/>
    </xf>
    <xf numFmtId="0" fontId="0" fillId="0" borderId="4" xfId="0" applyBorder="1" applyAlignment="1" applyProtection="1">
      <alignment horizontal="center" vertical="top"/>
    </xf>
    <xf numFmtId="0" fontId="0" fillId="0" borderId="6" xfId="0" applyBorder="1" applyAlignment="1" applyProtection="1">
      <alignment vertical="top"/>
    </xf>
    <xf numFmtId="0" fontId="0" fillId="0" borderId="3" xfId="0" applyBorder="1" applyAlignment="1" applyProtection="1">
      <alignment vertical="top"/>
    </xf>
    <xf numFmtId="0" fontId="4" fillId="0" borderId="0" xfId="0" applyFont="1" applyAlignment="1" applyProtection="1">
      <alignment horizontal="left" vertical="top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 vertical="top"/>
    </xf>
    <xf numFmtId="0" fontId="1" fillId="2" borderId="1" xfId="0" applyFont="1" applyFill="1" applyBorder="1" applyAlignment="1" applyProtection="1">
      <alignment horizontal="center" vertical="top" wrapText="1"/>
    </xf>
    <xf numFmtId="0" fontId="18" fillId="2" borderId="1" xfId="0" applyFont="1" applyFill="1" applyBorder="1" applyAlignment="1" applyProtection="1">
      <alignment horizontal="center" wrapText="1"/>
    </xf>
    <xf numFmtId="0" fontId="1" fillId="6" borderId="1" xfId="0" applyFont="1" applyFill="1" applyBorder="1" applyAlignment="1" applyProtection="1">
      <alignment horizontal="center" vertical="top" wrapText="1"/>
    </xf>
    <xf numFmtId="0" fontId="0" fillId="3" borderId="1" xfId="0" applyFill="1" applyBorder="1" applyAlignment="1" applyProtection="1">
      <alignment horizontal="center" vertical="top" wrapText="1"/>
    </xf>
    <xf numFmtId="0" fontId="10" fillId="3" borderId="1" xfId="0" applyFont="1" applyFill="1" applyBorder="1" applyAlignment="1" applyProtection="1">
      <alignment vertical="top" wrapText="1"/>
    </xf>
    <xf numFmtId="0" fontId="0" fillId="3" borderId="1" xfId="0" applyFill="1" applyBorder="1" applyAlignment="1" applyProtection="1">
      <alignment vertical="top" wrapText="1"/>
    </xf>
    <xf numFmtId="164" fontId="0" fillId="3" borderId="1" xfId="0" applyNumberForma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vertical="top" wrapText="1"/>
    </xf>
    <xf numFmtId="0" fontId="0" fillId="0" borderId="1" xfId="0" applyBorder="1" applyAlignment="1" applyProtection="1">
      <alignment horizontal="center" vertical="top" wrapText="1"/>
    </xf>
    <xf numFmtId="0" fontId="0" fillId="0" borderId="1" xfId="0" applyBorder="1" applyAlignment="1" applyProtection="1">
      <alignment vertical="top" wrapText="1"/>
    </xf>
    <xf numFmtId="0" fontId="0" fillId="0" borderId="1" xfId="0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vertical="top" wrapText="1"/>
    </xf>
    <xf numFmtId="0" fontId="0" fillId="5" borderId="1" xfId="0" applyFill="1" applyBorder="1" applyAlignment="1" applyProtection="1">
      <alignment vertical="top" wrapText="1"/>
    </xf>
    <xf numFmtId="0" fontId="12" fillId="5" borderId="1" xfId="0" applyFont="1" applyFill="1" applyBorder="1" applyAlignment="1" applyProtection="1">
      <alignment vertical="top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19" fillId="8" borderId="1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top" wrapText="1"/>
    </xf>
    <xf numFmtId="0" fontId="13" fillId="0" borderId="3" xfId="0" applyFont="1" applyBorder="1" applyAlignment="1" applyProtection="1">
      <alignment vertical="top" wrapText="1"/>
    </xf>
    <xf numFmtId="0" fontId="19" fillId="0" borderId="0" xfId="0" applyFont="1" applyAlignment="1" applyProtection="1">
      <alignment horizontal="center" vertical="top" wrapText="1"/>
    </xf>
    <xf numFmtId="0" fontId="0" fillId="0" borderId="1" xfId="0" applyFill="1" applyBorder="1" applyAlignment="1" applyProtection="1">
      <alignment vertical="top" wrapText="1"/>
    </xf>
    <xf numFmtId="0" fontId="0" fillId="0" borderId="1" xfId="0" applyFill="1" applyBorder="1" applyAlignment="1" applyProtection="1">
      <alignment horizontal="center" vertical="top" wrapText="1"/>
    </xf>
    <xf numFmtId="0" fontId="0" fillId="0" borderId="0" xfId="0" applyFill="1" applyAlignment="1" applyProtection="1">
      <alignment vertical="top" wrapText="1"/>
    </xf>
    <xf numFmtId="0" fontId="0" fillId="0" borderId="1" xfId="0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top" wrapText="1"/>
    </xf>
    <xf numFmtId="0" fontId="1" fillId="2" borderId="4" xfId="0" applyFont="1" applyFill="1" applyBorder="1" applyAlignment="1" applyProtection="1">
      <alignment horizontal="center" vertical="top" wrapText="1"/>
    </xf>
    <xf numFmtId="0" fontId="1" fillId="2" borderId="6" xfId="0" applyFont="1" applyFill="1" applyBorder="1" applyAlignment="1" applyProtection="1">
      <alignment horizontal="center" vertical="top" wrapText="1"/>
    </xf>
    <xf numFmtId="0" fontId="1" fillId="2" borderId="3" xfId="0" applyFont="1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 vertical="top" wrapText="1"/>
    </xf>
    <xf numFmtId="0" fontId="12" fillId="0" borderId="1" xfId="0" applyFont="1" applyFill="1" applyBorder="1" applyAlignment="1" applyProtection="1">
      <alignment vertical="top" wrapText="1"/>
    </xf>
    <xf numFmtId="0" fontId="16" fillId="0" borderId="0" xfId="0" applyFont="1" applyAlignment="1" applyProtection="1">
      <alignment horizontal="left" vertical="top"/>
    </xf>
    <xf numFmtId="0" fontId="16" fillId="0" borderId="0" xfId="0" applyFont="1" applyAlignment="1" applyProtection="1">
      <alignment vertical="top" wrapText="1"/>
    </xf>
    <xf numFmtId="0" fontId="22" fillId="4" borderId="0" xfId="0" applyFont="1" applyFill="1" applyAlignment="1" applyProtection="1">
      <alignment vertical="top" wrapText="1"/>
      <protection locked="0"/>
    </xf>
    <xf numFmtId="0" fontId="16" fillId="0" borderId="0" xfId="0" applyFont="1" applyAlignment="1" applyProtection="1">
      <alignment horizontal="center" vertical="top" wrapText="1"/>
    </xf>
    <xf numFmtId="0" fontId="0" fillId="6" borderId="2" xfId="0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0" fillId="0" borderId="0" xfId="0" applyAlignment="1" applyProtection="1">
      <alignment vertical="top"/>
      <protection locked="0"/>
    </xf>
    <xf numFmtId="0" fontId="23" fillId="9" borderId="1" xfId="0" applyFont="1" applyFill="1" applyBorder="1" applyAlignment="1" applyProtection="1">
      <alignment horizontal="center" vertical="top" wrapText="1"/>
      <protection locked="0"/>
    </xf>
    <xf numFmtId="0" fontId="23" fillId="9" borderId="5" xfId="0" applyFont="1" applyFill="1" applyBorder="1" applyAlignment="1" applyProtection="1">
      <alignment horizontal="center" vertical="center" textRotation="90" wrapText="1"/>
      <protection locked="0"/>
    </xf>
    <xf numFmtId="0" fontId="7" fillId="10" borderId="9" xfId="0" applyFont="1" applyFill="1" applyBorder="1" applyAlignment="1" applyProtection="1">
      <alignment horizontal="center" vertical="top" wrapText="1"/>
      <protection locked="0"/>
    </xf>
    <xf numFmtId="0" fontId="23" fillId="9" borderId="2" xfId="0" applyFont="1" applyFill="1" applyBorder="1" applyAlignment="1" applyProtection="1">
      <alignment horizontal="center" vertical="center" textRotation="90" wrapText="1"/>
      <protection locked="0"/>
    </xf>
    <xf numFmtId="0" fontId="13" fillId="0" borderId="1" xfId="0" applyFont="1" applyBorder="1" applyAlignment="1" applyProtection="1">
      <alignment horizontal="right" vertical="top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quotePrefix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3" applyAlignment="1">
      <alignment vertical="center"/>
    </xf>
    <xf numFmtId="0" fontId="2" fillId="4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26" fillId="6" borderId="4" xfId="0" applyFont="1" applyFill="1" applyBorder="1" applyAlignment="1" applyProtection="1">
      <alignment horizontal="left" vertical="top" wrapText="1"/>
      <protection locked="0"/>
    </xf>
    <xf numFmtId="0" fontId="26" fillId="6" borderId="6" xfId="0" applyFont="1" applyFill="1" applyBorder="1" applyAlignment="1" applyProtection="1">
      <alignment horizontal="left" vertical="top" wrapText="1"/>
      <protection locked="0"/>
    </xf>
    <xf numFmtId="0" fontId="26" fillId="6" borderId="3" xfId="0" applyFont="1" applyFill="1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center" vertical="top"/>
    </xf>
    <xf numFmtId="0" fontId="0" fillId="0" borderId="7" xfId="0" applyBorder="1" applyAlignment="1" applyProtection="1">
      <alignment horizontal="center" vertical="top" wrapText="1"/>
    </xf>
    <xf numFmtId="0" fontId="0" fillId="0" borderId="0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horizontal="center" vertical="top" wrapText="1"/>
    </xf>
    <xf numFmtId="0" fontId="0" fillId="0" borderId="4" xfId="0" applyBorder="1" applyAlignment="1" applyProtection="1">
      <alignment horizontal="center" vertical="top"/>
    </xf>
    <xf numFmtId="0" fontId="0" fillId="0" borderId="3" xfId="0" applyBorder="1" applyAlignment="1" applyProtection="1">
      <alignment horizontal="center" vertical="top"/>
    </xf>
    <xf numFmtId="0" fontId="0" fillId="0" borderId="8" xfId="0" applyBorder="1" applyAlignment="1" applyProtection="1">
      <alignment horizontal="center" vertical="top" wrapText="1"/>
    </xf>
    <xf numFmtId="0" fontId="16" fillId="0" borderId="8" xfId="0" applyFont="1" applyBorder="1" applyAlignment="1" applyProtection="1">
      <alignment horizontal="center" vertical="top" wrapText="1"/>
    </xf>
    <xf numFmtId="0" fontId="0" fillId="0" borderId="2" xfId="0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164" fontId="0" fillId="0" borderId="2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vertical="center" wrapText="1"/>
    </xf>
    <xf numFmtId="0" fontId="0" fillId="0" borderId="0" xfId="0" applyBorder="1" applyAlignment="1" applyProtection="1">
      <alignment vertical="top"/>
    </xf>
    <xf numFmtId="0" fontId="4" fillId="0" borderId="0" xfId="0" applyFont="1" applyAlignment="1" applyProtection="1">
      <alignment horizontal="center" vertical="top"/>
    </xf>
    <xf numFmtId="0" fontId="1" fillId="6" borderId="10" xfId="0" applyFont="1" applyFill="1" applyBorder="1" applyAlignment="1" applyProtection="1">
      <alignment horizontal="center" vertical="top" wrapText="1"/>
    </xf>
    <xf numFmtId="0" fontId="1" fillId="6" borderId="11" xfId="0" applyFont="1" applyFill="1" applyBorder="1" applyAlignment="1" applyProtection="1">
      <alignment horizontal="center" vertical="top" wrapText="1"/>
    </xf>
    <xf numFmtId="0" fontId="1" fillId="6" borderId="12" xfId="0" applyFont="1" applyFill="1" applyBorder="1" applyAlignment="1" applyProtection="1">
      <alignment horizontal="center" vertical="top" wrapText="1"/>
    </xf>
    <xf numFmtId="0" fontId="0" fillId="7" borderId="13" xfId="0" applyFill="1" applyBorder="1" applyAlignment="1" applyProtection="1">
      <alignment horizontal="center" vertical="center"/>
    </xf>
    <xf numFmtId="0" fontId="0" fillId="7" borderId="2" xfId="0" applyFill="1" applyBorder="1" applyAlignment="1" applyProtection="1">
      <alignment vertical="center" wrapText="1"/>
    </xf>
    <xf numFmtId="0" fontId="0" fillId="7" borderId="2" xfId="0" applyFill="1" applyBorder="1" applyAlignment="1" applyProtection="1">
      <alignment vertical="top" wrapText="1"/>
    </xf>
    <xf numFmtId="0" fontId="0" fillId="7" borderId="2" xfId="0" applyFill="1" applyBorder="1" applyAlignment="1" applyProtection="1">
      <alignment horizontal="center" vertical="center"/>
    </xf>
    <xf numFmtId="0" fontId="21" fillId="7" borderId="14" xfId="0" applyFont="1" applyFill="1" applyBorder="1" applyAlignment="1" applyProtection="1">
      <alignment horizontal="center" vertical="center"/>
    </xf>
    <xf numFmtId="0" fontId="0" fillId="7" borderId="15" xfId="0" applyFill="1" applyBorder="1" applyAlignment="1" applyProtection="1">
      <alignment horizontal="center" vertical="center"/>
    </xf>
    <xf numFmtId="0" fontId="0" fillId="7" borderId="1" xfId="0" applyFill="1" applyBorder="1" applyAlignment="1" applyProtection="1">
      <alignment vertical="center" wrapText="1"/>
    </xf>
    <xf numFmtId="0" fontId="0" fillId="7" borderId="1" xfId="0" applyFill="1" applyBorder="1" applyAlignment="1" applyProtection="1">
      <alignment vertical="top" wrapText="1"/>
    </xf>
    <xf numFmtId="0" fontId="0" fillId="7" borderId="1" xfId="0" applyFill="1" applyBorder="1" applyAlignment="1" applyProtection="1">
      <alignment horizontal="center" vertical="center"/>
    </xf>
    <xf numFmtId="0" fontId="21" fillId="7" borderId="16" xfId="0" applyFont="1" applyFill="1" applyBorder="1" applyAlignment="1" applyProtection="1">
      <alignment horizontal="center" vertical="center"/>
    </xf>
    <xf numFmtId="0" fontId="0" fillId="7" borderId="17" xfId="0" applyFill="1" applyBorder="1" applyAlignment="1" applyProtection="1">
      <alignment horizontal="center" vertical="center"/>
    </xf>
    <xf numFmtId="0" fontId="0" fillId="7" borderId="18" xfId="0" applyFill="1" applyBorder="1" applyAlignment="1" applyProtection="1">
      <alignment vertical="center" wrapText="1"/>
    </xf>
    <xf numFmtId="0" fontId="0" fillId="7" borderId="18" xfId="0" applyFill="1" applyBorder="1" applyAlignment="1" applyProtection="1">
      <alignment vertical="top" wrapText="1"/>
    </xf>
    <xf numFmtId="0" fontId="0" fillId="7" borderId="18" xfId="0" applyFill="1" applyBorder="1" applyAlignment="1" applyProtection="1">
      <alignment horizontal="center" vertical="center"/>
    </xf>
    <xf numFmtId="0" fontId="21" fillId="7" borderId="19" xfId="0" applyFont="1" applyFill="1" applyBorder="1" applyAlignment="1" applyProtection="1">
      <alignment horizontal="center" vertical="center"/>
    </xf>
    <xf numFmtId="0" fontId="27" fillId="4" borderId="11" xfId="0" applyFont="1" applyFill="1" applyBorder="1" applyAlignment="1" applyProtection="1">
      <alignment horizontal="center" vertical="top" wrapText="1"/>
    </xf>
    <xf numFmtId="0" fontId="25" fillId="4" borderId="2" xfId="0" applyFont="1" applyFill="1" applyBorder="1" applyAlignment="1" applyProtection="1">
      <alignment horizontal="center" vertical="center"/>
      <protection locked="0"/>
    </xf>
    <xf numFmtId="0" fontId="25" fillId="4" borderId="1" xfId="0" applyFont="1" applyFill="1" applyBorder="1" applyAlignment="1" applyProtection="1">
      <alignment horizontal="center" vertical="center"/>
      <protection locked="0"/>
    </xf>
    <xf numFmtId="0" fontId="25" fillId="4" borderId="18" xfId="0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>
      <alignment horizontal="left" vertical="center" wrapText="1"/>
    </xf>
  </cellXfs>
  <cellStyles count="4">
    <cellStyle name="Hiperlink" xfId="3" builtinId="8"/>
    <cellStyle name="Normal" xfId="0" builtinId="0"/>
    <cellStyle name="Normal 2" xfId="1"/>
    <cellStyle name="Porcentagem 2" xfId="2"/>
  </cellStyles>
  <dxfs count="0"/>
  <tableStyles count="0" defaultTableStyle="TableStyleMedium9" defaultPivotStyle="PivotStyleLight16"/>
  <colors>
    <mruColors>
      <color rgb="FFFFFF99"/>
      <color rgb="FFFFFFCC"/>
      <color rgb="FF0000CC"/>
      <color rgb="FF008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  <c:txPr>
        <a:bodyPr/>
        <a:lstStyle/>
        <a:p>
          <a:pPr>
            <a:defRPr sz="2800"/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'Diagnostico ISO 9001-2015'!$I$176:$AH$176</c:f>
              <c:strCache>
                <c:ptCount val="1"/>
                <c:pt idx="0">
                  <c:v>Princípios de Gestão ISO 9000</c:v>
                </c:pt>
              </c:strCache>
            </c:strRef>
          </c:tx>
          <c:dLbls>
            <c:txPr>
              <a:bodyPr/>
              <a:lstStyle/>
              <a:p>
                <a:pPr>
                  <a:defRPr sz="1800">
                    <a:solidFill>
                      <a:schemeClr val="tx1">
                        <a:lumMod val="95000"/>
                        <a:lumOff val="5000"/>
                      </a:schemeClr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('Diagnostico ISO 9001-2015'!$K$175,'Diagnostico ISO 9001-2015'!$N$175,'Diagnostico ISO 9001-2015'!$Q$175,'Diagnostico ISO 9001-2015'!$T$175,'Diagnostico ISO 9001-2015'!$W$175,'Diagnostico ISO 9001-2015'!$Z$175,'Diagnostico ISO 9001-2015'!$AC$175,'Diagnostico ISO 9001-2015'!$AF$175)</c:f>
            </c:strRef>
          </c:cat>
          <c:val>
            <c:numRef>
              <c:f>('Diagnostico ISO 9001-2015'!$K$174,'Diagnostico ISO 9001-2015'!$N$174,'Diagnostico ISO 9001-2015'!$Q$174,'Diagnostico ISO 9001-2015'!$T$174,'Diagnostico ISO 9001-2015'!$W$174,'Diagnostico ISO 9001-2015'!$Z$174,'Diagnostico ISO 9001-2015'!$AC$174,'Diagnostico ISO 9001-2015'!$AF$174)</c:f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400"/>
              <a:t>DIAGNÓSTICO DE AVALIAÇÃO DE UM SISTEMA DE GESTÃO DA QUALIDADE ISO 9001:2015 (Requisitos)</a:t>
            </a:r>
          </a:p>
        </c:rich>
      </c:tx>
      <c:layout>
        <c:manualLayout>
          <c:xMode val="edge"/>
          <c:yMode val="edge"/>
          <c:x val="0.14396441253666822"/>
          <c:y val="3.55555655098696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5384282846997064"/>
          <c:y val="0.23609136146486231"/>
          <c:w val="0.47025551953064693"/>
          <c:h val="0.64764321675622893"/>
        </c:manualLayout>
      </c:layout>
      <c:radarChart>
        <c:radarStyle val="marker"/>
        <c:varyColors val="0"/>
        <c:ser>
          <c:idx val="0"/>
          <c:order val="0"/>
          <c:tx>
            <c:strRef>
              <c:f>'Desempenho_Requisitos ISO 9001'!$C$4:$D$4</c:f>
              <c:strCache>
                <c:ptCount val="1"/>
                <c:pt idx="0">
                  <c:v>Empresa XXX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'Desempenho_Requisitos ISO 9001'!$B$6:$B$12</c:f>
              <c:strCache>
                <c:ptCount val="7"/>
                <c:pt idx="0">
                  <c:v>4. Contexto da Organização</c:v>
                </c:pt>
                <c:pt idx="1">
                  <c:v>5. Liderança</c:v>
                </c:pt>
                <c:pt idx="2">
                  <c:v>6. Planejamento</c:v>
                </c:pt>
                <c:pt idx="3">
                  <c:v>7. Apoio</c:v>
                </c:pt>
                <c:pt idx="4">
                  <c:v>8. Operação</c:v>
                </c:pt>
                <c:pt idx="5">
                  <c:v>9. Avaliação de Desempenho</c:v>
                </c:pt>
                <c:pt idx="6">
                  <c:v>10. Melhoria</c:v>
                </c:pt>
              </c:strCache>
            </c:strRef>
          </c:cat>
          <c:val>
            <c:numRef>
              <c:f>'Desempenho_Requisitos ISO 9001'!$C$6:$C$12</c:f>
              <c:numCache>
                <c:formatCode>0.0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'Desempenho_Requisitos ISO 9001'!$D$5</c:f>
              <c:strCache>
                <c:ptCount val="1"/>
                <c:pt idx="0">
                  <c:v>META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val>
            <c:numRef>
              <c:f>'Desempenho_Requisitos ISO 9001'!$D$6:$D$12</c:f>
              <c:numCache>
                <c:formatCode>0.0</c:formatCode>
                <c:ptCount val="7"/>
                <c:pt idx="0">
                  <c:v>7.5</c:v>
                </c:pt>
                <c:pt idx="1">
                  <c:v>7.5</c:v>
                </c:pt>
                <c:pt idx="2">
                  <c:v>7.5</c:v>
                </c:pt>
                <c:pt idx="3">
                  <c:v>7.5</c:v>
                </c:pt>
                <c:pt idx="4">
                  <c:v>7.5</c:v>
                </c:pt>
                <c:pt idx="5">
                  <c:v>7.5</c:v>
                </c:pt>
                <c:pt idx="6">
                  <c:v>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799360"/>
        <c:axId val="127957760"/>
      </c:radarChart>
      <c:catAx>
        <c:axId val="15879936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27957760"/>
        <c:crosses val="autoZero"/>
        <c:auto val="1"/>
        <c:lblAlgn val="ctr"/>
        <c:lblOffset val="100"/>
        <c:noMultiLvlLbl val="0"/>
      </c:catAx>
      <c:valAx>
        <c:axId val="127957760"/>
        <c:scaling>
          <c:orientation val="minMax"/>
          <c:max val="10"/>
          <c:min val="0"/>
        </c:scaling>
        <c:delete val="0"/>
        <c:axPos val="l"/>
        <c:majorGridlines/>
        <c:numFmt formatCode="0.0" sourceLinked="1"/>
        <c:majorTickMark val="cross"/>
        <c:minorTickMark val="none"/>
        <c:tickLblPos val="nextTo"/>
        <c:crossAx val="158799360"/>
        <c:crosses val="autoZero"/>
        <c:crossBetween val="between"/>
        <c:majorUnit val="1"/>
      </c:valAx>
      <c:spPr>
        <a:solidFill>
          <a:srgbClr val="FFFFCC"/>
        </a:solidFill>
      </c:spPr>
    </c:plotArea>
    <c:legend>
      <c:legendPos val="b"/>
      <c:layout>
        <c:manualLayout>
          <c:xMode val="edge"/>
          <c:yMode val="edge"/>
          <c:x val="3.1999961401883603E-2"/>
          <c:y val="0.8714103577001876"/>
          <c:w val="0.94090184498996454"/>
          <c:h val="0.10725630299389061"/>
        </c:manualLayout>
      </c:layout>
      <c:overlay val="0"/>
    </c:legend>
    <c:plotVisOnly val="1"/>
    <c:dispBlanksAs val="gap"/>
    <c:showDLblsOverMax val="0"/>
  </c:chart>
  <c:spPr>
    <a:solidFill>
      <a:srgbClr val="FFFFCC"/>
    </a:solidFill>
    <a:ln>
      <a:noFill/>
    </a:ln>
    <a:effectLst>
      <a:innerShdw blurRad="114300">
        <a:prstClr val="black"/>
      </a:innerShdw>
    </a:effectLst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400"/>
              <a:t>DIAGNÓSTICO DE AVALIAÇÃO DE UM SISTEMA DE GESTÃO DA QUALIDADE ISO 9001:2015 (Requisitos)</a:t>
            </a:r>
          </a:p>
        </c:rich>
      </c:tx>
      <c:layout>
        <c:manualLayout>
          <c:xMode val="edge"/>
          <c:yMode val="edge"/>
          <c:x val="0.14396441253666822"/>
          <c:y val="3.55555655098696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207284434273288E-2"/>
          <c:y val="0.1888339649380949"/>
          <c:w val="0.73239544124346434"/>
          <c:h val="0.570006065319396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'Desempenho_Requisitos ISO 9001'!$C$4:$D$4</c:f>
              <c:strCache>
                <c:ptCount val="1"/>
                <c:pt idx="0">
                  <c:v>Empresa XXX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cat>
            <c:strRef>
              <c:f>'Desempenho_Requisitos ISO 9001'!$B$6:$B$12</c:f>
              <c:strCache>
                <c:ptCount val="7"/>
                <c:pt idx="0">
                  <c:v>4. Contexto da Organização</c:v>
                </c:pt>
                <c:pt idx="1">
                  <c:v>5. Liderança</c:v>
                </c:pt>
                <c:pt idx="2">
                  <c:v>6. Planejamento</c:v>
                </c:pt>
                <c:pt idx="3">
                  <c:v>7. Apoio</c:v>
                </c:pt>
                <c:pt idx="4">
                  <c:v>8. Operação</c:v>
                </c:pt>
                <c:pt idx="5">
                  <c:v>9. Avaliação de Desempenho</c:v>
                </c:pt>
                <c:pt idx="6">
                  <c:v>10. Melhoria</c:v>
                </c:pt>
              </c:strCache>
            </c:strRef>
          </c:cat>
          <c:val>
            <c:numRef>
              <c:f>'Desempenho_Requisitos ISO 9001'!$C$6:$C$12</c:f>
              <c:numCache>
                <c:formatCode>0.0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'Desempenho_Requisitos ISO 9001'!$D$5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cat>
            <c:strRef>
              <c:f>'Desempenho_Requisitos ISO 9001'!$B$6:$B$12</c:f>
              <c:strCache>
                <c:ptCount val="7"/>
                <c:pt idx="0">
                  <c:v>4. Contexto da Organização</c:v>
                </c:pt>
                <c:pt idx="1">
                  <c:v>5. Liderança</c:v>
                </c:pt>
                <c:pt idx="2">
                  <c:v>6. Planejamento</c:v>
                </c:pt>
                <c:pt idx="3">
                  <c:v>7. Apoio</c:v>
                </c:pt>
                <c:pt idx="4">
                  <c:v>8. Operação</c:v>
                </c:pt>
                <c:pt idx="5">
                  <c:v>9. Avaliação de Desempenho</c:v>
                </c:pt>
                <c:pt idx="6">
                  <c:v>10. Melhoria</c:v>
                </c:pt>
              </c:strCache>
            </c:strRef>
          </c:cat>
          <c:val>
            <c:numRef>
              <c:f>'Desempenho_Requisitos ISO 9001'!$D$6:$D$12</c:f>
              <c:numCache>
                <c:formatCode>0.0</c:formatCode>
                <c:ptCount val="7"/>
                <c:pt idx="0">
                  <c:v>7.5</c:v>
                </c:pt>
                <c:pt idx="1">
                  <c:v>7.5</c:v>
                </c:pt>
                <c:pt idx="2">
                  <c:v>7.5</c:v>
                </c:pt>
                <c:pt idx="3">
                  <c:v>7.5</c:v>
                </c:pt>
                <c:pt idx="4">
                  <c:v>7.5</c:v>
                </c:pt>
                <c:pt idx="5">
                  <c:v>7.5</c:v>
                </c:pt>
                <c:pt idx="6">
                  <c:v>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800384"/>
        <c:axId val="157238400"/>
      </c:barChart>
      <c:catAx>
        <c:axId val="15880038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-1920000"/>
          <a:lstStyle/>
          <a:p>
            <a:pPr>
              <a:defRPr/>
            </a:pPr>
            <a:endParaRPr lang="pt-BR"/>
          </a:p>
        </c:txPr>
        <c:crossAx val="157238400"/>
        <c:crosses val="autoZero"/>
        <c:auto val="1"/>
        <c:lblAlgn val="ctr"/>
        <c:lblOffset val="100"/>
        <c:noMultiLvlLbl val="0"/>
      </c:catAx>
      <c:valAx>
        <c:axId val="157238400"/>
        <c:scaling>
          <c:orientation val="minMax"/>
          <c:max val="10"/>
          <c:min val="0"/>
        </c:scaling>
        <c:delete val="0"/>
        <c:axPos val="l"/>
        <c:majorGridlines/>
        <c:numFmt formatCode="0.0" sourceLinked="1"/>
        <c:majorTickMark val="cross"/>
        <c:minorTickMark val="none"/>
        <c:tickLblPos val="nextTo"/>
        <c:crossAx val="158800384"/>
        <c:crosses val="autoZero"/>
        <c:crossBetween val="between"/>
        <c:majorUnit val="1"/>
      </c:valAx>
      <c:spPr>
        <a:solidFill>
          <a:srgbClr val="FFFFCC"/>
        </a:solidFill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rgbClr val="FFFFCC"/>
    </a:solidFill>
    <a:ln>
      <a:noFill/>
    </a:ln>
    <a:effectLst>
      <a:innerShdw blurRad="114300">
        <a:prstClr val="black"/>
      </a:innerShdw>
    </a:effectLst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400"/>
              <a:t>DIAGNÓSTICO DE AVALIAÇÃO DE UM SISTEMA DE GESTÃO DA QUALIDADE ISO 9001:2015 (Requisitos)</a:t>
            </a:r>
          </a:p>
        </c:rich>
      </c:tx>
      <c:layout>
        <c:manualLayout>
          <c:xMode val="edge"/>
          <c:yMode val="edge"/>
          <c:x val="0.14396441253666822"/>
          <c:y val="3.55555655098696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5384282846997064"/>
          <c:y val="0.23609136146486231"/>
          <c:w val="0.47025551953064693"/>
          <c:h val="0.64764321675622893"/>
        </c:manualLayout>
      </c:layout>
      <c:radarChart>
        <c:radarStyle val="marker"/>
        <c:varyColors val="0"/>
        <c:ser>
          <c:idx val="0"/>
          <c:order val="0"/>
          <c:tx>
            <c:strRef>
              <c:f>Diagnostico_DesempxPrioridades!$C$5</c:f>
              <c:strCache>
                <c:ptCount val="1"/>
                <c:pt idx="0">
                  <c:v>Desempenho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Diagnostico_DesempxPrioridades!$B$6:$B$12</c:f>
              <c:strCache>
                <c:ptCount val="7"/>
                <c:pt idx="0">
                  <c:v>4. Contexto da Organização</c:v>
                </c:pt>
                <c:pt idx="1">
                  <c:v>5. Liderança</c:v>
                </c:pt>
                <c:pt idx="2">
                  <c:v>6. Planejamento</c:v>
                </c:pt>
                <c:pt idx="3">
                  <c:v>7. Apoio</c:v>
                </c:pt>
                <c:pt idx="4">
                  <c:v>8. Operação</c:v>
                </c:pt>
                <c:pt idx="5">
                  <c:v>9. Avaliação de Desempenho</c:v>
                </c:pt>
                <c:pt idx="6">
                  <c:v>10. Melhoria</c:v>
                </c:pt>
              </c:strCache>
            </c:strRef>
          </c:cat>
          <c:val>
            <c:numRef>
              <c:f>Diagnostico_DesempxPrioridades!$C$6:$C$12</c:f>
              <c:numCache>
                <c:formatCode>0.0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Diagnostico_DesempxPrioridades!$D$5</c:f>
              <c:strCache>
                <c:ptCount val="1"/>
                <c:pt idx="0">
                  <c:v>Prioridades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val>
            <c:numRef>
              <c:f>Diagnostico_DesempxPrioridades!$D$6:$D$12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033728"/>
        <c:axId val="157240704"/>
      </c:radarChart>
      <c:catAx>
        <c:axId val="13703372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57240704"/>
        <c:crosses val="autoZero"/>
        <c:auto val="1"/>
        <c:lblAlgn val="ctr"/>
        <c:lblOffset val="100"/>
        <c:noMultiLvlLbl val="0"/>
      </c:catAx>
      <c:valAx>
        <c:axId val="157240704"/>
        <c:scaling>
          <c:orientation val="minMax"/>
          <c:max val="10"/>
          <c:min val="0"/>
        </c:scaling>
        <c:delete val="0"/>
        <c:axPos val="l"/>
        <c:majorGridlines/>
        <c:numFmt formatCode="0.0" sourceLinked="1"/>
        <c:majorTickMark val="cross"/>
        <c:minorTickMark val="none"/>
        <c:tickLblPos val="nextTo"/>
        <c:crossAx val="137033728"/>
        <c:crosses val="autoZero"/>
        <c:crossBetween val="between"/>
        <c:majorUnit val="1"/>
      </c:valAx>
      <c:spPr>
        <a:solidFill>
          <a:srgbClr val="FFFFCC"/>
        </a:solidFill>
      </c:spPr>
    </c:plotArea>
    <c:legend>
      <c:legendPos val="b"/>
      <c:layout>
        <c:manualLayout>
          <c:xMode val="edge"/>
          <c:yMode val="edge"/>
          <c:x val="3.1999961401883603E-2"/>
          <c:y val="0.8714103577001876"/>
          <c:w val="0.94090184498996454"/>
          <c:h val="0.10725630299389061"/>
        </c:manualLayout>
      </c:layout>
      <c:overlay val="0"/>
    </c:legend>
    <c:plotVisOnly val="1"/>
    <c:dispBlanksAs val="gap"/>
    <c:showDLblsOverMax val="0"/>
  </c:chart>
  <c:spPr>
    <a:solidFill>
      <a:srgbClr val="FFFFCC"/>
    </a:solidFill>
    <a:ln>
      <a:noFill/>
    </a:ln>
    <a:effectLst>
      <a:innerShdw blurRad="114300">
        <a:prstClr val="black"/>
      </a:innerShdw>
    </a:effectLst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400"/>
              <a:t>DIAGNÓSTICO DE AVALIAÇÃO DE UM SISTEMA DE GESTÃO DA QUALIDADE ISO 9001:2015 (Requisitos)</a:t>
            </a:r>
          </a:p>
        </c:rich>
      </c:tx>
      <c:layout>
        <c:manualLayout>
          <c:xMode val="edge"/>
          <c:yMode val="edge"/>
          <c:x val="0.14396441253666822"/>
          <c:y val="3.55555655098696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207284434273288E-2"/>
          <c:y val="0.1888339649380949"/>
          <c:w val="0.73239544124346434"/>
          <c:h val="0.570006065319396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Diagnostico_DesempxPrioridades!$C$5</c:f>
              <c:strCache>
                <c:ptCount val="1"/>
                <c:pt idx="0">
                  <c:v>Desempenho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cat>
            <c:strRef>
              <c:f>Diagnostico_DesempxPrioridades!$B$6:$B$12</c:f>
              <c:strCache>
                <c:ptCount val="7"/>
                <c:pt idx="0">
                  <c:v>4. Contexto da Organização</c:v>
                </c:pt>
                <c:pt idx="1">
                  <c:v>5. Liderança</c:v>
                </c:pt>
                <c:pt idx="2">
                  <c:v>6. Planejamento</c:v>
                </c:pt>
                <c:pt idx="3">
                  <c:v>7. Apoio</c:v>
                </c:pt>
                <c:pt idx="4">
                  <c:v>8. Operação</c:v>
                </c:pt>
                <c:pt idx="5">
                  <c:v>9. Avaliação de Desempenho</c:v>
                </c:pt>
                <c:pt idx="6">
                  <c:v>10. Melhoria</c:v>
                </c:pt>
              </c:strCache>
            </c:strRef>
          </c:cat>
          <c:val>
            <c:numRef>
              <c:f>Diagnostico_DesempxPrioridades!$C$6:$C$12</c:f>
              <c:numCache>
                <c:formatCode>0.0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Diagnostico_DesempxPrioridades!$D$5</c:f>
              <c:strCache>
                <c:ptCount val="1"/>
                <c:pt idx="0">
                  <c:v>Prioridades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val>
            <c:numRef>
              <c:f>Diagnostico_DesempxPrioridades!$D$6:$D$12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778304"/>
        <c:axId val="157243008"/>
      </c:barChart>
      <c:catAx>
        <c:axId val="15977830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-1920000"/>
          <a:lstStyle/>
          <a:p>
            <a:pPr>
              <a:defRPr/>
            </a:pPr>
            <a:endParaRPr lang="pt-BR"/>
          </a:p>
        </c:txPr>
        <c:crossAx val="157243008"/>
        <c:crosses val="autoZero"/>
        <c:auto val="1"/>
        <c:lblAlgn val="ctr"/>
        <c:lblOffset val="100"/>
        <c:noMultiLvlLbl val="0"/>
      </c:catAx>
      <c:valAx>
        <c:axId val="157243008"/>
        <c:scaling>
          <c:orientation val="minMax"/>
          <c:max val="10"/>
          <c:min val="0"/>
        </c:scaling>
        <c:delete val="0"/>
        <c:axPos val="l"/>
        <c:majorGridlines/>
        <c:numFmt formatCode="0.0" sourceLinked="1"/>
        <c:majorTickMark val="cross"/>
        <c:minorTickMark val="none"/>
        <c:tickLblPos val="nextTo"/>
        <c:crossAx val="159778304"/>
        <c:crosses val="autoZero"/>
        <c:crossBetween val="between"/>
        <c:majorUnit val="1"/>
      </c:valAx>
      <c:spPr>
        <a:solidFill>
          <a:srgbClr val="FFFFCC"/>
        </a:solidFill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rgbClr val="FFFFCC"/>
    </a:solidFill>
    <a:ln>
      <a:noFill/>
    </a:ln>
    <a:effectLst>
      <a:innerShdw blurRad="114300">
        <a:prstClr val="black"/>
      </a:innerShdw>
    </a:effectLst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400"/>
              <a:t>DIAGNÓSTICO DE AVALIAÇÃO DE UM SISTEMA DE GESTÃO DA QUALIDADE ISO 9001:2015 (Princípios</a:t>
            </a:r>
            <a:r>
              <a:rPr lang="pt-BR" sz="1400" baseline="0"/>
              <a:t> de Gestão)</a:t>
            </a:r>
            <a:endParaRPr lang="pt-BR" sz="1400"/>
          </a:p>
        </c:rich>
      </c:tx>
      <c:layout>
        <c:manualLayout>
          <c:xMode val="edge"/>
          <c:yMode val="edge"/>
          <c:x val="0.14396441253666822"/>
          <c:y val="3.55555655098696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5384282846997064"/>
          <c:y val="0.23609136146486231"/>
          <c:w val="0.47025551953064693"/>
          <c:h val="0.64764321675622893"/>
        </c:manualLayout>
      </c:layout>
      <c:radarChart>
        <c:radarStyle val="marker"/>
        <c:varyColors val="0"/>
        <c:ser>
          <c:idx val="0"/>
          <c:order val="0"/>
          <c:tx>
            <c:strRef>
              <c:f>'Diagnostico_Principios Gestao'!$E$5</c:f>
              <c:strCache>
                <c:ptCount val="1"/>
                <c:pt idx="0">
                  <c:v>Desempenho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'Diagnostico_Principios Gestao'!$B$6:$B$13</c:f>
              <c:strCache>
                <c:ptCount val="8"/>
                <c:pt idx="0">
                  <c:v>1. Foco no Cliente</c:v>
                </c:pt>
                <c:pt idx="1">
                  <c:v>2. Liderança</c:v>
                </c:pt>
                <c:pt idx="2">
                  <c:v>3. Engajamento de Pessoas</c:v>
                </c:pt>
                <c:pt idx="3">
                  <c:v>4. Abordagem de Processos</c:v>
                </c:pt>
                <c:pt idx="4">
                  <c:v>5. Melhorias</c:v>
                </c:pt>
                <c:pt idx="5">
                  <c:v>6. Tomada de Decisão Baseada em Evidência</c:v>
                </c:pt>
                <c:pt idx="6">
                  <c:v>7. Gestão de Relacionamento</c:v>
                </c:pt>
                <c:pt idx="7">
                  <c:v>8. Abordagem Baseada em Riscos</c:v>
                </c:pt>
              </c:strCache>
            </c:strRef>
          </c:cat>
          <c:val>
            <c:numRef>
              <c:f>'Diagnostico_Principios Gestao'!$E$6:$E$13</c:f>
              <c:numCache>
                <c:formatCode>0.0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er>
          <c:idx val="1"/>
          <c:order val="1"/>
          <c:tx>
            <c:strRef>
              <c:f>'Diagnostico_Principios Gestao'!$G$5</c:f>
              <c:strCache>
                <c:ptCount val="1"/>
                <c:pt idx="0">
                  <c:v>Prioridade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val>
            <c:numRef>
              <c:f>'Diagnostico_Principios Gestao'!$G$6:$G$13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462848"/>
        <c:axId val="159756224"/>
      </c:radarChart>
      <c:catAx>
        <c:axId val="16046284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59756224"/>
        <c:crosses val="autoZero"/>
        <c:auto val="1"/>
        <c:lblAlgn val="ctr"/>
        <c:lblOffset val="100"/>
        <c:noMultiLvlLbl val="0"/>
      </c:catAx>
      <c:valAx>
        <c:axId val="159756224"/>
        <c:scaling>
          <c:orientation val="minMax"/>
          <c:max val="10"/>
          <c:min val="0"/>
        </c:scaling>
        <c:delete val="0"/>
        <c:axPos val="l"/>
        <c:majorGridlines/>
        <c:numFmt formatCode="0.0" sourceLinked="1"/>
        <c:majorTickMark val="cross"/>
        <c:minorTickMark val="none"/>
        <c:tickLblPos val="nextTo"/>
        <c:crossAx val="160462848"/>
        <c:crosses val="autoZero"/>
        <c:crossBetween val="between"/>
        <c:majorUnit val="1"/>
      </c:valAx>
      <c:spPr>
        <a:solidFill>
          <a:srgbClr val="FFFFCC"/>
        </a:solidFill>
      </c:spPr>
    </c:plotArea>
    <c:legend>
      <c:legendPos val="b"/>
      <c:layout>
        <c:manualLayout>
          <c:xMode val="edge"/>
          <c:yMode val="edge"/>
          <c:x val="3.1999961401883603E-2"/>
          <c:y val="0.8714103577001876"/>
          <c:w val="0.94090184498996454"/>
          <c:h val="0.10725630299389061"/>
        </c:manualLayout>
      </c:layout>
      <c:overlay val="0"/>
    </c:legend>
    <c:plotVisOnly val="1"/>
    <c:dispBlanksAs val="gap"/>
    <c:showDLblsOverMax val="0"/>
  </c:chart>
  <c:spPr>
    <a:solidFill>
      <a:srgbClr val="FFFFCC"/>
    </a:solidFill>
    <a:ln>
      <a:noFill/>
    </a:ln>
    <a:effectLst>
      <a:innerShdw blurRad="114300">
        <a:prstClr val="black"/>
      </a:innerShdw>
    </a:effectLst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400"/>
              <a:t>DIAGNÓSTICO DE AVALIAÇÃO DE UM SISTEMA DE GESTÃO DA QUALIDADE ISO 9001:2015 (Princípios</a:t>
            </a:r>
            <a:r>
              <a:rPr lang="pt-BR" sz="1400" baseline="0"/>
              <a:t> de Gestão)</a:t>
            </a:r>
            <a:endParaRPr lang="pt-BR" sz="1400"/>
          </a:p>
        </c:rich>
      </c:tx>
      <c:layout>
        <c:manualLayout>
          <c:xMode val="edge"/>
          <c:yMode val="edge"/>
          <c:x val="0.14396441253666822"/>
          <c:y val="3.55555655098696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207284434273288E-2"/>
          <c:y val="0.1888339649380949"/>
          <c:w val="0.73239544124346434"/>
          <c:h val="0.570006065319396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'Diagnostico_Principios Gestao'!$E$5</c:f>
              <c:strCache>
                <c:ptCount val="1"/>
                <c:pt idx="0">
                  <c:v>Desempenho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cat>
            <c:strRef>
              <c:f>'Diagnostico_Principios Gestao'!$B$6:$B$13</c:f>
              <c:strCache>
                <c:ptCount val="8"/>
                <c:pt idx="0">
                  <c:v>1. Foco no Cliente</c:v>
                </c:pt>
                <c:pt idx="1">
                  <c:v>2. Liderança</c:v>
                </c:pt>
                <c:pt idx="2">
                  <c:v>3. Engajamento de Pessoas</c:v>
                </c:pt>
                <c:pt idx="3">
                  <c:v>4. Abordagem de Processos</c:v>
                </c:pt>
                <c:pt idx="4">
                  <c:v>5. Melhorias</c:v>
                </c:pt>
                <c:pt idx="5">
                  <c:v>6. Tomada de Decisão Baseada em Evidência</c:v>
                </c:pt>
                <c:pt idx="6">
                  <c:v>7. Gestão de Relacionamento</c:v>
                </c:pt>
                <c:pt idx="7">
                  <c:v>8. Abordagem Baseada em Riscos</c:v>
                </c:pt>
              </c:strCache>
            </c:strRef>
          </c:cat>
          <c:val>
            <c:numRef>
              <c:f>'Diagnostico_Principios Gestao'!$E$6:$E$13</c:f>
              <c:numCache>
                <c:formatCode>0.0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er>
          <c:idx val="1"/>
          <c:order val="1"/>
          <c:tx>
            <c:strRef>
              <c:f>'Diagnostico_Principios Gestao'!$G$5</c:f>
              <c:strCache>
                <c:ptCount val="1"/>
                <c:pt idx="0">
                  <c:v>Prioridade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val>
            <c:numRef>
              <c:f>'Diagnostico_Principios Gestao'!$G$6:$G$13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464384"/>
        <c:axId val="159758528"/>
      </c:barChart>
      <c:catAx>
        <c:axId val="16046438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-1920000"/>
          <a:lstStyle/>
          <a:p>
            <a:pPr>
              <a:defRPr/>
            </a:pPr>
            <a:endParaRPr lang="pt-BR"/>
          </a:p>
        </c:txPr>
        <c:crossAx val="159758528"/>
        <c:crosses val="autoZero"/>
        <c:auto val="1"/>
        <c:lblAlgn val="ctr"/>
        <c:lblOffset val="100"/>
        <c:noMultiLvlLbl val="0"/>
      </c:catAx>
      <c:valAx>
        <c:axId val="159758528"/>
        <c:scaling>
          <c:orientation val="minMax"/>
          <c:max val="10"/>
          <c:min val="0"/>
        </c:scaling>
        <c:delete val="0"/>
        <c:axPos val="l"/>
        <c:majorGridlines/>
        <c:numFmt formatCode="0.0" sourceLinked="1"/>
        <c:majorTickMark val="cross"/>
        <c:minorTickMark val="none"/>
        <c:tickLblPos val="nextTo"/>
        <c:crossAx val="160464384"/>
        <c:crosses val="autoZero"/>
        <c:crossBetween val="between"/>
        <c:majorUnit val="1"/>
      </c:valAx>
      <c:spPr>
        <a:solidFill>
          <a:srgbClr val="FFFFCC"/>
        </a:solidFill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rgbClr val="FFFFCC"/>
    </a:solidFill>
    <a:ln>
      <a:noFill/>
    </a:ln>
    <a:effectLst>
      <a:innerShdw blurRad="114300">
        <a:prstClr val="black"/>
      </a:innerShdw>
    </a:effectLst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400" i="1"/>
              <a:t>Gap</a:t>
            </a:r>
            <a:r>
              <a:rPr lang="pt-BR" sz="1400"/>
              <a:t> de Desempenho Analisando apenas os Requisitos que exigem Informação Documentada do </a:t>
            </a:r>
          </a:p>
          <a:p>
            <a:pPr>
              <a:defRPr sz="1400"/>
            </a:pPr>
            <a:r>
              <a:rPr lang="pt-BR" sz="1400"/>
              <a:t>SGQ ISO 9001:2015</a:t>
            </a:r>
            <a:r>
              <a:rPr lang="pt-BR" sz="1400" baseline="0"/>
              <a:t> (documentação obrigatória) - quanto maior, o </a:t>
            </a:r>
            <a:r>
              <a:rPr lang="pt-BR" sz="1400" i="1" baseline="0"/>
              <a:t>gap</a:t>
            </a:r>
            <a:r>
              <a:rPr lang="pt-BR" sz="1400" i="0" baseline="0"/>
              <a:t>, pior a situação!</a:t>
            </a:r>
            <a:endParaRPr lang="pt-BR" sz="1400"/>
          </a:p>
        </c:rich>
      </c:tx>
      <c:layout>
        <c:manualLayout>
          <c:xMode val="edge"/>
          <c:yMode val="edge"/>
          <c:x val="0.14396439396366581"/>
          <c:y val="3.294031030763987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207284434273288E-2"/>
          <c:y val="0.17238751050331166"/>
          <c:w val="0.84504786368283324"/>
          <c:h val="0.6955821156398427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'Informacao Documentada'!$H$4</c:f>
              <c:strCache>
                <c:ptCount val="1"/>
                <c:pt idx="0">
                  <c:v>Gap de Desempenho p/ Requisitos que exigem Informação Documentada do SGQ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('Informacao Documentada'!$D$5:$D$14,'Informacao Documentada'!$D$20:$D$29)</c:f>
              <c:strCache>
                <c:ptCount val="20"/>
                <c:pt idx="0">
                  <c:v>4.3</c:v>
                </c:pt>
                <c:pt idx="1">
                  <c:v>5.2.2</c:v>
                </c:pt>
                <c:pt idx="2">
                  <c:v>6.2.1</c:v>
                </c:pt>
                <c:pt idx="3">
                  <c:v>7.1.5</c:v>
                </c:pt>
                <c:pt idx="4">
                  <c:v>7.2</c:v>
                </c:pt>
                <c:pt idx="5">
                  <c:v>8.2.3.2</c:v>
                </c:pt>
                <c:pt idx="6">
                  <c:v>8.3.3</c:v>
                </c:pt>
                <c:pt idx="7">
                  <c:v>8.3.4</c:v>
                </c:pt>
                <c:pt idx="8">
                  <c:v>8.3.5</c:v>
                </c:pt>
                <c:pt idx="9">
                  <c:v>8.3.6</c:v>
                </c:pt>
                <c:pt idx="10">
                  <c:v>8.4.1</c:v>
                </c:pt>
                <c:pt idx="11">
                  <c:v>8.5.2</c:v>
                </c:pt>
                <c:pt idx="12">
                  <c:v>8.5.3</c:v>
                </c:pt>
                <c:pt idx="13">
                  <c:v>8.5.6</c:v>
                </c:pt>
                <c:pt idx="14">
                  <c:v>8.6</c:v>
                </c:pt>
                <c:pt idx="15">
                  <c:v>8.7.2</c:v>
                </c:pt>
                <c:pt idx="16">
                  <c:v>9.1.1</c:v>
                </c:pt>
                <c:pt idx="17">
                  <c:v>9.2.2</c:v>
                </c:pt>
                <c:pt idx="18">
                  <c:v>9.3.3</c:v>
                </c:pt>
                <c:pt idx="19">
                  <c:v>10.2.2</c:v>
                </c:pt>
              </c:strCache>
            </c:strRef>
          </c:cat>
          <c:val>
            <c:numRef>
              <c:f>('Informacao Documentada'!$H$5:$H$14,'Informacao Documentada'!$H$20:$H$29)</c:f>
              <c:numCache>
                <c:formatCode>General</c:formatCode>
                <c:ptCount val="20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462336"/>
        <c:axId val="160350784"/>
      </c:barChart>
      <c:catAx>
        <c:axId val="16046233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-1920000"/>
          <a:lstStyle/>
          <a:p>
            <a:pPr>
              <a:defRPr/>
            </a:pPr>
            <a:endParaRPr lang="pt-BR"/>
          </a:p>
        </c:txPr>
        <c:crossAx val="160350784"/>
        <c:crosses val="autoZero"/>
        <c:auto val="1"/>
        <c:lblAlgn val="ctr"/>
        <c:lblOffset val="100"/>
        <c:noMultiLvlLbl val="0"/>
      </c:catAx>
      <c:valAx>
        <c:axId val="160350784"/>
        <c:scaling>
          <c:orientation val="minMax"/>
          <c:max val="1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60462336"/>
        <c:crosses val="autoZero"/>
        <c:crossBetween val="between"/>
        <c:majorUnit val="1"/>
      </c:valAx>
      <c:spPr>
        <a:solidFill>
          <a:srgbClr val="FFFFCC"/>
        </a:solidFill>
      </c:spPr>
    </c:plotArea>
    <c:plotVisOnly val="1"/>
    <c:dispBlanksAs val="gap"/>
    <c:showDLblsOverMax val="0"/>
  </c:chart>
  <c:spPr>
    <a:solidFill>
      <a:srgbClr val="FFFFCC"/>
    </a:solidFill>
    <a:ln>
      <a:noFill/>
    </a:ln>
    <a:effectLst>
      <a:innerShdw blurRad="114300">
        <a:prstClr val="black"/>
      </a:innerShdw>
    </a:effectLst>
  </c:sp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148826</xdr:colOff>
      <xdr:row>179</xdr:row>
      <xdr:rowOff>128585</xdr:rowOff>
    </xdr:from>
    <xdr:to>
      <xdr:col>29</xdr:col>
      <xdr:colOff>333375</xdr:colOff>
      <xdr:row>210</xdr:row>
      <xdr:rowOff>130968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9526</xdr:rowOff>
    </xdr:from>
    <xdr:to>
      <xdr:col>6</xdr:col>
      <xdr:colOff>104775</xdr:colOff>
      <xdr:row>38</xdr:row>
      <xdr:rowOff>152400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180975</xdr:colOff>
      <xdr:row>19</xdr:row>
      <xdr:rowOff>0</xdr:rowOff>
    </xdr:from>
    <xdr:to>
      <xdr:col>16</xdr:col>
      <xdr:colOff>495300</xdr:colOff>
      <xdr:row>38</xdr:row>
      <xdr:rowOff>142874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</xdr:colOff>
      <xdr:row>19</xdr:row>
      <xdr:rowOff>1</xdr:rowOff>
    </xdr:from>
    <xdr:to>
      <xdr:col>6</xdr:col>
      <xdr:colOff>161925</xdr:colOff>
      <xdr:row>38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228599</xdr:colOff>
      <xdr:row>19</xdr:row>
      <xdr:rowOff>0</xdr:rowOff>
    </xdr:from>
    <xdr:to>
      <xdr:col>17</xdr:col>
      <xdr:colOff>571500</xdr:colOff>
      <xdr:row>38</xdr:row>
      <xdr:rowOff>142874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20</xdr:row>
      <xdr:rowOff>95251</xdr:rowOff>
    </xdr:from>
    <xdr:to>
      <xdr:col>5</xdr:col>
      <xdr:colOff>402166</xdr:colOff>
      <xdr:row>40</xdr:row>
      <xdr:rowOff>47625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603250</xdr:colOff>
      <xdr:row>20</xdr:row>
      <xdr:rowOff>95250</xdr:rowOff>
    </xdr:from>
    <xdr:to>
      <xdr:col>15</xdr:col>
      <xdr:colOff>504825</xdr:colOff>
      <xdr:row>40</xdr:row>
      <xdr:rowOff>47624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71436</xdr:colOff>
      <xdr:row>30</xdr:row>
      <xdr:rowOff>178593</xdr:rowOff>
    </xdr:from>
    <xdr:to>
      <xdr:col>7</xdr:col>
      <xdr:colOff>1571626</xdr:colOff>
      <xdr:row>59</xdr:row>
      <xdr:rowOff>59531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gerolamo@sc.usp.br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FFC000"/>
  </sheetPr>
  <dimension ref="A2:L36"/>
  <sheetViews>
    <sheetView showGridLines="0" tabSelected="1" view="pageLayout" zoomScaleNormal="100" zoomScaleSheetLayoutView="100" workbookViewId="0">
      <selection activeCell="E27" sqref="E27:G27"/>
    </sheetView>
  </sheetViews>
  <sheetFormatPr defaultRowHeight="15" x14ac:dyDescent="0.25"/>
  <cols>
    <col min="1" max="1" width="2.7109375" style="63" customWidth="1"/>
    <col min="2" max="12" width="9.140625" style="63"/>
    <col min="13" max="13" width="2.7109375" style="63" customWidth="1"/>
    <col min="14" max="16384" width="9.140625" style="63"/>
  </cols>
  <sheetData>
    <row r="2" spans="2:12" ht="42" customHeight="1" x14ac:dyDescent="0.25">
      <c r="B2" s="64" t="s">
        <v>439</v>
      </c>
      <c r="C2" s="64"/>
      <c r="D2" s="64"/>
      <c r="E2" s="64"/>
      <c r="F2" s="64"/>
      <c r="G2" s="64"/>
      <c r="H2" s="64"/>
      <c r="I2" s="64"/>
      <c r="J2" s="64"/>
      <c r="K2" s="64"/>
      <c r="L2" s="64"/>
    </row>
    <row r="4" spans="2:12" ht="30" customHeight="1" x14ac:dyDescent="0.25">
      <c r="B4" s="65" t="s">
        <v>440</v>
      </c>
      <c r="C4" s="65"/>
      <c r="D4" s="65"/>
      <c r="E4" s="65"/>
      <c r="F4" s="65"/>
      <c r="G4" s="65"/>
      <c r="H4" s="65"/>
      <c r="I4" s="65"/>
      <c r="J4" s="65"/>
      <c r="K4" s="65"/>
      <c r="L4" s="65"/>
    </row>
    <row r="6" spans="2:12" ht="64.5" customHeight="1" x14ac:dyDescent="0.25">
      <c r="B6" s="65" t="s">
        <v>451</v>
      </c>
      <c r="C6" s="65"/>
      <c r="D6" s="65"/>
      <c r="E6" s="65"/>
      <c r="F6" s="65"/>
      <c r="G6" s="65"/>
      <c r="H6" s="65"/>
      <c r="I6" s="65"/>
      <c r="J6" s="65"/>
      <c r="K6" s="65"/>
      <c r="L6" s="65"/>
    </row>
    <row r="8" spans="2:12" ht="30" customHeight="1" x14ac:dyDescent="0.25">
      <c r="B8" s="65" t="s">
        <v>295</v>
      </c>
      <c r="C8" s="65"/>
      <c r="D8" s="65"/>
      <c r="E8" s="65"/>
      <c r="F8" s="65"/>
      <c r="G8" s="65"/>
      <c r="H8" s="65"/>
      <c r="I8" s="65"/>
      <c r="J8" s="65"/>
      <c r="K8" s="65"/>
      <c r="L8" s="65"/>
    </row>
    <row r="10" spans="2:12" ht="57" customHeight="1" x14ac:dyDescent="0.25">
      <c r="B10" s="70" t="s">
        <v>452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</row>
    <row r="12" spans="2:12" ht="30" customHeight="1" x14ac:dyDescent="0.25">
      <c r="B12" s="65" t="s">
        <v>441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</row>
    <row r="14" spans="2:12" ht="30" customHeight="1" x14ac:dyDescent="0.25">
      <c r="B14" s="65" t="s">
        <v>442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</row>
    <row r="16" spans="2:12" ht="30" customHeight="1" x14ac:dyDescent="0.25">
      <c r="B16" s="65" t="s">
        <v>443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</row>
    <row r="18" spans="1:12" ht="30" customHeight="1" x14ac:dyDescent="0.25">
      <c r="B18" s="65" t="s">
        <v>444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</row>
    <row r="20" spans="1:12" ht="48" customHeight="1" x14ac:dyDescent="0.25">
      <c r="B20" s="65" t="s">
        <v>445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</row>
    <row r="22" spans="1:12" ht="30" customHeight="1" x14ac:dyDescent="0.25">
      <c r="B22" s="65" t="s">
        <v>378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</row>
    <row r="24" spans="1:12" ht="45" customHeight="1" x14ac:dyDescent="0.25">
      <c r="A24" s="66" t="s">
        <v>21</v>
      </c>
      <c r="B24" s="65" t="s">
        <v>32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</row>
    <row r="27" spans="1:12" x14ac:dyDescent="0.25">
      <c r="B27" s="67" t="s">
        <v>22</v>
      </c>
      <c r="C27" s="67"/>
      <c r="D27" s="67"/>
      <c r="E27" s="69" t="s">
        <v>23</v>
      </c>
      <c r="F27" s="69"/>
      <c r="G27" s="69"/>
    </row>
    <row r="29" spans="1:12" x14ac:dyDescent="0.25">
      <c r="B29" s="67" t="s">
        <v>296</v>
      </c>
    </row>
    <row r="30" spans="1:12" x14ac:dyDescent="0.25">
      <c r="B30" s="67" t="s">
        <v>297</v>
      </c>
    </row>
    <row r="31" spans="1:12" x14ac:dyDescent="0.25">
      <c r="B31" s="67" t="s">
        <v>33</v>
      </c>
    </row>
    <row r="32" spans="1:12" x14ac:dyDescent="0.25">
      <c r="B32" s="67" t="s">
        <v>34</v>
      </c>
    </row>
    <row r="33" spans="2:12" x14ac:dyDescent="0.25">
      <c r="B33" s="67" t="s">
        <v>35</v>
      </c>
    </row>
    <row r="34" spans="2:12" x14ac:dyDescent="0.25">
      <c r="B34" s="67" t="s">
        <v>298</v>
      </c>
      <c r="C34" s="68" t="s">
        <v>299</v>
      </c>
    </row>
    <row r="36" spans="2:12" ht="32.25" customHeight="1" x14ac:dyDescent="0.25">
      <c r="B36" s="111" t="s">
        <v>446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</row>
  </sheetData>
  <sheetProtection password="DF1B" sheet="1" objects="1" scenarios="1" selectLockedCells="1" selectUnlockedCells="1"/>
  <customSheetViews>
    <customSheetView guid="{009EAD30-D2C1-40CF-885B-D106539E5620}" showPageBreaks="1" showGridLines="0" view="pageLayout">
      <pageMargins left="0.19685039370078741" right="0.19685039370078741" top="0.39370078740157483" bottom="0.19685039370078741" header="0.31496062992125984" footer="0.31496062992125984"/>
      <pageSetup paperSize="9" scale="90" orientation="portrait" r:id="rId1"/>
    </customSheetView>
  </customSheetViews>
  <mergeCells count="14">
    <mergeCell ref="B36:L36"/>
    <mergeCell ref="E27:G27"/>
    <mergeCell ref="B2:L2"/>
    <mergeCell ref="B4:L4"/>
    <mergeCell ref="B6:L6"/>
    <mergeCell ref="B8:L8"/>
    <mergeCell ref="B24:L24"/>
    <mergeCell ref="B10:L10"/>
    <mergeCell ref="B12:L12"/>
    <mergeCell ref="B14:L14"/>
    <mergeCell ref="B16:L16"/>
    <mergeCell ref="B18:L18"/>
    <mergeCell ref="B20:L20"/>
    <mergeCell ref="B22:L22"/>
  </mergeCells>
  <hyperlinks>
    <hyperlink ref="C34" r:id="rId2"/>
  </hyperlinks>
  <pageMargins left="0.19685039370078741" right="0.19685039370078741" top="0.39370078740157483" bottom="0.19685039370078741" header="0.31496062992125984" footer="0.31496062992125984"/>
  <pageSetup paperSize="9" scale="9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CC"/>
  </sheetPr>
  <dimension ref="B2:AM176"/>
  <sheetViews>
    <sheetView showGridLines="0" zoomScale="80" zoomScaleNormal="80" workbookViewId="0">
      <pane ySplit="16" topLeftCell="A17" activePane="bottomLeft" state="frozen"/>
      <selection pane="bottomLeft" activeCell="D4" sqref="D4"/>
    </sheetView>
  </sheetViews>
  <sheetFormatPr defaultRowHeight="15" outlineLevelCol="1" x14ac:dyDescent="0.25"/>
  <cols>
    <col min="1" max="1" width="2.7109375" style="14" customWidth="1"/>
    <col min="2" max="2" width="6" style="15" customWidth="1"/>
    <col min="3" max="3" width="46.5703125" style="14" customWidth="1"/>
    <col min="4" max="4" width="66.140625" style="14" customWidth="1"/>
    <col min="5" max="5" width="28.42578125" style="15" customWidth="1"/>
    <col min="6" max="6" width="27.28515625" style="15" customWidth="1"/>
    <col min="7" max="7" width="9.140625" style="14"/>
    <col min="8" max="8" width="36.42578125" style="14" hidden="1" customWidth="1" outlineLevel="1"/>
    <col min="9" max="9" width="41.85546875" style="14" hidden="1" customWidth="1" outlineLevel="1"/>
    <col min="10" max="34" width="16.28515625" style="14" hidden="1" customWidth="1" outlineLevel="1"/>
    <col min="35" max="35" width="9.140625" style="14" hidden="1" customWidth="1" outlineLevel="1"/>
    <col min="36" max="38" width="16.28515625" style="14" hidden="1" customWidth="1" outlineLevel="1"/>
    <col min="39" max="39" width="9.140625" style="14" collapsed="1"/>
    <col min="40" max="16384" width="9.140625" style="14"/>
  </cols>
  <sheetData>
    <row r="2" spans="2:38" ht="18.75" x14ac:dyDescent="0.25">
      <c r="B2" s="13" t="s">
        <v>394</v>
      </c>
    </row>
    <row r="4" spans="2:38" s="52" customFormat="1" ht="12.75" x14ac:dyDescent="0.25">
      <c r="B4" s="51" t="s">
        <v>395</v>
      </c>
      <c r="D4" s="53" t="s">
        <v>8</v>
      </c>
      <c r="E4" s="54"/>
      <c r="F4" s="54"/>
    </row>
    <row r="5" spans="2:38" s="52" customFormat="1" ht="12.75" x14ac:dyDescent="0.25">
      <c r="B5" s="51" t="s">
        <v>396</v>
      </c>
      <c r="D5" s="53" t="s">
        <v>220</v>
      </c>
      <c r="E5" s="54"/>
      <c r="F5" s="54"/>
    </row>
    <row r="6" spans="2:38" s="52" customFormat="1" ht="12.75" x14ac:dyDescent="0.25">
      <c r="B6" s="51" t="s">
        <v>397</v>
      </c>
      <c r="D6" s="53" t="s">
        <v>220</v>
      </c>
      <c r="E6" s="54"/>
      <c r="F6" s="54"/>
    </row>
    <row r="7" spans="2:38" s="52" customFormat="1" ht="12.75" x14ac:dyDescent="0.25">
      <c r="B7" s="51" t="s">
        <v>398</v>
      </c>
      <c r="D7" s="53" t="s">
        <v>220</v>
      </c>
      <c r="E7" s="54"/>
      <c r="F7" s="54"/>
    </row>
    <row r="8" spans="2:38" s="52" customFormat="1" ht="12.75" x14ac:dyDescent="0.25">
      <c r="B8" s="51" t="s">
        <v>399</v>
      </c>
      <c r="D8" s="53" t="s">
        <v>220</v>
      </c>
      <c r="E8" s="54"/>
      <c r="F8" s="54"/>
    </row>
    <row r="9" spans="2:38" s="52" customFormat="1" ht="15" customHeight="1" x14ac:dyDescent="0.25">
      <c r="B9" s="51" t="s">
        <v>401</v>
      </c>
      <c r="D9" s="53" t="s">
        <v>220</v>
      </c>
      <c r="E9" s="54"/>
      <c r="F9" s="54"/>
    </row>
    <row r="10" spans="2:38" s="52" customFormat="1" ht="15" customHeight="1" x14ac:dyDescent="0.25">
      <c r="B10" s="51" t="s">
        <v>6</v>
      </c>
      <c r="D10" s="53" t="s">
        <v>220</v>
      </c>
      <c r="E10" s="54"/>
      <c r="F10" s="54"/>
    </row>
    <row r="11" spans="2:38" s="52" customFormat="1" ht="15" customHeight="1" x14ac:dyDescent="0.25">
      <c r="B11" s="51" t="s">
        <v>400</v>
      </c>
      <c r="D11" s="53" t="s">
        <v>220</v>
      </c>
      <c r="E11" s="54"/>
      <c r="F11" s="54"/>
    </row>
    <row r="12" spans="2:38" s="52" customFormat="1" ht="15" customHeight="1" x14ac:dyDescent="0.25">
      <c r="B12" s="51" t="s">
        <v>37</v>
      </c>
      <c r="D12" s="53" t="s">
        <v>220</v>
      </c>
      <c r="E12" s="54"/>
      <c r="F12" s="54"/>
    </row>
    <row r="13" spans="2:38" s="52" customFormat="1" ht="15" customHeight="1" x14ac:dyDescent="0.25">
      <c r="B13" s="51" t="s">
        <v>219</v>
      </c>
      <c r="D13" s="53" t="s">
        <v>220</v>
      </c>
      <c r="E13" s="54"/>
      <c r="F13" s="54"/>
    </row>
    <row r="14" spans="2:38" x14ac:dyDescent="0.25">
      <c r="B14" s="16"/>
    </row>
    <row r="15" spans="2:38" ht="15" customHeight="1" x14ac:dyDescent="0.25">
      <c r="I15" s="46" t="s">
        <v>215</v>
      </c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8"/>
      <c r="AJ15" s="46" t="s">
        <v>293</v>
      </c>
      <c r="AK15" s="47"/>
      <c r="AL15" s="48"/>
    </row>
    <row r="16" spans="2:38" ht="60" x14ac:dyDescent="0.25">
      <c r="B16" s="17" t="s">
        <v>3</v>
      </c>
      <c r="C16" s="17" t="s">
        <v>36</v>
      </c>
      <c r="D16" s="17" t="s">
        <v>0</v>
      </c>
      <c r="E16" s="17" t="s">
        <v>218</v>
      </c>
      <c r="F16" s="17" t="s">
        <v>402</v>
      </c>
      <c r="H16" s="17" t="s">
        <v>45</v>
      </c>
      <c r="I16" s="17" t="s">
        <v>2</v>
      </c>
      <c r="J16" s="17" t="s">
        <v>214</v>
      </c>
      <c r="K16" s="17" t="s">
        <v>4</v>
      </c>
      <c r="L16" s="18" t="s">
        <v>315</v>
      </c>
      <c r="M16" s="18" t="s">
        <v>316</v>
      </c>
      <c r="N16" s="17" t="s">
        <v>1</v>
      </c>
      <c r="O16" s="18" t="s">
        <v>317</v>
      </c>
      <c r="P16" s="18" t="s">
        <v>318</v>
      </c>
      <c r="Q16" s="17" t="s">
        <v>209</v>
      </c>
      <c r="R16" s="18" t="s">
        <v>320</v>
      </c>
      <c r="S16" s="18" t="s">
        <v>321</v>
      </c>
      <c r="T16" s="17" t="s">
        <v>5</v>
      </c>
      <c r="U16" s="18" t="s">
        <v>322</v>
      </c>
      <c r="V16" s="18" t="s">
        <v>323</v>
      </c>
      <c r="W16" s="17" t="s">
        <v>210</v>
      </c>
      <c r="X16" s="18" t="s">
        <v>324</v>
      </c>
      <c r="Y16" s="18" t="s">
        <v>325</v>
      </c>
      <c r="Z16" s="17" t="s">
        <v>211</v>
      </c>
      <c r="AA16" s="18" t="s">
        <v>326</v>
      </c>
      <c r="AB16" s="18" t="s">
        <v>327</v>
      </c>
      <c r="AC16" s="17" t="s">
        <v>212</v>
      </c>
      <c r="AD16" s="18" t="s">
        <v>328</v>
      </c>
      <c r="AE16" s="18" t="s">
        <v>331</v>
      </c>
      <c r="AF16" s="19" t="s">
        <v>213</v>
      </c>
      <c r="AG16" s="18" t="s">
        <v>329</v>
      </c>
      <c r="AH16" s="18" t="s">
        <v>330</v>
      </c>
      <c r="AJ16" s="19" t="s">
        <v>225</v>
      </c>
      <c r="AK16" s="19" t="s">
        <v>228</v>
      </c>
      <c r="AL16" s="19" t="s">
        <v>231</v>
      </c>
    </row>
    <row r="17" spans="2:38" ht="30" customHeight="1" x14ac:dyDescent="0.25">
      <c r="B17" s="20"/>
      <c r="C17" s="21" t="s">
        <v>38</v>
      </c>
      <c r="D17" s="22"/>
      <c r="E17" s="23"/>
      <c r="F17" s="23"/>
      <c r="H17" s="22"/>
      <c r="I17" s="22"/>
      <c r="J17" s="22"/>
      <c r="K17" s="22"/>
      <c r="L17" s="24"/>
      <c r="M17" s="24"/>
      <c r="N17" s="22"/>
      <c r="O17" s="24"/>
      <c r="P17" s="24"/>
      <c r="Q17" s="22"/>
      <c r="R17" s="24"/>
      <c r="S17" s="24"/>
      <c r="T17" s="22"/>
      <c r="U17" s="24"/>
      <c r="V17" s="24"/>
      <c r="W17" s="22"/>
      <c r="X17" s="24"/>
      <c r="Y17" s="24"/>
      <c r="Z17" s="22"/>
      <c r="AA17" s="24"/>
      <c r="AB17" s="24"/>
      <c r="AC17" s="22"/>
      <c r="AD17" s="24"/>
      <c r="AE17" s="24"/>
      <c r="AF17" s="22"/>
      <c r="AG17" s="24"/>
      <c r="AH17" s="24"/>
    </row>
    <row r="18" spans="2:38" s="42" customFormat="1" ht="105" x14ac:dyDescent="0.25">
      <c r="B18" s="41">
        <v>1</v>
      </c>
      <c r="C18" s="40" t="s">
        <v>42</v>
      </c>
      <c r="D18" s="40" t="s">
        <v>403</v>
      </c>
      <c r="E18" s="1">
        <v>1</v>
      </c>
      <c r="F18" s="1">
        <v>0</v>
      </c>
      <c r="H18" s="40"/>
      <c r="I18" s="40" t="s">
        <v>39</v>
      </c>
      <c r="J18" s="43">
        <v>1</v>
      </c>
      <c r="K18" s="43"/>
      <c r="L18" s="44">
        <f>K18*$E18</f>
        <v>0</v>
      </c>
      <c r="M18" s="44">
        <f>K18*$F18</f>
        <v>0</v>
      </c>
      <c r="N18" s="43"/>
      <c r="O18" s="44">
        <f>N18*$E18</f>
        <v>0</v>
      </c>
      <c r="P18" s="44">
        <f>N18*$F18</f>
        <v>0</v>
      </c>
      <c r="Q18" s="43"/>
      <c r="R18" s="44">
        <f>Q18*$E18</f>
        <v>0</v>
      </c>
      <c r="S18" s="44">
        <f>Q18*$F18</f>
        <v>0</v>
      </c>
      <c r="T18" s="43"/>
      <c r="U18" s="44">
        <f>T18*$E18</f>
        <v>0</v>
      </c>
      <c r="V18" s="44">
        <f>T18*$F18</f>
        <v>0</v>
      </c>
      <c r="W18" s="43"/>
      <c r="X18" s="44">
        <f>W18*$E18</f>
        <v>0</v>
      </c>
      <c r="Y18" s="44">
        <f>W18*$F18</f>
        <v>0</v>
      </c>
      <c r="Z18" s="43"/>
      <c r="AA18" s="44">
        <f>Z18*$E18</f>
        <v>0</v>
      </c>
      <c r="AB18" s="44">
        <f>Z18*$F18</f>
        <v>0</v>
      </c>
      <c r="AC18" s="43"/>
      <c r="AD18" s="44">
        <f>AC18*$E18</f>
        <v>0</v>
      </c>
      <c r="AE18" s="44">
        <f>AC18*$F18</f>
        <v>0</v>
      </c>
      <c r="AF18" s="43">
        <v>1</v>
      </c>
      <c r="AG18" s="44">
        <f>AF18*$E18</f>
        <v>1</v>
      </c>
      <c r="AH18" s="44">
        <f>AF18*$F18</f>
        <v>0</v>
      </c>
      <c r="AJ18" s="43"/>
      <c r="AK18" s="43"/>
      <c r="AL18" s="43"/>
    </row>
    <row r="19" spans="2:38" ht="60" x14ac:dyDescent="0.25">
      <c r="B19" s="25">
        <v>2</v>
      </c>
      <c r="C19" s="26" t="s">
        <v>43</v>
      </c>
      <c r="D19" s="40" t="s">
        <v>404</v>
      </c>
      <c r="E19" s="1">
        <v>1</v>
      </c>
      <c r="F19" s="1">
        <v>0</v>
      </c>
      <c r="H19" s="26"/>
      <c r="I19" s="26" t="s">
        <v>41</v>
      </c>
      <c r="J19" s="27"/>
      <c r="K19" s="27"/>
      <c r="L19" s="28">
        <f t="shared" ref="L19:L22" si="0">K19*$E19</f>
        <v>0</v>
      </c>
      <c r="M19" s="28">
        <f t="shared" ref="M19:M22" si="1">K19*$F19</f>
        <v>0</v>
      </c>
      <c r="N19" s="27"/>
      <c r="O19" s="28">
        <f t="shared" ref="O19:O22" si="2">N19*$E19</f>
        <v>0</v>
      </c>
      <c r="P19" s="28">
        <f t="shared" ref="P19:P22" si="3">N19*$F19</f>
        <v>0</v>
      </c>
      <c r="Q19" s="27"/>
      <c r="R19" s="28">
        <f t="shared" ref="R19:R22" si="4">Q19*$E19</f>
        <v>0</v>
      </c>
      <c r="S19" s="28">
        <f t="shared" ref="S19:S22" si="5">Q19*$F19</f>
        <v>0</v>
      </c>
      <c r="T19" s="27"/>
      <c r="U19" s="28">
        <f t="shared" ref="U19:U22" si="6">T19*$E19</f>
        <v>0</v>
      </c>
      <c r="V19" s="28">
        <f t="shared" ref="V19:V22" si="7">T19*$F19</f>
        <v>0</v>
      </c>
      <c r="W19" s="27"/>
      <c r="X19" s="28">
        <f t="shared" ref="X19:X22" si="8">W19*$E19</f>
        <v>0</v>
      </c>
      <c r="Y19" s="28">
        <f t="shared" ref="Y19:Y22" si="9">W19*$F19</f>
        <v>0</v>
      </c>
      <c r="Z19" s="27"/>
      <c r="AA19" s="28">
        <f t="shared" ref="AA19:AA22" si="10">Z19*$E19</f>
        <v>0</v>
      </c>
      <c r="AB19" s="28">
        <f t="shared" ref="AB19:AB22" si="11">Z19*$F19</f>
        <v>0</v>
      </c>
      <c r="AC19" s="27">
        <v>1</v>
      </c>
      <c r="AD19" s="28">
        <f t="shared" ref="AD19:AD22" si="12">AC19*$E19</f>
        <v>1</v>
      </c>
      <c r="AE19" s="28">
        <f t="shared" ref="AE19:AE22" si="13">AC19*$F19</f>
        <v>0</v>
      </c>
      <c r="AF19" s="27"/>
      <c r="AG19" s="28">
        <f t="shared" ref="AG19:AG22" si="14">AF19*$E19</f>
        <v>0</v>
      </c>
      <c r="AH19" s="28">
        <f t="shared" ref="AH19:AH22" si="15">AF19*$F19</f>
        <v>0</v>
      </c>
      <c r="AJ19" s="27"/>
      <c r="AK19" s="27"/>
      <c r="AL19" s="27"/>
    </row>
    <row r="20" spans="2:38" ht="45" x14ac:dyDescent="0.25">
      <c r="B20" s="41">
        <v>3</v>
      </c>
      <c r="C20" s="26" t="s">
        <v>43</v>
      </c>
      <c r="D20" s="26" t="s">
        <v>221</v>
      </c>
      <c r="E20" s="1">
        <v>1</v>
      </c>
      <c r="F20" s="1">
        <v>0</v>
      </c>
      <c r="H20" s="26"/>
      <c r="I20" s="26" t="s">
        <v>44</v>
      </c>
      <c r="J20" s="27"/>
      <c r="K20" s="27"/>
      <c r="L20" s="28">
        <f t="shared" si="0"/>
        <v>0</v>
      </c>
      <c r="M20" s="28">
        <f t="shared" si="1"/>
        <v>0</v>
      </c>
      <c r="N20" s="27"/>
      <c r="O20" s="28">
        <f t="shared" si="2"/>
        <v>0</v>
      </c>
      <c r="P20" s="28">
        <f t="shared" si="3"/>
        <v>0</v>
      </c>
      <c r="Q20" s="27"/>
      <c r="R20" s="28">
        <f t="shared" si="4"/>
        <v>0</v>
      </c>
      <c r="S20" s="28">
        <f t="shared" si="5"/>
        <v>0</v>
      </c>
      <c r="T20" s="27"/>
      <c r="U20" s="28">
        <f t="shared" si="6"/>
        <v>0</v>
      </c>
      <c r="V20" s="28">
        <f t="shared" si="7"/>
        <v>0</v>
      </c>
      <c r="W20" s="27"/>
      <c r="X20" s="28">
        <f t="shared" si="8"/>
        <v>0</v>
      </c>
      <c r="Y20" s="28">
        <f t="shared" si="9"/>
        <v>0</v>
      </c>
      <c r="Z20" s="27">
        <v>1</v>
      </c>
      <c r="AA20" s="28">
        <f t="shared" si="10"/>
        <v>1</v>
      </c>
      <c r="AB20" s="28">
        <f t="shared" si="11"/>
        <v>0</v>
      </c>
      <c r="AC20" s="27">
        <v>1</v>
      </c>
      <c r="AD20" s="28">
        <f t="shared" si="12"/>
        <v>1</v>
      </c>
      <c r="AE20" s="28">
        <f t="shared" si="13"/>
        <v>0</v>
      </c>
      <c r="AF20" s="27"/>
      <c r="AG20" s="28">
        <f t="shared" si="14"/>
        <v>0</v>
      </c>
      <c r="AH20" s="28">
        <f t="shared" si="15"/>
        <v>0</v>
      </c>
      <c r="AJ20" s="27"/>
      <c r="AK20" s="27"/>
      <c r="AL20" s="27"/>
    </row>
    <row r="21" spans="2:38" ht="60" x14ac:dyDescent="0.25">
      <c r="B21" s="45">
        <v>4</v>
      </c>
      <c r="C21" s="26" t="s">
        <v>48</v>
      </c>
      <c r="D21" s="26" t="s">
        <v>405</v>
      </c>
      <c r="E21" s="1">
        <v>1</v>
      </c>
      <c r="F21" s="1">
        <v>0</v>
      </c>
      <c r="H21" s="30" t="s">
        <v>46</v>
      </c>
      <c r="I21" s="26" t="s">
        <v>222</v>
      </c>
      <c r="J21" s="27">
        <v>1</v>
      </c>
      <c r="K21" s="27"/>
      <c r="L21" s="28">
        <f t="shared" si="0"/>
        <v>0</v>
      </c>
      <c r="M21" s="28">
        <f t="shared" si="1"/>
        <v>0</v>
      </c>
      <c r="N21" s="27"/>
      <c r="O21" s="28">
        <f t="shared" si="2"/>
        <v>0</v>
      </c>
      <c r="P21" s="28">
        <f t="shared" si="3"/>
        <v>0</v>
      </c>
      <c r="Q21" s="27"/>
      <c r="R21" s="28">
        <f t="shared" si="4"/>
        <v>0</v>
      </c>
      <c r="S21" s="28">
        <f t="shared" si="5"/>
        <v>0</v>
      </c>
      <c r="T21" s="27"/>
      <c r="U21" s="28">
        <f t="shared" si="6"/>
        <v>0</v>
      </c>
      <c r="V21" s="28">
        <f t="shared" si="7"/>
        <v>0</v>
      </c>
      <c r="W21" s="27"/>
      <c r="X21" s="28">
        <f t="shared" si="8"/>
        <v>0</v>
      </c>
      <c r="Y21" s="28">
        <f t="shared" si="9"/>
        <v>0</v>
      </c>
      <c r="Z21" s="27">
        <v>1</v>
      </c>
      <c r="AA21" s="28">
        <f t="shared" si="10"/>
        <v>1</v>
      </c>
      <c r="AB21" s="28">
        <f t="shared" si="11"/>
        <v>0</v>
      </c>
      <c r="AC21" s="27"/>
      <c r="AD21" s="28">
        <f t="shared" si="12"/>
        <v>0</v>
      </c>
      <c r="AE21" s="28">
        <f t="shared" si="13"/>
        <v>0</v>
      </c>
      <c r="AF21" s="27"/>
      <c r="AG21" s="28">
        <f t="shared" si="14"/>
        <v>0</v>
      </c>
      <c r="AH21" s="28">
        <f t="shared" si="15"/>
        <v>0</v>
      </c>
      <c r="AJ21" s="27"/>
      <c r="AK21" s="27"/>
      <c r="AL21" s="27"/>
    </row>
    <row r="22" spans="2:38" s="42" customFormat="1" ht="60" x14ac:dyDescent="0.25">
      <c r="B22" s="41">
        <v>5</v>
      </c>
      <c r="C22" s="40" t="s">
        <v>47</v>
      </c>
      <c r="D22" s="40" t="s">
        <v>406</v>
      </c>
      <c r="E22" s="1">
        <v>1</v>
      </c>
      <c r="F22" s="1">
        <v>0</v>
      </c>
      <c r="H22" s="50" t="s">
        <v>46</v>
      </c>
      <c r="I22" s="40" t="s">
        <v>49</v>
      </c>
      <c r="J22" s="43"/>
      <c r="K22" s="43"/>
      <c r="L22" s="44">
        <f t="shared" si="0"/>
        <v>0</v>
      </c>
      <c r="M22" s="44">
        <f t="shared" si="1"/>
        <v>0</v>
      </c>
      <c r="N22" s="43"/>
      <c r="O22" s="44">
        <f t="shared" si="2"/>
        <v>0</v>
      </c>
      <c r="P22" s="44">
        <f t="shared" si="3"/>
        <v>0</v>
      </c>
      <c r="Q22" s="43"/>
      <c r="R22" s="44">
        <f t="shared" si="4"/>
        <v>0</v>
      </c>
      <c r="S22" s="44">
        <f t="shared" si="5"/>
        <v>0</v>
      </c>
      <c r="T22" s="43">
        <v>1</v>
      </c>
      <c r="U22" s="44">
        <f t="shared" si="6"/>
        <v>1</v>
      </c>
      <c r="V22" s="44">
        <f t="shared" si="7"/>
        <v>0</v>
      </c>
      <c r="W22" s="43"/>
      <c r="X22" s="44">
        <f t="shared" si="8"/>
        <v>0</v>
      </c>
      <c r="Y22" s="44">
        <f t="shared" si="9"/>
        <v>0</v>
      </c>
      <c r="Z22" s="43"/>
      <c r="AA22" s="44">
        <f t="shared" si="10"/>
        <v>0</v>
      </c>
      <c r="AB22" s="44">
        <f t="shared" si="11"/>
        <v>0</v>
      </c>
      <c r="AC22" s="43"/>
      <c r="AD22" s="44">
        <f t="shared" si="12"/>
        <v>0</v>
      </c>
      <c r="AE22" s="44">
        <f t="shared" si="13"/>
        <v>0</v>
      </c>
      <c r="AF22" s="43"/>
      <c r="AG22" s="44">
        <f t="shared" si="14"/>
        <v>0</v>
      </c>
      <c r="AH22" s="44">
        <f t="shared" si="15"/>
        <v>0</v>
      </c>
      <c r="AJ22" s="43"/>
      <c r="AK22" s="43"/>
      <c r="AL22" s="43"/>
    </row>
    <row r="23" spans="2:38" x14ac:dyDescent="0.25">
      <c r="B23" s="25"/>
      <c r="C23" s="26"/>
      <c r="D23" s="26"/>
      <c r="E23" s="32">
        <f>AVERAGE(E18:E22)</f>
        <v>1</v>
      </c>
      <c r="F23" s="32">
        <f>AVERAGE(F18:F22)</f>
        <v>0</v>
      </c>
      <c r="H23" s="26"/>
      <c r="I23" s="62" t="s">
        <v>432</v>
      </c>
      <c r="J23" s="33">
        <f>SUM(J18:J22)</f>
        <v>2</v>
      </c>
      <c r="K23" s="33">
        <f>SUM(K18:K22)</f>
        <v>0</v>
      </c>
      <c r="L23" s="34">
        <f>SUM(L18:L22)</f>
        <v>0</v>
      </c>
      <c r="M23" s="34">
        <f>SUM(M18:M22)</f>
        <v>0</v>
      </c>
      <c r="N23" s="33">
        <f>SUM(N18:N22)</f>
        <v>0</v>
      </c>
      <c r="O23" s="34">
        <f>SUM(O18:O22)</f>
        <v>0</v>
      </c>
      <c r="P23" s="34">
        <f>SUM(P18:P22)</f>
        <v>0</v>
      </c>
      <c r="Q23" s="33">
        <f>SUM(Q18:Q22)</f>
        <v>0</v>
      </c>
      <c r="R23" s="34">
        <f>SUM(R18:R22)</f>
        <v>0</v>
      </c>
      <c r="S23" s="34">
        <f>SUM(S18:S22)</f>
        <v>0</v>
      </c>
      <c r="T23" s="33">
        <f>SUM(T18:T22)</f>
        <v>1</v>
      </c>
      <c r="U23" s="34">
        <f>SUM(U18:U22)</f>
        <v>1</v>
      </c>
      <c r="V23" s="34">
        <f>SUM(V18:V22)</f>
        <v>0</v>
      </c>
      <c r="W23" s="33">
        <f>SUM(W18:W22)</f>
        <v>0</v>
      </c>
      <c r="X23" s="34">
        <f>SUM(X18:X22)</f>
        <v>0</v>
      </c>
      <c r="Y23" s="34">
        <f>SUM(Y18:Y22)</f>
        <v>0</v>
      </c>
      <c r="Z23" s="33">
        <f>SUM(Z18:Z22)</f>
        <v>2</v>
      </c>
      <c r="AA23" s="34">
        <f>SUM(AA18:AA22)</f>
        <v>2</v>
      </c>
      <c r="AB23" s="34">
        <f>SUM(AB18:AB22)</f>
        <v>0</v>
      </c>
      <c r="AC23" s="33">
        <f>SUM(AC18:AC22)</f>
        <v>2</v>
      </c>
      <c r="AD23" s="34">
        <f>SUM(AD18:AD22)</f>
        <v>2</v>
      </c>
      <c r="AE23" s="34">
        <f>SUM(AE18:AE22)</f>
        <v>0</v>
      </c>
      <c r="AF23" s="35">
        <f>SUM(AF18:AF22)</f>
        <v>1</v>
      </c>
      <c r="AG23" s="34">
        <f>SUM(AG18:AG22)</f>
        <v>1</v>
      </c>
      <c r="AH23" s="34">
        <f>SUM(AH18:AH22)</f>
        <v>0</v>
      </c>
      <c r="AJ23" s="35">
        <f>SUM(AJ18:AJ22)</f>
        <v>0</v>
      </c>
      <c r="AK23" s="35">
        <f>SUM(AK18:AK22)</f>
        <v>0</v>
      </c>
      <c r="AL23" s="35">
        <f>SUM(AL18:AL22)</f>
        <v>0</v>
      </c>
    </row>
    <row r="24" spans="2:38" ht="30" customHeight="1" x14ac:dyDescent="0.25">
      <c r="B24" s="20"/>
      <c r="C24" s="21" t="s">
        <v>51</v>
      </c>
      <c r="D24" s="22"/>
      <c r="E24" s="23"/>
      <c r="F24" s="23"/>
      <c r="H24" s="22"/>
      <c r="I24" s="22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J24" s="36"/>
      <c r="AK24" s="36"/>
      <c r="AL24" s="36"/>
    </row>
    <row r="25" spans="2:38" s="42" customFormat="1" ht="45" x14ac:dyDescent="0.25">
      <c r="B25" s="41">
        <v>1</v>
      </c>
      <c r="C25" s="40" t="s">
        <v>52</v>
      </c>
      <c r="D25" s="40" t="s">
        <v>379</v>
      </c>
      <c r="E25" s="1">
        <v>1</v>
      </c>
      <c r="F25" s="1">
        <v>0</v>
      </c>
      <c r="H25" s="40"/>
      <c r="I25" s="40" t="s">
        <v>53</v>
      </c>
      <c r="J25" s="43"/>
      <c r="K25" s="43"/>
      <c r="L25" s="44">
        <f t="shared" ref="L25:L45" si="16">K25*$E25</f>
        <v>0</v>
      </c>
      <c r="M25" s="44">
        <f t="shared" ref="M25:M45" si="17">K25*$F25</f>
        <v>0</v>
      </c>
      <c r="N25" s="43">
        <v>1</v>
      </c>
      <c r="O25" s="44">
        <f t="shared" ref="O25:O45" si="18">N25*$E25</f>
        <v>1</v>
      </c>
      <c r="P25" s="44">
        <f t="shared" ref="P25:P45" si="19">N25*$F25</f>
        <v>0</v>
      </c>
      <c r="Q25" s="43"/>
      <c r="R25" s="44">
        <f t="shared" ref="R25:R45" si="20">Q25*$E25</f>
        <v>0</v>
      </c>
      <c r="S25" s="44">
        <f t="shared" ref="S25:S45" si="21">Q25*$F25</f>
        <v>0</v>
      </c>
      <c r="T25" s="43"/>
      <c r="U25" s="44">
        <f t="shared" ref="U25:U45" si="22">T25*$E25</f>
        <v>0</v>
      </c>
      <c r="V25" s="44">
        <f t="shared" ref="V25:V45" si="23">T25*$F25</f>
        <v>0</v>
      </c>
      <c r="W25" s="43"/>
      <c r="X25" s="44">
        <f t="shared" ref="X25:X45" si="24">W25*$E25</f>
        <v>0</v>
      </c>
      <c r="Y25" s="44">
        <f t="shared" ref="Y25:Y45" si="25">W25*$F25</f>
        <v>0</v>
      </c>
      <c r="Z25" s="43"/>
      <c r="AA25" s="44">
        <f t="shared" ref="AA25:AA45" si="26">Z25*$E25</f>
        <v>0</v>
      </c>
      <c r="AB25" s="44">
        <f t="shared" ref="AB25:AB45" si="27">Z25*$F25</f>
        <v>0</v>
      </c>
      <c r="AC25" s="43"/>
      <c r="AD25" s="44">
        <f t="shared" ref="AD25:AD45" si="28">AC25*$E25</f>
        <v>0</v>
      </c>
      <c r="AE25" s="44">
        <f t="shared" ref="AE25:AE45" si="29">AC25*$F25</f>
        <v>0</v>
      </c>
      <c r="AF25" s="43"/>
      <c r="AG25" s="44">
        <f t="shared" ref="AG25:AG45" si="30">AF25*$E25</f>
        <v>0</v>
      </c>
      <c r="AH25" s="44">
        <f t="shared" ref="AH25:AH45" si="31">AF25*$F25</f>
        <v>0</v>
      </c>
      <c r="AJ25" s="43"/>
      <c r="AK25" s="43"/>
      <c r="AL25" s="43"/>
    </row>
    <row r="26" spans="2:38" ht="45" x14ac:dyDescent="0.25">
      <c r="B26" s="25">
        <v>2</v>
      </c>
      <c r="C26" s="26" t="s">
        <v>52</v>
      </c>
      <c r="D26" s="26" t="s">
        <v>223</v>
      </c>
      <c r="E26" s="1">
        <v>1</v>
      </c>
      <c r="F26" s="1">
        <v>0</v>
      </c>
      <c r="H26" s="26"/>
      <c r="I26" s="26" t="s">
        <v>54</v>
      </c>
      <c r="J26" s="27"/>
      <c r="K26" s="27"/>
      <c r="L26" s="28">
        <f t="shared" si="16"/>
        <v>0</v>
      </c>
      <c r="M26" s="28">
        <f t="shared" si="17"/>
        <v>0</v>
      </c>
      <c r="N26" s="27">
        <v>1</v>
      </c>
      <c r="O26" s="28">
        <f t="shared" si="18"/>
        <v>1</v>
      </c>
      <c r="P26" s="28">
        <f t="shared" si="19"/>
        <v>0</v>
      </c>
      <c r="Q26" s="27"/>
      <c r="R26" s="28">
        <f t="shared" si="20"/>
        <v>0</v>
      </c>
      <c r="S26" s="28">
        <f t="shared" si="21"/>
        <v>0</v>
      </c>
      <c r="T26" s="27">
        <v>1</v>
      </c>
      <c r="U26" s="28">
        <f t="shared" si="22"/>
        <v>1</v>
      </c>
      <c r="V26" s="28">
        <f t="shared" si="23"/>
        <v>0</v>
      </c>
      <c r="W26" s="27"/>
      <c r="X26" s="28">
        <f t="shared" si="24"/>
        <v>0</v>
      </c>
      <c r="Y26" s="28">
        <f t="shared" si="25"/>
        <v>0</v>
      </c>
      <c r="Z26" s="27"/>
      <c r="AA26" s="28">
        <f t="shared" si="26"/>
        <v>0</v>
      </c>
      <c r="AB26" s="28">
        <f t="shared" si="27"/>
        <v>0</v>
      </c>
      <c r="AC26" s="27"/>
      <c r="AD26" s="28">
        <f t="shared" si="28"/>
        <v>0</v>
      </c>
      <c r="AE26" s="28">
        <f t="shared" si="29"/>
        <v>0</v>
      </c>
      <c r="AF26" s="27"/>
      <c r="AG26" s="28">
        <f t="shared" si="30"/>
        <v>0</v>
      </c>
      <c r="AH26" s="28">
        <f t="shared" si="31"/>
        <v>0</v>
      </c>
      <c r="AJ26" s="27"/>
      <c r="AK26" s="27"/>
      <c r="AL26" s="27"/>
    </row>
    <row r="27" spans="2:38" ht="30" x14ac:dyDescent="0.25">
      <c r="B27" s="41">
        <v>3</v>
      </c>
      <c r="C27" s="26" t="s">
        <v>52</v>
      </c>
      <c r="D27" s="26" t="s">
        <v>55</v>
      </c>
      <c r="E27" s="1">
        <v>1</v>
      </c>
      <c r="F27" s="1">
        <v>0</v>
      </c>
      <c r="H27" s="26"/>
      <c r="I27" s="26" t="s">
        <v>56</v>
      </c>
      <c r="J27" s="27"/>
      <c r="K27" s="27"/>
      <c r="L27" s="28">
        <f t="shared" si="16"/>
        <v>0</v>
      </c>
      <c r="M27" s="28">
        <f t="shared" si="17"/>
        <v>0</v>
      </c>
      <c r="N27" s="27">
        <v>1</v>
      </c>
      <c r="O27" s="28">
        <f t="shared" si="18"/>
        <v>1</v>
      </c>
      <c r="P27" s="28">
        <f t="shared" si="19"/>
        <v>0</v>
      </c>
      <c r="Q27" s="27"/>
      <c r="R27" s="28">
        <f t="shared" si="20"/>
        <v>0</v>
      </c>
      <c r="S27" s="28">
        <f t="shared" si="21"/>
        <v>0</v>
      </c>
      <c r="T27" s="27"/>
      <c r="U27" s="28">
        <f t="shared" si="22"/>
        <v>0</v>
      </c>
      <c r="V27" s="28">
        <f t="shared" si="23"/>
        <v>0</v>
      </c>
      <c r="W27" s="27"/>
      <c r="X27" s="28">
        <f t="shared" si="24"/>
        <v>0</v>
      </c>
      <c r="Y27" s="28">
        <f t="shared" si="25"/>
        <v>0</v>
      </c>
      <c r="Z27" s="27"/>
      <c r="AA27" s="28">
        <f t="shared" si="26"/>
        <v>0</v>
      </c>
      <c r="AB27" s="28">
        <f t="shared" si="27"/>
        <v>0</v>
      </c>
      <c r="AC27" s="27"/>
      <c r="AD27" s="28">
        <f t="shared" si="28"/>
        <v>0</v>
      </c>
      <c r="AE27" s="28">
        <f t="shared" si="29"/>
        <v>0</v>
      </c>
      <c r="AF27" s="27">
        <v>1</v>
      </c>
      <c r="AG27" s="28">
        <f t="shared" si="30"/>
        <v>1</v>
      </c>
      <c r="AH27" s="28">
        <f t="shared" si="31"/>
        <v>0</v>
      </c>
      <c r="AJ27" s="27"/>
      <c r="AK27" s="27"/>
      <c r="AL27" s="27"/>
    </row>
    <row r="28" spans="2:38" ht="30" x14ac:dyDescent="0.25">
      <c r="B28" s="45">
        <v>4</v>
      </c>
      <c r="C28" s="26" t="s">
        <v>52</v>
      </c>
      <c r="D28" s="26" t="s">
        <v>57</v>
      </c>
      <c r="E28" s="1">
        <v>1</v>
      </c>
      <c r="F28" s="1">
        <v>0</v>
      </c>
      <c r="H28" s="26"/>
      <c r="I28" s="26" t="s">
        <v>53</v>
      </c>
      <c r="J28" s="27"/>
      <c r="K28" s="27"/>
      <c r="L28" s="28">
        <f t="shared" si="16"/>
        <v>0</v>
      </c>
      <c r="M28" s="28">
        <f t="shared" si="17"/>
        <v>0</v>
      </c>
      <c r="N28" s="27">
        <v>1</v>
      </c>
      <c r="O28" s="28">
        <f t="shared" si="18"/>
        <v>1</v>
      </c>
      <c r="P28" s="28">
        <f t="shared" si="19"/>
        <v>0</v>
      </c>
      <c r="Q28" s="27"/>
      <c r="R28" s="28">
        <f t="shared" si="20"/>
        <v>0</v>
      </c>
      <c r="S28" s="28">
        <f t="shared" si="21"/>
        <v>0</v>
      </c>
      <c r="T28" s="27"/>
      <c r="U28" s="28">
        <f t="shared" si="22"/>
        <v>0</v>
      </c>
      <c r="V28" s="28">
        <f t="shared" si="23"/>
        <v>0</v>
      </c>
      <c r="W28" s="27"/>
      <c r="X28" s="28">
        <f t="shared" si="24"/>
        <v>0</v>
      </c>
      <c r="Y28" s="28">
        <f t="shared" si="25"/>
        <v>0</v>
      </c>
      <c r="Z28" s="27"/>
      <c r="AA28" s="28">
        <f t="shared" si="26"/>
        <v>0</v>
      </c>
      <c r="AB28" s="28">
        <f t="shared" si="27"/>
        <v>0</v>
      </c>
      <c r="AC28" s="27"/>
      <c r="AD28" s="28">
        <f t="shared" si="28"/>
        <v>0</v>
      </c>
      <c r="AE28" s="28">
        <f t="shared" si="29"/>
        <v>0</v>
      </c>
      <c r="AF28" s="27"/>
      <c r="AG28" s="28">
        <f t="shared" si="30"/>
        <v>0</v>
      </c>
      <c r="AH28" s="28">
        <f t="shared" si="31"/>
        <v>0</v>
      </c>
      <c r="AJ28" s="27"/>
      <c r="AK28" s="27"/>
      <c r="AL28" s="27"/>
    </row>
    <row r="29" spans="2:38" ht="30" x14ac:dyDescent="0.25">
      <c r="B29" s="41">
        <v>5</v>
      </c>
      <c r="C29" s="26" t="s">
        <v>52</v>
      </c>
      <c r="D29" s="26" t="s">
        <v>407</v>
      </c>
      <c r="E29" s="1">
        <v>1</v>
      </c>
      <c r="F29" s="1">
        <v>0</v>
      </c>
      <c r="H29" s="26"/>
      <c r="I29" s="26" t="s">
        <v>53</v>
      </c>
      <c r="J29" s="27"/>
      <c r="K29" s="27"/>
      <c r="L29" s="28">
        <f t="shared" si="16"/>
        <v>0</v>
      </c>
      <c r="M29" s="28">
        <f t="shared" si="17"/>
        <v>0</v>
      </c>
      <c r="N29" s="27">
        <v>1</v>
      </c>
      <c r="O29" s="28">
        <f t="shared" si="18"/>
        <v>1</v>
      </c>
      <c r="P29" s="28">
        <f t="shared" si="19"/>
        <v>0</v>
      </c>
      <c r="Q29" s="27"/>
      <c r="R29" s="28">
        <f t="shared" si="20"/>
        <v>0</v>
      </c>
      <c r="S29" s="28">
        <f t="shared" si="21"/>
        <v>0</v>
      </c>
      <c r="T29" s="27"/>
      <c r="U29" s="28">
        <f t="shared" si="22"/>
        <v>0</v>
      </c>
      <c r="V29" s="28">
        <f t="shared" si="23"/>
        <v>0</v>
      </c>
      <c r="W29" s="27"/>
      <c r="X29" s="28">
        <f t="shared" si="24"/>
        <v>0</v>
      </c>
      <c r="Y29" s="28">
        <f t="shared" si="25"/>
        <v>0</v>
      </c>
      <c r="Z29" s="27"/>
      <c r="AA29" s="28">
        <f t="shared" si="26"/>
        <v>0</v>
      </c>
      <c r="AB29" s="28">
        <f t="shared" si="27"/>
        <v>0</v>
      </c>
      <c r="AC29" s="27"/>
      <c r="AD29" s="28">
        <f t="shared" si="28"/>
        <v>0</v>
      </c>
      <c r="AE29" s="28">
        <f t="shared" si="29"/>
        <v>0</v>
      </c>
      <c r="AF29" s="27"/>
      <c r="AG29" s="28">
        <f t="shared" si="30"/>
        <v>0</v>
      </c>
      <c r="AH29" s="28">
        <f t="shared" si="31"/>
        <v>0</v>
      </c>
      <c r="AJ29" s="27"/>
      <c r="AK29" s="27"/>
      <c r="AL29" s="27"/>
    </row>
    <row r="30" spans="2:38" ht="45" x14ac:dyDescent="0.25">
      <c r="B30" s="45">
        <v>6</v>
      </c>
      <c r="C30" s="26" t="s">
        <v>52</v>
      </c>
      <c r="D30" s="26" t="s">
        <v>408</v>
      </c>
      <c r="E30" s="1">
        <v>1</v>
      </c>
      <c r="F30" s="1">
        <v>0</v>
      </c>
      <c r="H30" s="26"/>
      <c r="I30" s="26" t="s">
        <v>58</v>
      </c>
      <c r="J30" s="27"/>
      <c r="K30" s="27"/>
      <c r="L30" s="28">
        <f t="shared" si="16"/>
        <v>0</v>
      </c>
      <c r="M30" s="28">
        <f t="shared" si="17"/>
        <v>0</v>
      </c>
      <c r="N30" s="27">
        <v>1</v>
      </c>
      <c r="O30" s="28">
        <f t="shared" si="18"/>
        <v>1</v>
      </c>
      <c r="P30" s="28">
        <f t="shared" si="19"/>
        <v>0</v>
      </c>
      <c r="Q30" s="27">
        <v>1</v>
      </c>
      <c r="R30" s="28">
        <f t="shared" si="20"/>
        <v>1</v>
      </c>
      <c r="S30" s="28">
        <f t="shared" si="21"/>
        <v>0</v>
      </c>
      <c r="T30" s="27"/>
      <c r="U30" s="28">
        <f t="shared" si="22"/>
        <v>0</v>
      </c>
      <c r="V30" s="28">
        <f t="shared" si="23"/>
        <v>0</v>
      </c>
      <c r="W30" s="27"/>
      <c r="X30" s="28">
        <f t="shared" si="24"/>
        <v>0</v>
      </c>
      <c r="Y30" s="28">
        <f t="shared" si="25"/>
        <v>0</v>
      </c>
      <c r="Z30" s="27"/>
      <c r="AA30" s="28">
        <f t="shared" si="26"/>
        <v>0</v>
      </c>
      <c r="AB30" s="28">
        <f t="shared" si="27"/>
        <v>0</v>
      </c>
      <c r="AC30" s="27"/>
      <c r="AD30" s="28">
        <f t="shared" si="28"/>
        <v>0</v>
      </c>
      <c r="AE30" s="28">
        <f t="shared" si="29"/>
        <v>0</v>
      </c>
      <c r="AF30" s="27"/>
      <c r="AG30" s="28">
        <f t="shared" si="30"/>
        <v>0</v>
      </c>
      <c r="AH30" s="28">
        <f t="shared" si="31"/>
        <v>0</v>
      </c>
      <c r="AJ30" s="27"/>
      <c r="AK30" s="27"/>
      <c r="AL30" s="27"/>
    </row>
    <row r="31" spans="2:38" ht="30" x14ac:dyDescent="0.25">
      <c r="B31" s="41">
        <v>7</v>
      </c>
      <c r="C31" s="26" t="s">
        <v>52</v>
      </c>
      <c r="D31" s="26" t="s">
        <v>224</v>
      </c>
      <c r="E31" s="1">
        <v>1</v>
      </c>
      <c r="F31" s="1">
        <v>0</v>
      </c>
      <c r="H31" s="26"/>
      <c r="I31" s="26" t="s">
        <v>216</v>
      </c>
      <c r="J31" s="27"/>
      <c r="K31" s="27"/>
      <c r="L31" s="28">
        <f t="shared" si="16"/>
        <v>0</v>
      </c>
      <c r="M31" s="28">
        <f t="shared" si="17"/>
        <v>0</v>
      </c>
      <c r="N31" s="27">
        <v>1</v>
      </c>
      <c r="O31" s="28">
        <f t="shared" si="18"/>
        <v>1</v>
      </c>
      <c r="P31" s="28">
        <f t="shared" si="19"/>
        <v>0</v>
      </c>
      <c r="Q31" s="27"/>
      <c r="R31" s="28">
        <f t="shared" si="20"/>
        <v>0</v>
      </c>
      <c r="S31" s="28">
        <f t="shared" si="21"/>
        <v>0</v>
      </c>
      <c r="T31" s="27"/>
      <c r="U31" s="28">
        <f t="shared" si="22"/>
        <v>0</v>
      </c>
      <c r="V31" s="28">
        <f t="shared" si="23"/>
        <v>0</v>
      </c>
      <c r="W31" s="27">
        <v>1</v>
      </c>
      <c r="X31" s="28">
        <f t="shared" si="24"/>
        <v>1</v>
      </c>
      <c r="Y31" s="28">
        <f t="shared" si="25"/>
        <v>0</v>
      </c>
      <c r="Z31" s="27"/>
      <c r="AA31" s="28">
        <f t="shared" si="26"/>
        <v>0</v>
      </c>
      <c r="AB31" s="28">
        <f t="shared" si="27"/>
        <v>0</v>
      </c>
      <c r="AC31" s="27"/>
      <c r="AD31" s="28">
        <f t="shared" si="28"/>
        <v>0</v>
      </c>
      <c r="AE31" s="28">
        <f t="shared" si="29"/>
        <v>0</v>
      </c>
      <c r="AF31" s="27"/>
      <c r="AG31" s="28">
        <f t="shared" si="30"/>
        <v>0</v>
      </c>
      <c r="AH31" s="28">
        <f t="shared" si="31"/>
        <v>0</v>
      </c>
      <c r="AJ31" s="27"/>
      <c r="AK31" s="27"/>
      <c r="AL31" s="27"/>
    </row>
    <row r="32" spans="2:38" ht="30" x14ac:dyDescent="0.25">
      <c r="B32" s="45">
        <v>8</v>
      </c>
      <c r="C32" s="26" t="s">
        <v>60</v>
      </c>
      <c r="D32" s="26" t="s">
        <v>61</v>
      </c>
      <c r="E32" s="1">
        <v>1</v>
      </c>
      <c r="F32" s="1">
        <v>0</v>
      </c>
      <c r="H32" s="26"/>
      <c r="I32" s="26" t="s">
        <v>62</v>
      </c>
      <c r="J32" s="27"/>
      <c r="K32" s="27">
        <v>1</v>
      </c>
      <c r="L32" s="28">
        <f t="shared" si="16"/>
        <v>1</v>
      </c>
      <c r="M32" s="28">
        <f t="shared" si="17"/>
        <v>0</v>
      </c>
      <c r="N32" s="27">
        <v>1</v>
      </c>
      <c r="O32" s="28">
        <f t="shared" si="18"/>
        <v>1</v>
      </c>
      <c r="P32" s="28">
        <f t="shared" si="19"/>
        <v>0</v>
      </c>
      <c r="Q32" s="27"/>
      <c r="R32" s="28">
        <f t="shared" si="20"/>
        <v>0</v>
      </c>
      <c r="S32" s="28">
        <f t="shared" si="21"/>
        <v>0</v>
      </c>
      <c r="T32" s="27"/>
      <c r="U32" s="28">
        <f t="shared" si="22"/>
        <v>0</v>
      </c>
      <c r="V32" s="28">
        <f t="shared" si="23"/>
        <v>0</v>
      </c>
      <c r="W32" s="27"/>
      <c r="X32" s="28">
        <f t="shared" si="24"/>
        <v>0</v>
      </c>
      <c r="Y32" s="28">
        <f t="shared" si="25"/>
        <v>0</v>
      </c>
      <c r="Z32" s="27"/>
      <c r="AA32" s="28">
        <f t="shared" si="26"/>
        <v>0</v>
      </c>
      <c r="AB32" s="28">
        <f t="shared" si="27"/>
        <v>0</v>
      </c>
      <c r="AC32" s="27"/>
      <c r="AD32" s="28">
        <f t="shared" si="28"/>
        <v>0</v>
      </c>
      <c r="AE32" s="28">
        <f t="shared" si="29"/>
        <v>0</v>
      </c>
      <c r="AF32" s="27"/>
      <c r="AG32" s="28">
        <f t="shared" si="30"/>
        <v>0</v>
      </c>
      <c r="AH32" s="28">
        <f t="shared" si="31"/>
        <v>0</v>
      </c>
      <c r="AJ32" s="27"/>
      <c r="AK32" s="27"/>
      <c r="AL32" s="27"/>
    </row>
    <row r="33" spans="2:38" ht="75" x14ac:dyDescent="0.25">
      <c r="B33" s="41">
        <v>9</v>
      </c>
      <c r="C33" s="26" t="s">
        <v>60</v>
      </c>
      <c r="D33" s="26" t="s">
        <v>380</v>
      </c>
      <c r="E33" s="1">
        <v>1</v>
      </c>
      <c r="F33" s="1">
        <v>0</v>
      </c>
      <c r="H33" s="26"/>
      <c r="I33" s="26" t="s">
        <v>63</v>
      </c>
      <c r="J33" s="27"/>
      <c r="K33" s="27">
        <v>1</v>
      </c>
      <c r="L33" s="28">
        <f t="shared" si="16"/>
        <v>1</v>
      </c>
      <c r="M33" s="28">
        <f t="shared" si="17"/>
        <v>0</v>
      </c>
      <c r="N33" s="27">
        <v>1</v>
      </c>
      <c r="O33" s="28">
        <f t="shared" si="18"/>
        <v>1</v>
      </c>
      <c r="P33" s="28">
        <f t="shared" si="19"/>
        <v>0</v>
      </c>
      <c r="Q33" s="27"/>
      <c r="R33" s="28">
        <f t="shared" si="20"/>
        <v>0</v>
      </c>
      <c r="S33" s="28">
        <f t="shared" si="21"/>
        <v>0</v>
      </c>
      <c r="T33" s="27"/>
      <c r="U33" s="28">
        <f t="shared" si="22"/>
        <v>0</v>
      </c>
      <c r="V33" s="28">
        <f t="shared" si="23"/>
        <v>0</v>
      </c>
      <c r="W33" s="27"/>
      <c r="X33" s="28">
        <f t="shared" si="24"/>
        <v>0</v>
      </c>
      <c r="Y33" s="28">
        <f t="shared" si="25"/>
        <v>0</v>
      </c>
      <c r="Z33" s="27"/>
      <c r="AA33" s="28">
        <f t="shared" si="26"/>
        <v>0</v>
      </c>
      <c r="AB33" s="28">
        <f t="shared" si="27"/>
        <v>0</v>
      </c>
      <c r="AC33" s="27"/>
      <c r="AD33" s="28">
        <f t="shared" si="28"/>
        <v>0</v>
      </c>
      <c r="AE33" s="28">
        <f t="shared" si="29"/>
        <v>0</v>
      </c>
      <c r="AF33" s="27">
        <v>1</v>
      </c>
      <c r="AG33" s="28">
        <f t="shared" si="30"/>
        <v>1</v>
      </c>
      <c r="AH33" s="28">
        <f t="shared" si="31"/>
        <v>0</v>
      </c>
      <c r="AJ33" s="27"/>
      <c r="AK33" s="27"/>
      <c r="AL33" s="27"/>
    </row>
    <row r="34" spans="2:38" ht="30" x14ac:dyDescent="0.25">
      <c r="B34" s="45">
        <v>10</v>
      </c>
      <c r="C34" s="26" t="s">
        <v>60</v>
      </c>
      <c r="D34" s="26" t="s">
        <v>381</v>
      </c>
      <c r="E34" s="1">
        <v>1</v>
      </c>
      <c r="F34" s="1">
        <v>0</v>
      </c>
      <c r="H34" s="26"/>
      <c r="I34" s="26" t="s">
        <v>62</v>
      </c>
      <c r="J34" s="27"/>
      <c r="K34" s="27">
        <v>1</v>
      </c>
      <c r="L34" s="28">
        <f t="shared" si="16"/>
        <v>1</v>
      </c>
      <c r="M34" s="28">
        <f t="shared" si="17"/>
        <v>0</v>
      </c>
      <c r="N34" s="27">
        <v>1</v>
      </c>
      <c r="O34" s="28">
        <f t="shared" si="18"/>
        <v>1</v>
      </c>
      <c r="P34" s="28">
        <f t="shared" si="19"/>
        <v>0</v>
      </c>
      <c r="Q34" s="27"/>
      <c r="R34" s="28">
        <f t="shared" si="20"/>
        <v>0</v>
      </c>
      <c r="S34" s="28">
        <f t="shared" si="21"/>
        <v>0</v>
      </c>
      <c r="T34" s="27"/>
      <c r="U34" s="28">
        <f t="shared" si="22"/>
        <v>0</v>
      </c>
      <c r="V34" s="28">
        <f t="shared" si="23"/>
        <v>0</v>
      </c>
      <c r="W34" s="27"/>
      <c r="X34" s="28">
        <f t="shared" si="24"/>
        <v>0</v>
      </c>
      <c r="Y34" s="28">
        <f t="shared" si="25"/>
        <v>0</v>
      </c>
      <c r="Z34" s="27"/>
      <c r="AA34" s="28">
        <f t="shared" si="26"/>
        <v>0</v>
      </c>
      <c r="AB34" s="28">
        <f t="shared" si="27"/>
        <v>0</v>
      </c>
      <c r="AC34" s="27"/>
      <c r="AD34" s="28">
        <f t="shared" si="28"/>
        <v>0</v>
      </c>
      <c r="AE34" s="28">
        <f t="shared" si="29"/>
        <v>0</v>
      </c>
      <c r="AF34" s="27"/>
      <c r="AG34" s="28">
        <f t="shared" si="30"/>
        <v>0</v>
      </c>
      <c r="AH34" s="28">
        <f t="shared" si="31"/>
        <v>0</v>
      </c>
      <c r="AJ34" s="27"/>
      <c r="AK34" s="27"/>
      <c r="AL34" s="27"/>
    </row>
    <row r="35" spans="2:38" ht="30" x14ac:dyDescent="0.25">
      <c r="B35" s="41">
        <v>11</v>
      </c>
      <c r="C35" s="26" t="s">
        <v>67</v>
      </c>
      <c r="D35" s="26" t="s">
        <v>382</v>
      </c>
      <c r="E35" s="1">
        <v>1</v>
      </c>
      <c r="F35" s="1">
        <v>0</v>
      </c>
      <c r="H35" s="26"/>
      <c r="I35" s="26" t="s">
        <v>53</v>
      </c>
      <c r="J35" s="27"/>
      <c r="K35" s="27"/>
      <c r="L35" s="28">
        <f t="shared" si="16"/>
        <v>0</v>
      </c>
      <c r="M35" s="28">
        <f t="shared" si="17"/>
        <v>0</v>
      </c>
      <c r="N35" s="27">
        <v>1</v>
      </c>
      <c r="O35" s="28">
        <f t="shared" si="18"/>
        <v>1</v>
      </c>
      <c r="P35" s="28">
        <f t="shared" si="19"/>
        <v>0</v>
      </c>
      <c r="Q35" s="27"/>
      <c r="R35" s="28">
        <f t="shared" si="20"/>
        <v>0</v>
      </c>
      <c r="S35" s="28">
        <f t="shared" si="21"/>
        <v>0</v>
      </c>
      <c r="T35" s="27"/>
      <c r="U35" s="28">
        <f t="shared" si="22"/>
        <v>0</v>
      </c>
      <c r="V35" s="28">
        <f t="shared" si="23"/>
        <v>0</v>
      </c>
      <c r="W35" s="27"/>
      <c r="X35" s="28">
        <f t="shared" si="24"/>
        <v>0</v>
      </c>
      <c r="Y35" s="28">
        <f t="shared" si="25"/>
        <v>0</v>
      </c>
      <c r="Z35" s="27"/>
      <c r="AA35" s="28">
        <f t="shared" si="26"/>
        <v>0</v>
      </c>
      <c r="AB35" s="28">
        <f t="shared" si="27"/>
        <v>0</v>
      </c>
      <c r="AC35" s="27"/>
      <c r="AD35" s="28">
        <f t="shared" si="28"/>
        <v>0</v>
      </c>
      <c r="AE35" s="28">
        <f t="shared" si="29"/>
        <v>0</v>
      </c>
      <c r="AF35" s="27"/>
      <c r="AG35" s="28">
        <f t="shared" si="30"/>
        <v>0</v>
      </c>
      <c r="AH35" s="28">
        <f t="shared" si="31"/>
        <v>0</v>
      </c>
      <c r="AJ35" s="27"/>
      <c r="AK35" s="27"/>
      <c r="AL35" s="27"/>
    </row>
    <row r="36" spans="2:38" ht="30" x14ac:dyDescent="0.25">
      <c r="B36" s="45">
        <v>12</v>
      </c>
      <c r="C36" s="26" t="s">
        <v>67</v>
      </c>
      <c r="D36" s="26" t="s">
        <v>64</v>
      </c>
      <c r="E36" s="1">
        <v>1</v>
      </c>
      <c r="F36" s="1">
        <v>0</v>
      </c>
      <c r="H36" s="26"/>
      <c r="I36" s="26" t="s">
        <v>53</v>
      </c>
      <c r="J36" s="27"/>
      <c r="K36" s="27"/>
      <c r="L36" s="28">
        <f t="shared" si="16"/>
        <v>0</v>
      </c>
      <c r="M36" s="28">
        <f t="shared" si="17"/>
        <v>0</v>
      </c>
      <c r="N36" s="27">
        <v>1</v>
      </c>
      <c r="O36" s="28">
        <f t="shared" si="18"/>
        <v>1</v>
      </c>
      <c r="P36" s="28">
        <f t="shared" si="19"/>
        <v>0</v>
      </c>
      <c r="Q36" s="27"/>
      <c r="R36" s="28">
        <f t="shared" si="20"/>
        <v>0</v>
      </c>
      <c r="S36" s="28">
        <f t="shared" si="21"/>
        <v>0</v>
      </c>
      <c r="T36" s="27"/>
      <c r="U36" s="28">
        <f t="shared" si="22"/>
        <v>0</v>
      </c>
      <c r="V36" s="28">
        <f t="shared" si="23"/>
        <v>0</v>
      </c>
      <c r="W36" s="27"/>
      <c r="X36" s="28">
        <f t="shared" si="24"/>
        <v>0</v>
      </c>
      <c r="Y36" s="28">
        <f t="shared" si="25"/>
        <v>0</v>
      </c>
      <c r="Z36" s="27"/>
      <c r="AA36" s="28">
        <f t="shared" si="26"/>
        <v>0</v>
      </c>
      <c r="AB36" s="28">
        <f t="shared" si="27"/>
        <v>0</v>
      </c>
      <c r="AC36" s="27"/>
      <c r="AD36" s="28">
        <f t="shared" si="28"/>
        <v>0</v>
      </c>
      <c r="AE36" s="28">
        <f t="shared" si="29"/>
        <v>0</v>
      </c>
      <c r="AF36" s="27"/>
      <c r="AG36" s="28">
        <f t="shared" si="30"/>
        <v>0</v>
      </c>
      <c r="AH36" s="28">
        <f t="shared" si="31"/>
        <v>0</v>
      </c>
      <c r="AJ36" s="27"/>
      <c r="AK36" s="27"/>
      <c r="AL36" s="27"/>
    </row>
    <row r="37" spans="2:38" ht="30" x14ac:dyDescent="0.25">
      <c r="B37" s="41">
        <v>13</v>
      </c>
      <c r="C37" s="26" t="s">
        <v>67</v>
      </c>
      <c r="D37" s="26" t="s">
        <v>65</v>
      </c>
      <c r="E37" s="1">
        <v>1</v>
      </c>
      <c r="F37" s="1">
        <v>0</v>
      </c>
      <c r="H37" s="26"/>
      <c r="I37" s="26" t="s">
        <v>53</v>
      </c>
      <c r="J37" s="27"/>
      <c r="K37" s="27"/>
      <c r="L37" s="28">
        <f t="shared" si="16"/>
        <v>0</v>
      </c>
      <c r="M37" s="28">
        <f t="shared" si="17"/>
        <v>0</v>
      </c>
      <c r="N37" s="27">
        <v>1</v>
      </c>
      <c r="O37" s="28">
        <f t="shared" si="18"/>
        <v>1</v>
      </c>
      <c r="P37" s="28">
        <f t="shared" si="19"/>
        <v>0</v>
      </c>
      <c r="Q37" s="27"/>
      <c r="R37" s="28">
        <f t="shared" si="20"/>
        <v>0</v>
      </c>
      <c r="S37" s="28">
        <f t="shared" si="21"/>
        <v>0</v>
      </c>
      <c r="T37" s="27"/>
      <c r="U37" s="28">
        <f t="shared" si="22"/>
        <v>0</v>
      </c>
      <c r="V37" s="28">
        <f t="shared" si="23"/>
        <v>0</v>
      </c>
      <c r="W37" s="27"/>
      <c r="X37" s="28">
        <f t="shared" si="24"/>
        <v>0</v>
      </c>
      <c r="Y37" s="28">
        <f t="shared" si="25"/>
        <v>0</v>
      </c>
      <c r="Z37" s="27"/>
      <c r="AA37" s="28">
        <f t="shared" si="26"/>
        <v>0</v>
      </c>
      <c r="AB37" s="28">
        <f t="shared" si="27"/>
        <v>0</v>
      </c>
      <c r="AC37" s="27"/>
      <c r="AD37" s="28">
        <f t="shared" si="28"/>
        <v>0</v>
      </c>
      <c r="AE37" s="28">
        <f t="shared" si="29"/>
        <v>0</v>
      </c>
      <c r="AF37" s="27"/>
      <c r="AG37" s="28">
        <f t="shared" si="30"/>
        <v>0</v>
      </c>
      <c r="AH37" s="28">
        <f t="shared" si="31"/>
        <v>0</v>
      </c>
      <c r="AJ37" s="27"/>
      <c r="AK37" s="27"/>
      <c r="AL37" s="27"/>
    </row>
    <row r="38" spans="2:38" ht="45" x14ac:dyDescent="0.25">
      <c r="B38" s="45">
        <v>14</v>
      </c>
      <c r="C38" s="26" t="s">
        <v>67</v>
      </c>
      <c r="D38" s="26" t="s">
        <v>409</v>
      </c>
      <c r="E38" s="1">
        <v>1</v>
      </c>
      <c r="F38" s="1">
        <v>0</v>
      </c>
      <c r="H38" s="26"/>
      <c r="I38" s="26" t="s">
        <v>63</v>
      </c>
      <c r="J38" s="27"/>
      <c r="K38" s="27">
        <v>1</v>
      </c>
      <c r="L38" s="28">
        <f t="shared" si="16"/>
        <v>1</v>
      </c>
      <c r="M38" s="28">
        <f t="shared" si="17"/>
        <v>0</v>
      </c>
      <c r="N38" s="27">
        <v>1</v>
      </c>
      <c r="O38" s="28">
        <f t="shared" si="18"/>
        <v>1</v>
      </c>
      <c r="P38" s="28">
        <f t="shared" si="19"/>
        <v>0</v>
      </c>
      <c r="Q38" s="27"/>
      <c r="R38" s="28">
        <f t="shared" si="20"/>
        <v>0</v>
      </c>
      <c r="S38" s="28">
        <f t="shared" si="21"/>
        <v>0</v>
      </c>
      <c r="T38" s="27"/>
      <c r="U38" s="28">
        <f t="shared" si="22"/>
        <v>0</v>
      </c>
      <c r="V38" s="28">
        <f t="shared" si="23"/>
        <v>0</v>
      </c>
      <c r="W38" s="27"/>
      <c r="X38" s="28">
        <f t="shared" si="24"/>
        <v>0</v>
      </c>
      <c r="Y38" s="28">
        <f t="shared" si="25"/>
        <v>0</v>
      </c>
      <c r="Z38" s="27"/>
      <c r="AA38" s="28">
        <f t="shared" si="26"/>
        <v>0</v>
      </c>
      <c r="AB38" s="28">
        <f t="shared" si="27"/>
        <v>0</v>
      </c>
      <c r="AC38" s="27"/>
      <c r="AD38" s="28">
        <f t="shared" si="28"/>
        <v>0</v>
      </c>
      <c r="AE38" s="28">
        <f t="shared" si="29"/>
        <v>0</v>
      </c>
      <c r="AF38" s="27">
        <v>1</v>
      </c>
      <c r="AG38" s="28">
        <f t="shared" si="30"/>
        <v>1</v>
      </c>
      <c r="AH38" s="28">
        <f t="shared" si="31"/>
        <v>0</v>
      </c>
      <c r="AJ38" s="27"/>
      <c r="AK38" s="27"/>
      <c r="AL38" s="27"/>
    </row>
    <row r="39" spans="2:38" ht="45" x14ac:dyDescent="0.25">
      <c r="B39" s="41">
        <v>15</v>
      </c>
      <c r="C39" s="26" t="s">
        <v>67</v>
      </c>
      <c r="D39" s="26" t="s">
        <v>66</v>
      </c>
      <c r="E39" s="1">
        <v>1</v>
      </c>
      <c r="F39" s="1">
        <v>0</v>
      </c>
      <c r="H39" s="26"/>
      <c r="I39" s="26" t="s">
        <v>59</v>
      </c>
      <c r="J39" s="27"/>
      <c r="K39" s="27"/>
      <c r="L39" s="28">
        <f t="shared" si="16"/>
        <v>0</v>
      </c>
      <c r="M39" s="28">
        <f t="shared" si="17"/>
        <v>0</v>
      </c>
      <c r="N39" s="27">
        <v>1</v>
      </c>
      <c r="O39" s="28">
        <f t="shared" si="18"/>
        <v>1</v>
      </c>
      <c r="P39" s="28">
        <f t="shared" si="19"/>
        <v>0</v>
      </c>
      <c r="Q39" s="27"/>
      <c r="R39" s="28">
        <f t="shared" si="20"/>
        <v>0</v>
      </c>
      <c r="S39" s="28">
        <f t="shared" si="21"/>
        <v>0</v>
      </c>
      <c r="T39" s="27"/>
      <c r="U39" s="28">
        <f t="shared" si="22"/>
        <v>0</v>
      </c>
      <c r="V39" s="28">
        <f t="shared" si="23"/>
        <v>0</v>
      </c>
      <c r="W39" s="27">
        <v>1</v>
      </c>
      <c r="X39" s="28">
        <f t="shared" si="24"/>
        <v>1</v>
      </c>
      <c r="Y39" s="28">
        <f t="shared" si="25"/>
        <v>0</v>
      </c>
      <c r="Z39" s="27"/>
      <c r="AA39" s="28">
        <f t="shared" si="26"/>
        <v>0</v>
      </c>
      <c r="AB39" s="28">
        <f t="shared" si="27"/>
        <v>0</v>
      </c>
      <c r="AC39" s="27"/>
      <c r="AD39" s="28">
        <f t="shared" si="28"/>
        <v>0</v>
      </c>
      <c r="AE39" s="28">
        <f t="shared" si="29"/>
        <v>0</v>
      </c>
      <c r="AF39" s="27"/>
      <c r="AG39" s="28">
        <f t="shared" si="30"/>
        <v>0</v>
      </c>
      <c r="AH39" s="28">
        <f t="shared" si="31"/>
        <v>0</v>
      </c>
      <c r="AJ39" s="27"/>
      <c r="AK39" s="27"/>
      <c r="AL39" s="27"/>
    </row>
    <row r="40" spans="2:38" ht="45" x14ac:dyDescent="0.25">
      <c r="B40" s="45">
        <v>16</v>
      </c>
      <c r="C40" s="26" t="s">
        <v>68</v>
      </c>
      <c r="D40" s="26" t="s">
        <v>69</v>
      </c>
      <c r="E40" s="1">
        <v>1</v>
      </c>
      <c r="F40" s="1">
        <v>0</v>
      </c>
      <c r="H40" s="30" t="s">
        <v>46</v>
      </c>
      <c r="I40" s="26" t="s">
        <v>226</v>
      </c>
      <c r="J40" s="27"/>
      <c r="K40" s="27"/>
      <c r="L40" s="28">
        <f t="shared" si="16"/>
        <v>0</v>
      </c>
      <c r="M40" s="28">
        <f t="shared" si="17"/>
        <v>0</v>
      </c>
      <c r="N40" s="27">
        <v>1</v>
      </c>
      <c r="O40" s="28">
        <f t="shared" si="18"/>
        <v>1</v>
      </c>
      <c r="P40" s="28">
        <f t="shared" si="19"/>
        <v>0</v>
      </c>
      <c r="Q40" s="27"/>
      <c r="R40" s="28">
        <f t="shared" si="20"/>
        <v>0</v>
      </c>
      <c r="S40" s="28">
        <f t="shared" si="21"/>
        <v>0</v>
      </c>
      <c r="T40" s="27"/>
      <c r="U40" s="28">
        <f t="shared" si="22"/>
        <v>0</v>
      </c>
      <c r="V40" s="28">
        <f t="shared" si="23"/>
        <v>0</v>
      </c>
      <c r="W40" s="27"/>
      <c r="X40" s="28">
        <f t="shared" si="24"/>
        <v>0</v>
      </c>
      <c r="Y40" s="28">
        <f t="shared" si="25"/>
        <v>0</v>
      </c>
      <c r="Z40" s="27">
        <v>1</v>
      </c>
      <c r="AA40" s="28">
        <f t="shared" si="26"/>
        <v>1</v>
      </c>
      <c r="AB40" s="28">
        <f t="shared" si="27"/>
        <v>0</v>
      </c>
      <c r="AC40" s="27"/>
      <c r="AD40" s="28">
        <f t="shared" si="28"/>
        <v>0</v>
      </c>
      <c r="AE40" s="28">
        <f t="shared" si="29"/>
        <v>0</v>
      </c>
      <c r="AF40" s="27"/>
      <c r="AG40" s="28">
        <f t="shared" si="30"/>
        <v>0</v>
      </c>
      <c r="AH40" s="28">
        <f t="shared" si="31"/>
        <v>0</v>
      </c>
      <c r="AJ40" s="27"/>
      <c r="AK40" s="27">
        <v>1</v>
      </c>
      <c r="AL40" s="27"/>
    </row>
    <row r="41" spans="2:38" ht="30" x14ac:dyDescent="0.25">
      <c r="B41" s="41">
        <v>17</v>
      </c>
      <c r="C41" s="26" t="s">
        <v>68</v>
      </c>
      <c r="D41" s="26" t="s">
        <v>70</v>
      </c>
      <c r="E41" s="1">
        <v>1</v>
      </c>
      <c r="F41" s="1">
        <v>0</v>
      </c>
      <c r="H41" s="26"/>
      <c r="I41" s="26" t="s">
        <v>53</v>
      </c>
      <c r="J41" s="27"/>
      <c r="K41" s="27"/>
      <c r="L41" s="28">
        <f t="shared" si="16"/>
        <v>0</v>
      </c>
      <c r="M41" s="28">
        <f t="shared" si="17"/>
        <v>0</v>
      </c>
      <c r="N41" s="27">
        <v>1</v>
      </c>
      <c r="O41" s="28">
        <f t="shared" si="18"/>
        <v>1</v>
      </c>
      <c r="P41" s="28">
        <f t="shared" si="19"/>
        <v>0</v>
      </c>
      <c r="Q41" s="27"/>
      <c r="R41" s="28">
        <f t="shared" si="20"/>
        <v>0</v>
      </c>
      <c r="S41" s="28">
        <f t="shared" si="21"/>
        <v>0</v>
      </c>
      <c r="T41" s="27"/>
      <c r="U41" s="28">
        <f t="shared" si="22"/>
        <v>0</v>
      </c>
      <c r="V41" s="28">
        <f t="shared" si="23"/>
        <v>0</v>
      </c>
      <c r="W41" s="27"/>
      <c r="X41" s="28">
        <f t="shared" si="24"/>
        <v>0</v>
      </c>
      <c r="Y41" s="28">
        <f t="shared" si="25"/>
        <v>0</v>
      </c>
      <c r="Z41" s="27"/>
      <c r="AA41" s="28">
        <f t="shared" si="26"/>
        <v>0</v>
      </c>
      <c r="AB41" s="28">
        <f t="shared" si="27"/>
        <v>0</v>
      </c>
      <c r="AC41" s="27"/>
      <c r="AD41" s="28">
        <f t="shared" si="28"/>
        <v>0</v>
      </c>
      <c r="AE41" s="28">
        <f t="shared" si="29"/>
        <v>0</v>
      </c>
      <c r="AF41" s="27"/>
      <c r="AG41" s="28">
        <f t="shared" si="30"/>
        <v>0</v>
      </c>
      <c r="AH41" s="28">
        <f t="shared" si="31"/>
        <v>0</v>
      </c>
      <c r="AJ41" s="27">
        <v>1</v>
      </c>
      <c r="AK41" s="27">
        <v>1</v>
      </c>
      <c r="AL41" s="27"/>
    </row>
    <row r="42" spans="2:38" ht="45" x14ac:dyDescent="0.25">
      <c r="B42" s="45">
        <v>18</v>
      </c>
      <c r="C42" s="26" t="s">
        <v>68</v>
      </c>
      <c r="D42" s="26" t="s">
        <v>227</v>
      </c>
      <c r="E42" s="1">
        <v>1</v>
      </c>
      <c r="F42" s="1">
        <v>0</v>
      </c>
      <c r="H42" s="26"/>
      <c r="I42" s="26" t="s">
        <v>71</v>
      </c>
      <c r="J42" s="27"/>
      <c r="K42" s="27"/>
      <c r="L42" s="28">
        <f t="shared" si="16"/>
        <v>0</v>
      </c>
      <c r="M42" s="28">
        <f t="shared" si="17"/>
        <v>0</v>
      </c>
      <c r="N42" s="27">
        <v>1</v>
      </c>
      <c r="O42" s="28">
        <f t="shared" si="18"/>
        <v>1</v>
      </c>
      <c r="P42" s="28">
        <f t="shared" si="19"/>
        <v>0</v>
      </c>
      <c r="Q42" s="27"/>
      <c r="R42" s="28">
        <f t="shared" si="20"/>
        <v>0</v>
      </c>
      <c r="S42" s="28">
        <f t="shared" si="21"/>
        <v>0</v>
      </c>
      <c r="T42" s="27"/>
      <c r="U42" s="28">
        <f t="shared" si="22"/>
        <v>0</v>
      </c>
      <c r="V42" s="28">
        <f t="shared" si="23"/>
        <v>0</v>
      </c>
      <c r="W42" s="27"/>
      <c r="X42" s="28">
        <f t="shared" si="24"/>
        <v>0</v>
      </c>
      <c r="Y42" s="28">
        <f t="shared" si="25"/>
        <v>0</v>
      </c>
      <c r="Z42" s="27"/>
      <c r="AA42" s="28">
        <f t="shared" si="26"/>
        <v>0</v>
      </c>
      <c r="AB42" s="28">
        <f t="shared" si="27"/>
        <v>0</v>
      </c>
      <c r="AC42" s="27">
        <v>1</v>
      </c>
      <c r="AD42" s="28">
        <f t="shared" si="28"/>
        <v>1</v>
      </c>
      <c r="AE42" s="28">
        <f t="shared" si="29"/>
        <v>0</v>
      </c>
      <c r="AF42" s="27"/>
      <c r="AG42" s="28">
        <f t="shared" si="30"/>
        <v>0</v>
      </c>
      <c r="AH42" s="28">
        <f t="shared" si="31"/>
        <v>0</v>
      </c>
      <c r="AJ42" s="27"/>
      <c r="AK42" s="27">
        <v>1</v>
      </c>
      <c r="AL42" s="27"/>
    </row>
    <row r="43" spans="2:38" ht="45" x14ac:dyDescent="0.25">
      <c r="B43" s="41">
        <v>19</v>
      </c>
      <c r="C43" s="26" t="s">
        <v>72</v>
      </c>
      <c r="D43" s="26" t="s">
        <v>383</v>
      </c>
      <c r="E43" s="1">
        <v>1</v>
      </c>
      <c r="F43" s="1">
        <v>0</v>
      </c>
      <c r="H43" s="26"/>
      <c r="I43" s="26" t="s">
        <v>58</v>
      </c>
      <c r="J43" s="27"/>
      <c r="K43" s="27"/>
      <c r="L43" s="28">
        <f t="shared" si="16"/>
        <v>0</v>
      </c>
      <c r="M43" s="28">
        <f t="shared" si="17"/>
        <v>0</v>
      </c>
      <c r="N43" s="27">
        <v>1</v>
      </c>
      <c r="O43" s="28">
        <f t="shared" si="18"/>
        <v>1</v>
      </c>
      <c r="P43" s="28">
        <f t="shared" si="19"/>
        <v>0</v>
      </c>
      <c r="Q43" s="27">
        <v>1</v>
      </c>
      <c r="R43" s="28">
        <f t="shared" si="20"/>
        <v>1</v>
      </c>
      <c r="S43" s="28">
        <f t="shared" si="21"/>
        <v>0</v>
      </c>
      <c r="T43" s="27"/>
      <c r="U43" s="28">
        <f t="shared" si="22"/>
        <v>0</v>
      </c>
      <c r="V43" s="28">
        <f t="shared" si="23"/>
        <v>0</v>
      </c>
      <c r="W43" s="27"/>
      <c r="X43" s="28">
        <f t="shared" si="24"/>
        <v>0</v>
      </c>
      <c r="Y43" s="28">
        <f t="shared" si="25"/>
        <v>0</v>
      </c>
      <c r="Z43" s="27"/>
      <c r="AA43" s="28">
        <f t="shared" si="26"/>
        <v>0</v>
      </c>
      <c r="AB43" s="28">
        <f t="shared" si="27"/>
        <v>0</v>
      </c>
      <c r="AC43" s="27"/>
      <c r="AD43" s="28">
        <f t="shared" si="28"/>
        <v>0</v>
      </c>
      <c r="AE43" s="28">
        <f t="shared" si="29"/>
        <v>0</v>
      </c>
      <c r="AF43" s="27"/>
      <c r="AG43" s="28">
        <f t="shared" si="30"/>
        <v>0</v>
      </c>
      <c r="AH43" s="28">
        <f t="shared" si="31"/>
        <v>0</v>
      </c>
      <c r="AJ43" s="27"/>
      <c r="AK43" s="27">
        <v>1</v>
      </c>
      <c r="AL43" s="27"/>
    </row>
    <row r="44" spans="2:38" ht="45" x14ac:dyDescent="0.25">
      <c r="B44" s="45">
        <v>20</v>
      </c>
      <c r="C44" s="26" t="s">
        <v>72</v>
      </c>
      <c r="D44" s="26" t="s">
        <v>384</v>
      </c>
      <c r="E44" s="1">
        <v>1</v>
      </c>
      <c r="F44" s="1">
        <v>0</v>
      </c>
      <c r="H44" s="26"/>
      <c r="I44" s="26" t="s">
        <v>58</v>
      </c>
      <c r="J44" s="27"/>
      <c r="K44" s="27"/>
      <c r="L44" s="28">
        <f t="shared" si="16"/>
        <v>0</v>
      </c>
      <c r="M44" s="28">
        <f t="shared" si="17"/>
        <v>0</v>
      </c>
      <c r="N44" s="27">
        <v>1</v>
      </c>
      <c r="O44" s="28">
        <f t="shared" si="18"/>
        <v>1</v>
      </c>
      <c r="P44" s="28">
        <f t="shared" si="19"/>
        <v>0</v>
      </c>
      <c r="Q44" s="27">
        <v>1</v>
      </c>
      <c r="R44" s="28">
        <f t="shared" si="20"/>
        <v>1</v>
      </c>
      <c r="S44" s="28">
        <f t="shared" si="21"/>
        <v>0</v>
      </c>
      <c r="T44" s="27"/>
      <c r="U44" s="28">
        <f t="shared" si="22"/>
        <v>0</v>
      </c>
      <c r="V44" s="28">
        <f t="shared" si="23"/>
        <v>0</v>
      </c>
      <c r="W44" s="27"/>
      <c r="X44" s="28">
        <f t="shared" si="24"/>
        <v>0</v>
      </c>
      <c r="Y44" s="28">
        <f t="shared" si="25"/>
        <v>0</v>
      </c>
      <c r="Z44" s="27"/>
      <c r="AA44" s="28">
        <f t="shared" si="26"/>
        <v>0</v>
      </c>
      <c r="AB44" s="28">
        <f t="shared" si="27"/>
        <v>0</v>
      </c>
      <c r="AC44" s="27"/>
      <c r="AD44" s="28">
        <f t="shared" si="28"/>
        <v>0</v>
      </c>
      <c r="AE44" s="28">
        <f t="shared" si="29"/>
        <v>0</v>
      </c>
      <c r="AF44" s="27"/>
      <c r="AG44" s="28">
        <f t="shared" si="30"/>
        <v>0</v>
      </c>
      <c r="AH44" s="28">
        <f t="shared" si="31"/>
        <v>0</v>
      </c>
      <c r="AJ44" s="27"/>
      <c r="AK44" s="27"/>
      <c r="AL44" s="27"/>
    </row>
    <row r="45" spans="2:38" ht="60" x14ac:dyDescent="0.25">
      <c r="B45" s="41">
        <v>21</v>
      </c>
      <c r="C45" s="26" t="s">
        <v>72</v>
      </c>
      <c r="D45" s="26" t="s">
        <v>229</v>
      </c>
      <c r="E45" s="1">
        <v>1</v>
      </c>
      <c r="F45" s="1">
        <v>0</v>
      </c>
      <c r="H45" s="26"/>
      <c r="I45" s="26" t="s">
        <v>410</v>
      </c>
      <c r="J45" s="27"/>
      <c r="K45" s="27"/>
      <c r="L45" s="28">
        <f t="shared" si="16"/>
        <v>0</v>
      </c>
      <c r="M45" s="28">
        <f t="shared" si="17"/>
        <v>0</v>
      </c>
      <c r="N45" s="27">
        <v>1</v>
      </c>
      <c r="O45" s="28">
        <f t="shared" si="18"/>
        <v>1</v>
      </c>
      <c r="P45" s="28">
        <f t="shared" si="19"/>
        <v>0</v>
      </c>
      <c r="Q45" s="27">
        <v>1</v>
      </c>
      <c r="R45" s="28">
        <f t="shared" si="20"/>
        <v>1</v>
      </c>
      <c r="S45" s="28">
        <f t="shared" si="21"/>
        <v>0</v>
      </c>
      <c r="T45" s="27"/>
      <c r="U45" s="28">
        <f t="shared" si="22"/>
        <v>0</v>
      </c>
      <c r="V45" s="28">
        <f t="shared" si="23"/>
        <v>0</v>
      </c>
      <c r="W45" s="27">
        <v>1</v>
      </c>
      <c r="X45" s="28">
        <f t="shared" si="24"/>
        <v>1</v>
      </c>
      <c r="Y45" s="28">
        <f t="shared" si="25"/>
        <v>0</v>
      </c>
      <c r="Z45" s="27"/>
      <c r="AA45" s="28">
        <f t="shared" si="26"/>
        <v>0</v>
      </c>
      <c r="AB45" s="28">
        <f t="shared" si="27"/>
        <v>0</v>
      </c>
      <c r="AC45" s="27"/>
      <c r="AD45" s="28">
        <f t="shared" si="28"/>
        <v>0</v>
      </c>
      <c r="AE45" s="28">
        <f t="shared" si="29"/>
        <v>0</v>
      </c>
      <c r="AF45" s="27">
        <v>1</v>
      </c>
      <c r="AG45" s="28">
        <f t="shared" si="30"/>
        <v>1</v>
      </c>
      <c r="AH45" s="28">
        <f t="shared" si="31"/>
        <v>0</v>
      </c>
      <c r="AJ45" s="27"/>
      <c r="AK45" s="27"/>
      <c r="AL45" s="27"/>
    </row>
    <row r="46" spans="2:38" x14ac:dyDescent="0.25">
      <c r="B46" s="25"/>
      <c r="C46" s="26"/>
      <c r="D46" s="26"/>
      <c r="E46" s="32">
        <f>AVERAGE(E25:E45)</f>
        <v>1</v>
      </c>
      <c r="F46" s="32">
        <f>AVERAGE(F25:F45)</f>
        <v>0</v>
      </c>
      <c r="H46" s="26"/>
      <c r="I46" s="62" t="s">
        <v>433</v>
      </c>
      <c r="J46" s="33">
        <f>SUM(J25:J45)</f>
        <v>0</v>
      </c>
      <c r="K46" s="33">
        <f>SUM(K25:K45)</f>
        <v>4</v>
      </c>
      <c r="L46" s="34">
        <f>SUM(L25:L45)</f>
        <v>4</v>
      </c>
      <c r="M46" s="34">
        <f>SUM(M25:M45)</f>
        <v>0</v>
      </c>
      <c r="N46" s="33">
        <f>SUM(N25:N45)</f>
        <v>21</v>
      </c>
      <c r="O46" s="34">
        <f>SUM(O25:O45)</f>
        <v>21</v>
      </c>
      <c r="P46" s="34">
        <f>SUM(P25:P45)</f>
        <v>0</v>
      </c>
      <c r="Q46" s="33">
        <f>SUM(Q25:Q45)</f>
        <v>4</v>
      </c>
      <c r="R46" s="34">
        <f>SUM(R25:R45)</f>
        <v>4</v>
      </c>
      <c r="S46" s="34">
        <f>SUM(S25:S45)</f>
        <v>0</v>
      </c>
      <c r="T46" s="33">
        <f>SUM(T25:T45)</f>
        <v>1</v>
      </c>
      <c r="U46" s="34">
        <f>SUM(U25:U45)</f>
        <v>1</v>
      </c>
      <c r="V46" s="34">
        <f>SUM(V25:V45)</f>
        <v>0</v>
      </c>
      <c r="W46" s="33">
        <f>SUM(W25:W45)</f>
        <v>3</v>
      </c>
      <c r="X46" s="34">
        <f>SUM(X25:X45)</f>
        <v>3</v>
      </c>
      <c r="Y46" s="34">
        <f>SUM(Y25:Y45)</f>
        <v>0</v>
      </c>
      <c r="Z46" s="33">
        <f>SUM(Z25:Z45)</f>
        <v>1</v>
      </c>
      <c r="AA46" s="34">
        <f>SUM(AA25:AA45)</f>
        <v>1</v>
      </c>
      <c r="AB46" s="34">
        <f>SUM(AB25:AB45)</f>
        <v>0</v>
      </c>
      <c r="AC46" s="33">
        <f>SUM(AC25:AC45)</f>
        <v>1</v>
      </c>
      <c r="AD46" s="34">
        <f>SUM(AD25:AD45)</f>
        <v>1</v>
      </c>
      <c r="AE46" s="34">
        <f>SUM(AE25:AE45)</f>
        <v>0</v>
      </c>
      <c r="AF46" s="35">
        <f>SUM(AF25:AF45)</f>
        <v>4</v>
      </c>
      <c r="AG46" s="34">
        <f>SUM(AG25:AG45)</f>
        <v>4</v>
      </c>
      <c r="AH46" s="34">
        <f>SUM(AH25:AH45)</f>
        <v>0</v>
      </c>
      <c r="AJ46" s="35">
        <f>SUM(AJ25:AJ45)</f>
        <v>1</v>
      </c>
      <c r="AK46" s="35">
        <f>SUM(AK25:AK45)</f>
        <v>4</v>
      </c>
      <c r="AL46" s="35">
        <f>SUM(AL25:AL45)</f>
        <v>0</v>
      </c>
    </row>
    <row r="47" spans="2:38" ht="30" customHeight="1" x14ac:dyDescent="0.25">
      <c r="B47" s="20"/>
      <c r="C47" s="21" t="s">
        <v>74</v>
      </c>
      <c r="D47" s="22"/>
      <c r="E47" s="23"/>
      <c r="F47" s="23"/>
      <c r="H47" s="22"/>
      <c r="I47" s="22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J47" s="36"/>
      <c r="AK47" s="36"/>
      <c r="AL47" s="36"/>
    </row>
    <row r="48" spans="2:38" s="42" customFormat="1" ht="45" x14ac:dyDescent="0.25">
      <c r="B48" s="41">
        <v>1</v>
      </c>
      <c r="C48" s="40" t="s">
        <v>75</v>
      </c>
      <c r="D48" s="40" t="s">
        <v>385</v>
      </c>
      <c r="E48" s="1">
        <v>1</v>
      </c>
      <c r="F48" s="1">
        <v>0</v>
      </c>
      <c r="H48" s="40"/>
      <c r="I48" s="40" t="s">
        <v>76</v>
      </c>
      <c r="J48" s="43"/>
      <c r="K48" s="43"/>
      <c r="L48" s="44">
        <f t="shared" ref="L48:L58" si="32">K48*$E48</f>
        <v>0</v>
      </c>
      <c r="M48" s="44">
        <f t="shared" ref="M48:M58" si="33">K48*$F48</f>
        <v>0</v>
      </c>
      <c r="N48" s="43"/>
      <c r="O48" s="44">
        <f t="shared" ref="O48:O58" si="34">N48*$E48</f>
        <v>0</v>
      </c>
      <c r="P48" s="44">
        <f t="shared" ref="P48:P58" si="35">N48*$F48</f>
        <v>0</v>
      </c>
      <c r="Q48" s="43"/>
      <c r="R48" s="44">
        <f t="shared" ref="R48:R58" si="36">Q48*$E48</f>
        <v>0</v>
      </c>
      <c r="S48" s="44">
        <f t="shared" ref="S48:S58" si="37">Q48*$F48</f>
        <v>0</v>
      </c>
      <c r="T48" s="43"/>
      <c r="U48" s="44">
        <f t="shared" ref="U48:U58" si="38">T48*$E48</f>
        <v>0</v>
      </c>
      <c r="V48" s="44">
        <f t="shared" ref="V48:V58" si="39">T48*$F48</f>
        <v>0</v>
      </c>
      <c r="W48" s="43"/>
      <c r="X48" s="44">
        <f t="shared" ref="X48:X58" si="40">W48*$E48</f>
        <v>0</v>
      </c>
      <c r="Y48" s="44">
        <f t="shared" ref="Y48:Y58" si="41">W48*$F48</f>
        <v>0</v>
      </c>
      <c r="Z48" s="43"/>
      <c r="AA48" s="44">
        <f t="shared" ref="AA48:AA58" si="42">Z48*$E48</f>
        <v>0</v>
      </c>
      <c r="AB48" s="44">
        <f t="shared" ref="AB48:AB58" si="43">Z48*$F48</f>
        <v>0</v>
      </c>
      <c r="AC48" s="43"/>
      <c r="AD48" s="44">
        <f t="shared" ref="AD48:AD58" si="44">AC48*$E48</f>
        <v>0</v>
      </c>
      <c r="AE48" s="44">
        <f t="shared" ref="AE48:AE58" si="45">AC48*$F48</f>
        <v>0</v>
      </c>
      <c r="AF48" s="43">
        <v>1</v>
      </c>
      <c r="AG48" s="44">
        <f t="shared" ref="AG48:AG58" si="46">AF48*$E48</f>
        <v>1</v>
      </c>
      <c r="AH48" s="44">
        <f t="shared" ref="AH48:AH58" si="47">AF48*$F48</f>
        <v>0</v>
      </c>
      <c r="AJ48" s="43"/>
      <c r="AK48" s="43"/>
      <c r="AL48" s="43">
        <v>1</v>
      </c>
    </row>
    <row r="49" spans="2:38" ht="45" x14ac:dyDescent="0.25">
      <c r="B49" s="25">
        <v>2</v>
      </c>
      <c r="C49" s="26" t="s">
        <v>75</v>
      </c>
      <c r="D49" s="40" t="s">
        <v>386</v>
      </c>
      <c r="E49" s="1">
        <v>1</v>
      </c>
      <c r="F49" s="1">
        <v>0</v>
      </c>
      <c r="H49" s="26"/>
      <c r="I49" s="26" t="s">
        <v>76</v>
      </c>
      <c r="J49" s="27"/>
      <c r="K49" s="27"/>
      <c r="L49" s="28">
        <f t="shared" si="32"/>
        <v>0</v>
      </c>
      <c r="M49" s="28">
        <f t="shared" si="33"/>
        <v>0</v>
      </c>
      <c r="N49" s="27"/>
      <c r="O49" s="28">
        <f t="shared" si="34"/>
        <v>0</v>
      </c>
      <c r="P49" s="28">
        <f t="shared" si="35"/>
        <v>0</v>
      </c>
      <c r="Q49" s="27"/>
      <c r="R49" s="28">
        <f t="shared" si="36"/>
        <v>0</v>
      </c>
      <c r="S49" s="28">
        <f t="shared" si="37"/>
        <v>0</v>
      </c>
      <c r="T49" s="27"/>
      <c r="U49" s="28">
        <f t="shared" si="38"/>
        <v>0</v>
      </c>
      <c r="V49" s="28">
        <f t="shared" si="39"/>
        <v>0</v>
      </c>
      <c r="W49" s="27"/>
      <c r="X49" s="28">
        <f t="shared" si="40"/>
        <v>0</v>
      </c>
      <c r="Y49" s="28">
        <f t="shared" si="41"/>
        <v>0</v>
      </c>
      <c r="Z49" s="27"/>
      <c r="AA49" s="28">
        <f t="shared" si="42"/>
        <v>0</v>
      </c>
      <c r="AB49" s="28">
        <f t="shared" si="43"/>
        <v>0</v>
      </c>
      <c r="AC49" s="27"/>
      <c r="AD49" s="28">
        <f t="shared" si="44"/>
        <v>0</v>
      </c>
      <c r="AE49" s="28">
        <f t="shared" si="45"/>
        <v>0</v>
      </c>
      <c r="AF49" s="27">
        <v>1</v>
      </c>
      <c r="AG49" s="28">
        <f t="shared" si="46"/>
        <v>1</v>
      </c>
      <c r="AH49" s="28">
        <f t="shared" si="47"/>
        <v>0</v>
      </c>
      <c r="AJ49" s="27"/>
      <c r="AK49" s="27"/>
      <c r="AL49" s="27"/>
    </row>
    <row r="50" spans="2:38" ht="60" x14ac:dyDescent="0.25">
      <c r="B50" s="41">
        <v>3</v>
      </c>
      <c r="C50" s="26" t="s">
        <v>75</v>
      </c>
      <c r="D50" s="40" t="s">
        <v>387</v>
      </c>
      <c r="E50" s="1">
        <v>1</v>
      </c>
      <c r="F50" s="1">
        <v>0</v>
      </c>
      <c r="H50" s="26"/>
      <c r="I50" s="26" t="s">
        <v>411</v>
      </c>
      <c r="J50" s="27"/>
      <c r="K50" s="27"/>
      <c r="L50" s="28">
        <f t="shared" si="32"/>
        <v>0</v>
      </c>
      <c r="M50" s="28">
        <f t="shared" si="33"/>
        <v>0</v>
      </c>
      <c r="N50" s="27"/>
      <c r="O50" s="28">
        <f t="shared" si="34"/>
        <v>0</v>
      </c>
      <c r="P50" s="28">
        <f t="shared" si="35"/>
        <v>0</v>
      </c>
      <c r="Q50" s="27"/>
      <c r="R50" s="28">
        <f t="shared" si="36"/>
        <v>0</v>
      </c>
      <c r="S50" s="28">
        <f t="shared" si="37"/>
        <v>0</v>
      </c>
      <c r="T50" s="27"/>
      <c r="U50" s="28">
        <f t="shared" si="38"/>
        <v>0</v>
      </c>
      <c r="V50" s="28">
        <f t="shared" si="39"/>
        <v>0</v>
      </c>
      <c r="W50" s="27">
        <v>1</v>
      </c>
      <c r="X50" s="28">
        <f t="shared" si="40"/>
        <v>1</v>
      </c>
      <c r="Y50" s="28">
        <f t="shared" si="41"/>
        <v>0</v>
      </c>
      <c r="Z50" s="27">
        <v>1</v>
      </c>
      <c r="AA50" s="28">
        <f t="shared" si="42"/>
        <v>1</v>
      </c>
      <c r="AB50" s="28">
        <f t="shared" si="43"/>
        <v>0</v>
      </c>
      <c r="AC50" s="27"/>
      <c r="AD50" s="28">
        <f t="shared" si="44"/>
        <v>0</v>
      </c>
      <c r="AE50" s="28">
        <f t="shared" si="45"/>
        <v>0</v>
      </c>
      <c r="AF50" s="27">
        <v>1</v>
      </c>
      <c r="AG50" s="28">
        <f t="shared" si="46"/>
        <v>1</v>
      </c>
      <c r="AH50" s="28">
        <f t="shared" si="47"/>
        <v>0</v>
      </c>
      <c r="AJ50" s="27"/>
      <c r="AK50" s="27"/>
      <c r="AL50" s="27"/>
    </row>
    <row r="51" spans="2:38" ht="90" x14ac:dyDescent="0.25">
      <c r="B51" s="45">
        <v>4</v>
      </c>
      <c r="C51" s="26" t="s">
        <v>75</v>
      </c>
      <c r="D51" s="26" t="s">
        <v>232</v>
      </c>
      <c r="E51" s="1">
        <v>1</v>
      </c>
      <c r="F51" s="1">
        <v>0</v>
      </c>
      <c r="H51" s="26"/>
      <c r="I51" s="26" t="s">
        <v>76</v>
      </c>
      <c r="J51" s="27"/>
      <c r="K51" s="27"/>
      <c r="L51" s="28">
        <f t="shared" si="32"/>
        <v>0</v>
      </c>
      <c r="M51" s="28">
        <f t="shared" si="33"/>
        <v>0</v>
      </c>
      <c r="N51" s="27"/>
      <c r="O51" s="28">
        <f t="shared" si="34"/>
        <v>0</v>
      </c>
      <c r="P51" s="28">
        <f t="shared" si="35"/>
        <v>0</v>
      </c>
      <c r="Q51" s="27"/>
      <c r="R51" s="28">
        <f t="shared" si="36"/>
        <v>0</v>
      </c>
      <c r="S51" s="28">
        <f t="shared" si="37"/>
        <v>0</v>
      </c>
      <c r="T51" s="27"/>
      <c r="U51" s="28">
        <f t="shared" si="38"/>
        <v>0</v>
      </c>
      <c r="V51" s="28">
        <f t="shared" si="39"/>
        <v>0</v>
      </c>
      <c r="W51" s="27"/>
      <c r="X51" s="28">
        <f t="shared" si="40"/>
        <v>0</v>
      </c>
      <c r="Y51" s="28">
        <f t="shared" si="41"/>
        <v>0</v>
      </c>
      <c r="Z51" s="27"/>
      <c r="AA51" s="28">
        <f t="shared" si="42"/>
        <v>0</v>
      </c>
      <c r="AB51" s="28">
        <f t="shared" si="43"/>
        <v>0</v>
      </c>
      <c r="AC51" s="27"/>
      <c r="AD51" s="28">
        <f t="shared" si="44"/>
        <v>0</v>
      </c>
      <c r="AE51" s="28">
        <f t="shared" si="45"/>
        <v>0</v>
      </c>
      <c r="AF51" s="27">
        <v>1</v>
      </c>
      <c r="AG51" s="28">
        <f t="shared" si="46"/>
        <v>1</v>
      </c>
      <c r="AH51" s="28">
        <f t="shared" si="47"/>
        <v>0</v>
      </c>
      <c r="AJ51" s="27"/>
      <c r="AK51" s="27"/>
      <c r="AL51" s="27"/>
    </row>
    <row r="52" spans="2:38" ht="60" x14ac:dyDescent="0.25">
      <c r="B52" s="41">
        <v>5</v>
      </c>
      <c r="C52" s="26" t="s">
        <v>75</v>
      </c>
      <c r="D52" s="26" t="s">
        <v>412</v>
      </c>
      <c r="E52" s="1">
        <v>1</v>
      </c>
      <c r="F52" s="1">
        <v>0</v>
      </c>
      <c r="H52" s="26"/>
      <c r="I52" s="26" t="s">
        <v>135</v>
      </c>
      <c r="J52" s="27"/>
      <c r="K52" s="27"/>
      <c r="L52" s="28">
        <f t="shared" si="32"/>
        <v>0</v>
      </c>
      <c r="M52" s="28">
        <f t="shared" si="33"/>
        <v>0</v>
      </c>
      <c r="N52" s="27"/>
      <c r="O52" s="28">
        <f t="shared" si="34"/>
        <v>0</v>
      </c>
      <c r="P52" s="28">
        <f t="shared" si="35"/>
        <v>0</v>
      </c>
      <c r="Q52" s="27"/>
      <c r="R52" s="28">
        <f t="shared" si="36"/>
        <v>0</v>
      </c>
      <c r="S52" s="28">
        <f t="shared" si="37"/>
        <v>0</v>
      </c>
      <c r="T52" s="27"/>
      <c r="U52" s="28">
        <f t="shared" si="38"/>
        <v>0</v>
      </c>
      <c r="V52" s="28">
        <f t="shared" si="39"/>
        <v>0</v>
      </c>
      <c r="W52" s="27">
        <v>1</v>
      </c>
      <c r="X52" s="28">
        <f t="shared" si="40"/>
        <v>1</v>
      </c>
      <c r="Y52" s="28">
        <f t="shared" si="41"/>
        <v>0</v>
      </c>
      <c r="Z52" s="27">
        <v>1</v>
      </c>
      <c r="AA52" s="28">
        <f t="shared" si="42"/>
        <v>1</v>
      </c>
      <c r="AB52" s="28">
        <f t="shared" si="43"/>
        <v>0</v>
      </c>
      <c r="AC52" s="27"/>
      <c r="AD52" s="28">
        <f t="shared" si="44"/>
        <v>0</v>
      </c>
      <c r="AE52" s="28">
        <f t="shared" si="45"/>
        <v>0</v>
      </c>
      <c r="AF52" s="27">
        <v>1</v>
      </c>
      <c r="AG52" s="28">
        <f t="shared" si="46"/>
        <v>1</v>
      </c>
      <c r="AH52" s="28">
        <f t="shared" si="47"/>
        <v>0</v>
      </c>
      <c r="AJ52" s="27"/>
      <c r="AK52" s="27"/>
      <c r="AL52" s="27"/>
    </row>
    <row r="53" spans="2:38" ht="45" x14ac:dyDescent="0.25">
      <c r="B53" s="45">
        <v>6</v>
      </c>
      <c r="C53" s="26" t="s">
        <v>77</v>
      </c>
      <c r="D53" s="26" t="s">
        <v>78</v>
      </c>
      <c r="E53" s="1">
        <v>1</v>
      </c>
      <c r="F53" s="1">
        <v>0</v>
      </c>
      <c r="H53" s="26"/>
      <c r="I53" s="26" t="s">
        <v>54</v>
      </c>
      <c r="J53" s="27"/>
      <c r="K53" s="27"/>
      <c r="L53" s="28">
        <f t="shared" si="32"/>
        <v>0</v>
      </c>
      <c r="M53" s="28">
        <f t="shared" si="33"/>
        <v>0</v>
      </c>
      <c r="N53" s="27">
        <v>1</v>
      </c>
      <c r="O53" s="28">
        <f t="shared" si="34"/>
        <v>1</v>
      </c>
      <c r="P53" s="28">
        <f t="shared" si="35"/>
        <v>0</v>
      </c>
      <c r="Q53" s="27"/>
      <c r="R53" s="28">
        <f t="shared" si="36"/>
        <v>0</v>
      </c>
      <c r="S53" s="28">
        <f t="shared" si="37"/>
        <v>0</v>
      </c>
      <c r="T53" s="27">
        <v>1</v>
      </c>
      <c r="U53" s="28">
        <f t="shared" si="38"/>
        <v>1</v>
      </c>
      <c r="V53" s="28">
        <f t="shared" si="39"/>
        <v>0</v>
      </c>
      <c r="W53" s="27"/>
      <c r="X53" s="28">
        <f t="shared" si="40"/>
        <v>0</v>
      </c>
      <c r="Y53" s="28">
        <f t="shared" si="41"/>
        <v>0</v>
      </c>
      <c r="Z53" s="27"/>
      <c r="AA53" s="28">
        <f t="shared" si="42"/>
        <v>0</v>
      </c>
      <c r="AB53" s="28">
        <f t="shared" si="43"/>
        <v>0</v>
      </c>
      <c r="AC53" s="27"/>
      <c r="AD53" s="28">
        <f t="shared" si="44"/>
        <v>0</v>
      </c>
      <c r="AE53" s="28">
        <f t="shared" si="45"/>
        <v>0</v>
      </c>
      <c r="AF53" s="27"/>
      <c r="AG53" s="28">
        <f t="shared" si="46"/>
        <v>0</v>
      </c>
      <c r="AH53" s="28">
        <f t="shared" si="47"/>
        <v>0</v>
      </c>
      <c r="AJ53" s="27"/>
      <c r="AK53" s="27"/>
      <c r="AL53" s="27"/>
    </row>
    <row r="54" spans="2:38" ht="75" x14ac:dyDescent="0.25">
      <c r="B54" s="41">
        <v>7</v>
      </c>
      <c r="C54" s="26" t="s">
        <v>77</v>
      </c>
      <c r="D54" s="26" t="s">
        <v>233</v>
      </c>
      <c r="E54" s="1">
        <v>1</v>
      </c>
      <c r="F54" s="1">
        <v>0</v>
      </c>
      <c r="H54" s="26"/>
      <c r="I54" s="26" t="s">
        <v>234</v>
      </c>
      <c r="J54" s="27"/>
      <c r="K54" s="27">
        <v>1</v>
      </c>
      <c r="L54" s="28">
        <f t="shared" si="32"/>
        <v>1</v>
      </c>
      <c r="M54" s="28">
        <f t="shared" si="33"/>
        <v>0</v>
      </c>
      <c r="N54" s="27">
        <v>1</v>
      </c>
      <c r="O54" s="28">
        <f t="shared" si="34"/>
        <v>1</v>
      </c>
      <c r="P54" s="28">
        <f t="shared" si="35"/>
        <v>0</v>
      </c>
      <c r="Q54" s="27"/>
      <c r="R54" s="28">
        <f t="shared" si="36"/>
        <v>0</v>
      </c>
      <c r="S54" s="28">
        <f t="shared" si="37"/>
        <v>0</v>
      </c>
      <c r="T54" s="27"/>
      <c r="U54" s="28">
        <f t="shared" si="38"/>
        <v>0</v>
      </c>
      <c r="V54" s="28">
        <f t="shared" si="39"/>
        <v>0</v>
      </c>
      <c r="W54" s="27">
        <v>1</v>
      </c>
      <c r="X54" s="28">
        <f t="shared" si="40"/>
        <v>1</v>
      </c>
      <c r="Y54" s="28">
        <f t="shared" si="41"/>
        <v>0</v>
      </c>
      <c r="Z54" s="27">
        <v>1</v>
      </c>
      <c r="AA54" s="28">
        <f t="shared" si="42"/>
        <v>1</v>
      </c>
      <c r="AB54" s="28">
        <f t="shared" si="43"/>
        <v>0</v>
      </c>
      <c r="AC54" s="27"/>
      <c r="AD54" s="28">
        <f t="shared" si="44"/>
        <v>0</v>
      </c>
      <c r="AE54" s="28">
        <f t="shared" si="45"/>
        <v>0</v>
      </c>
      <c r="AF54" s="27"/>
      <c r="AG54" s="28">
        <f t="shared" si="46"/>
        <v>0</v>
      </c>
      <c r="AH54" s="28">
        <f t="shared" si="47"/>
        <v>0</v>
      </c>
      <c r="AJ54" s="27"/>
      <c r="AK54" s="27">
        <v>1</v>
      </c>
      <c r="AL54" s="27"/>
    </row>
    <row r="55" spans="2:38" ht="45" x14ac:dyDescent="0.25">
      <c r="B55" s="45">
        <v>8</v>
      </c>
      <c r="C55" s="26" t="s">
        <v>77</v>
      </c>
      <c r="D55" s="26" t="s">
        <v>79</v>
      </c>
      <c r="E55" s="1">
        <v>1</v>
      </c>
      <c r="F55" s="1">
        <v>0</v>
      </c>
      <c r="H55" s="30" t="s">
        <v>46</v>
      </c>
      <c r="I55" s="26" t="s">
        <v>235</v>
      </c>
      <c r="J55" s="27"/>
      <c r="K55" s="27"/>
      <c r="L55" s="28">
        <f t="shared" si="32"/>
        <v>0</v>
      </c>
      <c r="M55" s="28">
        <f t="shared" si="33"/>
        <v>0</v>
      </c>
      <c r="N55" s="27">
        <v>1</v>
      </c>
      <c r="O55" s="28">
        <f t="shared" si="34"/>
        <v>1</v>
      </c>
      <c r="P55" s="28">
        <f t="shared" si="35"/>
        <v>0</v>
      </c>
      <c r="Q55" s="27"/>
      <c r="R55" s="28">
        <f t="shared" si="36"/>
        <v>0</v>
      </c>
      <c r="S55" s="28">
        <f t="shared" si="37"/>
        <v>0</v>
      </c>
      <c r="T55" s="27"/>
      <c r="U55" s="28">
        <f t="shared" si="38"/>
        <v>0</v>
      </c>
      <c r="V55" s="28">
        <f t="shared" si="39"/>
        <v>0</v>
      </c>
      <c r="W55" s="27"/>
      <c r="X55" s="28">
        <f t="shared" si="40"/>
        <v>0</v>
      </c>
      <c r="Y55" s="28">
        <f t="shared" si="41"/>
        <v>0</v>
      </c>
      <c r="Z55" s="27">
        <v>1</v>
      </c>
      <c r="AA55" s="28">
        <f t="shared" si="42"/>
        <v>1</v>
      </c>
      <c r="AB55" s="28">
        <f t="shared" si="43"/>
        <v>0</v>
      </c>
      <c r="AC55" s="27"/>
      <c r="AD55" s="28">
        <f t="shared" si="44"/>
        <v>0</v>
      </c>
      <c r="AE55" s="28">
        <f t="shared" si="45"/>
        <v>0</v>
      </c>
      <c r="AF55" s="27"/>
      <c r="AG55" s="28">
        <f t="shared" si="46"/>
        <v>0</v>
      </c>
      <c r="AH55" s="28">
        <f t="shared" si="47"/>
        <v>0</v>
      </c>
      <c r="AJ55" s="27"/>
      <c r="AK55" s="27"/>
      <c r="AL55" s="27"/>
    </row>
    <row r="56" spans="2:38" ht="60" x14ac:dyDescent="0.25">
      <c r="B56" s="41">
        <v>9</v>
      </c>
      <c r="C56" s="26" t="s">
        <v>77</v>
      </c>
      <c r="D56" s="26" t="s">
        <v>80</v>
      </c>
      <c r="E56" s="1">
        <v>1</v>
      </c>
      <c r="F56" s="1">
        <v>0</v>
      </c>
      <c r="H56" s="26"/>
      <c r="I56" s="26" t="s">
        <v>81</v>
      </c>
      <c r="J56" s="27"/>
      <c r="K56" s="27"/>
      <c r="L56" s="28">
        <f t="shared" si="32"/>
        <v>0</v>
      </c>
      <c r="M56" s="28">
        <f t="shared" si="33"/>
        <v>0</v>
      </c>
      <c r="N56" s="27">
        <v>1</v>
      </c>
      <c r="O56" s="28">
        <f t="shared" si="34"/>
        <v>1</v>
      </c>
      <c r="P56" s="28">
        <f t="shared" si="35"/>
        <v>0</v>
      </c>
      <c r="Q56" s="27">
        <v>1</v>
      </c>
      <c r="R56" s="28">
        <f t="shared" si="36"/>
        <v>1</v>
      </c>
      <c r="S56" s="28">
        <f t="shared" si="37"/>
        <v>0</v>
      </c>
      <c r="T56" s="27"/>
      <c r="U56" s="28">
        <f t="shared" si="38"/>
        <v>0</v>
      </c>
      <c r="V56" s="28">
        <f t="shared" si="39"/>
        <v>0</v>
      </c>
      <c r="W56" s="27"/>
      <c r="X56" s="28">
        <f t="shared" si="40"/>
        <v>0</v>
      </c>
      <c r="Y56" s="28">
        <f t="shared" si="41"/>
        <v>0</v>
      </c>
      <c r="Z56" s="27">
        <v>1</v>
      </c>
      <c r="AA56" s="28">
        <f t="shared" si="42"/>
        <v>1</v>
      </c>
      <c r="AB56" s="28">
        <f t="shared" si="43"/>
        <v>0</v>
      </c>
      <c r="AC56" s="27"/>
      <c r="AD56" s="28">
        <f t="shared" si="44"/>
        <v>0</v>
      </c>
      <c r="AE56" s="28">
        <f t="shared" si="45"/>
        <v>0</v>
      </c>
      <c r="AF56" s="27"/>
      <c r="AG56" s="28">
        <f t="shared" si="46"/>
        <v>0</v>
      </c>
      <c r="AH56" s="28">
        <f t="shared" si="47"/>
        <v>0</v>
      </c>
      <c r="AJ56" s="27"/>
      <c r="AK56" s="27"/>
      <c r="AL56" s="27">
        <v>1</v>
      </c>
    </row>
    <row r="57" spans="2:38" ht="30" x14ac:dyDescent="0.25">
      <c r="B57" s="45">
        <v>10</v>
      </c>
      <c r="C57" s="26" t="s">
        <v>82</v>
      </c>
      <c r="D57" s="26" t="s">
        <v>83</v>
      </c>
      <c r="E57" s="1">
        <v>1</v>
      </c>
      <c r="F57" s="1">
        <v>0</v>
      </c>
      <c r="H57" s="26"/>
      <c r="I57" s="26" t="s">
        <v>84</v>
      </c>
      <c r="J57" s="27"/>
      <c r="K57" s="27"/>
      <c r="L57" s="28">
        <f t="shared" si="32"/>
        <v>0</v>
      </c>
      <c r="M57" s="28">
        <f t="shared" si="33"/>
        <v>0</v>
      </c>
      <c r="N57" s="27">
        <v>1</v>
      </c>
      <c r="O57" s="28">
        <f t="shared" si="34"/>
        <v>1</v>
      </c>
      <c r="P57" s="28">
        <f t="shared" si="35"/>
        <v>0</v>
      </c>
      <c r="Q57" s="27"/>
      <c r="R57" s="28">
        <f t="shared" si="36"/>
        <v>0</v>
      </c>
      <c r="S57" s="28">
        <f t="shared" si="37"/>
        <v>0</v>
      </c>
      <c r="T57" s="27"/>
      <c r="U57" s="28">
        <f t="shared" si="38"/>
        <v>0</v>
      </c>
      <c r="V57" s="28">
        <f t="shared" si="39"/>
        <v>0</v>
      </c>
      <c r="W57" s="27">
        <v>1</v>
      </c>
      <c r="X57" s="28">
        <f t="shared" si="40"/>
        <v>1</v>
      </c>
      <c r="Y57" s="28">
        <f t="shared" si="41"/>
        <v>0</v>
      </c>
      <c r="Z57" s="27"/>
      <c r="AA57" s="28">
        <f t="shared" si="42"/>
        <v>0</v>
      </c>
      <c r="AB57" s="28">
        <f t="shared" si="43"/>
        <v>0</v>
      </c>
      <c r="AC57" s="27"/>
      <c r="AD57" s="28">
        <f t="shared" si="44"/>
        <v>0</v>
      </c>
      <c r="AE57" s="28">
        <f t="shared" si="45"/>
        <v>0</v>
      </c>
      <c r="AF57" s="27"/>
      <c r="AG57" s="28">
        <f t="shared" si="46"/>
        <v>0</v>
      </c>
      <c r="AH57" s="28">
        <f t="shared" si="47"/>
        <v>0</v>
      </c>
      <c r="AJ57" s="27"/>
      <c r="AK57" s="27"/>
      <c r="AL57" s="27"/>
    </row>
    <row r="58" spans="2:38" ht="76.5" customHeight="1" x14ac:dyDescent="0.25">
      <c r="B58" s="41">
        <v>11</v>
      </c>
      <c r="C58" s="26" t="s">
        <v>82</v>
      </c>
      <c r="D58" s="26" t="s">
        <v>236</v>
      </c>
      <c r="E58" s="1">
        <v>1</v>
      </c>
      <c r="F58" s="1">
        <v>0</v>
      </c>
      <c r="H58" s="26"/>
      <c r="I58" s="26" t="s">
        <v>85</v>
      </c>
      <c r="J58" s="27"/>
      <c r="K58" s="27"/>
      <c r="L58" s="28">
        <f t="shared" si="32"/>
        <v>0</v>
      </c>
      <c r="M58" s="28">
        <f t="shared" si="33"/>
        <v>0</v>
      </c>
      <c r="N58" s="27">
        <v>1</v>
      </c>
      <c r="O58" s="28">
        <f t="shared" si="34"/>
        <v>1</v>
      </c>
      <c r="P58" s="28">
        <f t="shared" si="35"/>
        <v>0</v>
      </c>
      <c r="Q58" s="27">
        <v>1</v>
      </c>
      <c r="R58" s="28">
        <f t="shared" si="36"/>
        <v>1</v>
      </c>
      <c r="S58" s="28">
        <f t="shared" si="37"/>
        <v>0</v>
      </c>
      <c r="T58" s="27"/>
      <c r="U58" s="28">
        <f t="shared" si="38"/>
        <v>0</v>
      </c>
      <c r="V58" s="28">
        <f t="shared" si="39"/>
        <v>0</v>
      </c>
      <c r="W58" s="27">
        <v>1</v>
      </c>
      <c r="X58" s="28">
        <f t="shared" si="40"/>
        <v>1</v>
      </c>
      <c r="Y58" s="28">
        <f t="shared" si="41"/>
        <v>0</v>
      </c>
      <c r="Z58" s="27"/>
      <c r="AA58" s="28">
        <f t="shared" si="42"/>
        <v>0</v>
      </c>
      <c r="AB58" s="28">
        <f t="shared" si="43"/>
        <v>0</v>
      </c>
      <c r="AC58" s="27"/>
      <c r="AD58" s="28">
        <f t="shared" si="44"/>
        <v>0</v>
      </c>
      <c r="AE58" s="28">
        <f t="shared" si="45"/>
        <v>0</v>
      </c>
      <c r="AF58" s="27"/>
      <c r="AG58" s="28">
        <f t="shared" si="46"/>
        <v>0</v>
      </c>
      <c r="AH58" s="28">
        <f t="shared" si="47"/>
        <v>0</v>
      </c>
      <c r="AJ58" s="27"/>
      <c r="AK58" s="27"/>
      <c r="AL58" s="27"/>
    </row>
    <row r="59" spans="2:38" x14ac:dyDescent="0.25">
      <c r="B59" s="25"/>
      <c r="C59" s="26"/>
      <c r="D59" s="26"/>
      <c r="E59" s="32">
        <f>AVERAGE(E48:E58)</f>
        <v>1</v>
      </c>
      <c r="F59" s="32">
        <f>AVERAGE(F48:F58)</f>
        <v>0</v>
      </c>
      <c r="H59" s="26"/>
      <c r="I59" s="62" t="s">
        <v>434</v>
      </c>
      <c r="J59" s="33">
        <f>SUM(J48:J58)</f>
        <v>0</v>
      </c>
      <c r="K59" s="33">
        <f>SUM(K48:K58)</f>
        <v>1</v>
      </c>
      <c r="L59" s="34">
        <f>SUM(L48:L58)</f>
        <v>1</v>
      </c>
      <c r="M59" s="34">
        <f>SUM(M48:M58)</f>
        <v>0</v>
      </c>
      <c r="N59" s="33">
        <f>SUM(N48:N58)</f>
        <v>6</v>
      </c>
      <c r="O59" s="34">
        <f>SUM(O48:O58)</f>
        <v>6</v>
      </c>
      <c r="P59" s="34">
        <f>SUM(P48:P58)</f>
        <v>0</v>
      </c>
      <c r="Q59" s="33">
        <f>SUM(Q48:Q58)</f>
        <v>2</v>
      </c>
      <c r="R59" s="34">
        <f>SUM(R48:R58)</f>
        <v>2</v>
      </c>
      <c r="S59" s="34">
        <f>SUM(S48:S58)</f>
        <v>0</v>
      </c>
      <c r="T59" s="33">
        <f>SUM(T48:T58)</f>
        <v>1</v>
      </c>
      <c r="U59" s="34">
        <f>SUM(U48:U58)</f>
        <v>1</v>
      </c>
      <c r="V59" s="34">
        <f>SUM(V48:V58)</f>
        <v>0</v>
      </c>
      <c r="W59" s="33">
        <f>SUM(W48:W58)</f>
        <v>5</v>
      </c>
      <c r="X59" s="34">
        <f>SUM(X48:X58)</f>
        <v>5</v>
      </c>
      <c r="Y59" s="34">
        <f>SUM(Y48:Y58)</f>
        <v>0</v>
      </c>
      <c r="Z59" s="33">
        <f>SUM(Z48:Z58)</f>
        <v>5</v>
      </c>
      <c r="AA59" s="34">
        <f>SUM(AA48:AA58)</f>
        <v>5</v>
      </c>
      <c r="AB59" s="34">
        <f>SUM(AB48:AB58)</f>
        <v>0</v>
      </c>
      <c r="AC59" s="33">
        <f>SUM(AC48:AC58)</f>
        <v>0</v>
      </c>
      <c r="AD59" s="34">
        <f>SUM(AD48:AD58)</f>
        <v>0</v>
      </c>
      <c r="AE59" s="34">
        <f>SUM(AE48:AE58)</f>
        <v>0</v>
      </c>
      <c r="AF59" s="35">
        <f>SUM(AF48:AF58)</f>
        <v>5</v>
      </c>
      <c r="AG59" s="34">
        <f>SUM(AG48:AG58)</f>
        <v>5</v>
      </c>
      <c r="AH59" s="34">
        <f>SUM(AH48:AH58)</f>
        <v>0</v>
      </c>
      <c r="AJ59" s="35">
        <f>SUM(AJ48:AJ58)</f>
        <v>0</v>
      </c>
      <c r="AK59" s="35">
        <f>SUM(AK48:AK58)</f>
        <v>1</v>
      </c>
      <c r="AL59" s="35">
        <f>SUM(AL48:AL58)</f>
        <v>2</v>
      </c>
    </row>
    <row r="60" spans="2:38" ht="30.75" customHeight="1" x14ac:dyDescent="0.25">
      <c r="B60" s="20"/>
      <c r="C60" s="21" t="s">
        <v>413</v>
      </c>
      <c r="D60" s="22"/>
      <c r="E60" s="23"/>
      <c r="F60" s="23"/>
      <c r="H60" s="22"/>
      <c r="I60" s="22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J60" s="36"/>
      <c r="AK60" s="36"/>
      <c r="AL60" s="36"/>
    </row>
    <row r="61" spans="2:38" ht="45" x14ac:dyDescent="0.25">
      <c r="B61" s="25">
        <v>1</v>
      </c>
      <c r="C61" s="26" t="s">
        <v>86</v>
      </c>
      <c r="D61" s="26" t="s">
        <v>241</v>
      </c>
      <c r="E61" s="1">
        <v>1</v>
      </c>
      <c r="F61" s="1">
        <v>0</v>
      </c>
      <c r="H61" s="26"/>
      <c r="I61" s="26" t="s">
        <v>216</v>
      </c>
      <c r="J61" s="27"/>
      <c r="K61" s="27"/>
      <c r="L61" s="28">
        <f t="shared" ref="L61:L86" si="48">K61*$E61</f>
        <v>0</v>
      </c>
      <c r="M61" s="28">
        <f t="shared" ref="M61:M86" si="49">K61*$F61</f>
        <v>0</v>
      </c>
      <c r="N61" s="27">
        <v>1</v>
      </c>
      <c r="O61" s="28">
        <f t="shared" ref="O61:O86" si="50">N61*$E61</f>
        <v>1</v>
      </c>
      <c r="P61" s="28">
        <f t="shared" ref="P61:P86" si="51">N61*$F61</f>
        <v>0</v>
      </c>
      <c r="Q61" s="27"/>
      <c r="R61" s="28">
        <f t="shared" ref="R61:R86" si="52">Q61*$E61</f>
        <v>0</v>
      </c>
      <c r="S61" s="28">
        <f t="shared" ref="S61:S86" si="53">Q61*$F61</f>
        <v>0</v>
      </c>
      <c r="T61" s="27"/>
      <c r="U61" s="28">
        <f t="shared" ref="U61:U86" si="54">T61*$E61</f>
        <v>0</v>
      </c>
      <c r="V61" s="28">
        <f t="shared" ref="V61:V86" si="55">T61*$F61</f>
        <v>0</v>
      </c>
      <c r="W61" s="27">
        <v>1</v>
      </c>
      <c r="X61" s="28">
        <f t="shared" ref="X61:X86" si="56">W61*$E61</f>
        <v>1</v>
      </c>
      <c r="Y61" s="28">
        <f t="shared" ref="Y61:Y86" si="57">W61*$F61</f>
        <v>0</v>
      </c>
      <c r="Z61" s="27"/>
      <c r="AA61" s="28">
        <f t="shared" ref="AA61:AA86" si="58">Z61*$E61</f>
        <v>0</v>
      </c>
      <c r="AB61" s="28">
        <f t="shared" ref="AB61:AB86" si="59">Z61*$F61</f>
        <v>0</v>
      </c>
      <c r="AC61" s="27"/>
      <c r="AD61" s="28">
        <f t="shared" ref="AD61:AD86" si="60">AC61*$E61</f>
        <v>0</v>
      </c>
      <c r="AE61" s="28">
        <f t="shared" ref="AE61:AE86" si="61">AC61*$F61</f>
        <v>0</v>
      </c>
      <c r="AF61" s="27"/>
      <c r="AG61" s="28">
        <f t="shared" ref="AG61:AG86" si="62">AF61*$E61</f>
        <v>0</v>
      </c>
      <c r="AH61" s="28">
        <f t="shared" ref="AH61:AH86" si="63">AF61*$F61</f>
        <v>0</v>
      </c>
      <c r="AJ61" s="27"/>
      <c r="AK61" s="27"/>
      <c r="AL61" s="27"/>
    </row>
    <row r="62" spans="2:38" ht="45" x14ac:dyDescent="0.25">
      <c r="B62" s="25">
        <v>2</v>
      </c>
      <c r="C62" s="26" t="s">
        <v>86</v>
      </c>
      <c r="D62" s="26" t="s">
        <v>87</v>
      </c>
      <c r="E62" s="1">
        <v>1</v>
      </c>
      <c r="F62" s="1">
        <v>0</v>
      </c>
      <c r="H62" s="26"/>
      <c r="I62" s="26" t="s">
        <v>71</v>
      </c>
      <c r="J62" s="27"/>
      <c r="K62" s="27"/>
      <c r="L62" s="28">
        <f t="shared" si="48"/>
        <v>0</v>
      </c>
      <c r="M62" s="28">
        <f t="shared" si="49"/>
        <v>0</v>
      </c>
      <c r="N62" s="27">
        <v>1</v>
      </c>
      <c r="O62" s="28">
        <f t="shared" si="50"/>
        <v>1</v>
      </c>
      <c r="P62" s="28">
        <f t="shared" si="51"/>
        <v>0</v>
      </c>
      <c r="Q62" s="27"/>
      <c r="R62" s="28">
        <f t="shared" si="52"/>
        <v>0</v>
      </c>
      <c r="S62" s="28">
        <f t="shared" si="53"/>
        <v>0</v>
      </c>
      <c r="T62" s="27"/>
      <c r="U62" s="28">
        <f t="shared" si="54"/>
        <v>0</v>
      </c>
      <c r="V62" s="28">
        <f t="shared" si="55"/>
        <v>0</v>
      </c>
      <c r="W62" s="27"/>
      <c r="X62" s="28">
        <f t="shared" si="56"/>
        <v>0</v>
      </c>
      <c r="Y62" s="28">
        <f t="shared" si="57"/>
        <v>0</v>
      </c>
      <c r="Z62" s="27"/>
      <c r="AA62" s="28">
        <f t="shared" si="58"/>
        <v>0</v>
      </c>
      <c r="AB62" s="28">
        <f t="shared" si="59"/>
        <v>0</v>
      </c>
      <c r="AC62" s="27">
        <v>1</v>
      </c>
      <c r="AD62" s="28">
        <f t="shared" si="60"/>
        <v>1</v>
      </c>
      <c r="AE62" s="28">
        <f t="shared" si="61"/>
        <v>0</v>
      </c>
      <c r="AF62" s="27"/>
      <c r="AG62" s="28">
        <f t="shared" si="62"/>
        <v>0</v>
      </c>
      <c r="AH62" s="28">
        <f t="shared" si="63"/>
        <v>0</v>
      </c>
      <c r="AJ62" s="27"/>
      <c r="AK62" s="27"/>
      <c r="AL62" s="27"/>
    </row>
    <row r="63" spans="2:38" ht="45" x14ac:dyDescent="0.25">
      <c r="B63" s="45">
        <v>3</v>
      </c>
      <c r="C63" s="26" t="s">
        <v>88</v>
      </c>
      <c r="D63" s="26" t="s">
        <v>89</v>
      </c>
      <c r="E63" s="1">
        <v>1</v>
      </c>
      <c r="F63" s="1">
        <v>0</v>
      </c>
      <c r="H63" s="26"/>
      <c r="I63" s="26" t="s">
        <v>73</v>
      </c>
      <c r="J63" s="27"/>
      <c r="K63" s="27"/>
      <c r="L63" s="28">
        <f t="shared" si="48"/>
        <v>0</v>
      </c>
      <c r="M63" s="28">
        <f t="shared" si="49"/>
        <v>0</v>
      </c>
      <c r="N63" s="27">
        <v>1</v>
      </c>
      <c r="O63" s="28">
        <f t="shared" si="50"/>
        <v>1</v>
      </c>
      <c r="P63" s="28">
        <f t="shared" si="51"/>
        <v>0</v>
      </c>
      <c r="Q63" s="27">
        <v>1</v>
      </c>
      <c r="R63" s="28">
        <f t="shared" si="52"/>
        <v>1</v>
      </c>
      <c r="S63" s="28">
        <f t="shared" si="53"/>
        <v>0</v>
      </c>
      <c r="T63" s="27">
        <v>1</v>
      </c>
      <c r="U63" s="28">
        <f t="shared" si="54"/>
        <v>1</v>
      </c>
      <c r="V63" s="28">
        <f t="shared" si="55"/>
        <v>0</v>
      </c>
      <c r="W63" s="27"/>
      <c r="X63" s="28">
        <f t="shared" si="56"/>
        <v>0</v>
      </c>
      <c r="Y63" s="28">
        <f t="shared" si="57"/>
        <v>0</v>
      </c>
      <c r="Z63" s="27"/>
      <c r="AA63" s="28">
        <f t="shared" si="58"/>
        <v>0</v>
      </c>
      <c r="AB63" s="28">
        <f t="shared" si="59"/>
        <v>0</v>
      </c>
      <c r="AC63" s="27"/>
      <c r="AD63" s="28">
        <f t="shared" si="60"/>
        <v>0</v>
      </c>
      <c r="AE63" s="28">
        <f t="shared" si="61"/>
        <v>0</v>
      </c>
      <c r="AF63" s="27"/>
      <c r="AG63" s="28">
        <f t="shared" si="62"/>
        <v>0</v>
      </c>
      <c r="AH63" s="28">
        <f t="shared" si="63"/>
        <v>0</v>
      </c>
      <c r="AJ63" s="27"/>
      <c r="AK63" s="27"/>
      <c r="AL63" s="27"/>
    </row>
    <row r="64" spans="2:38" ht="75" x14ac:dyDescent="0.25">
      <c r="B64" s="45">
        <v>4</v>
      </c>
      <c r="C64" s="26" t="s">
        <v>90</v>
      </c>
      <c r="D64" s="26" t="s">
        <v>91</v>
      </c>
      <c r="E64" s="1">
        <v>1</v>
      </c>
      <c r="F64" s="1">
        <v>0</v>
      </c>
      <c r="H64" s="26"/>
      <c r="I64" s="26" t="s">
        <v>54</v>
      </c>
      <c r="J64" s="27"/>
      <c r="K64" s="27"/>
      <c r="L64" s="28">
        <f t="shared" si="48"/>
        <v>0</v>
      </c>
      <c r="M64" s="28">
        <f t="shared" si="49"/>
        <v>0</v>
      </c>
      <c r="N64" s="27">
        <v>1</v>
      </c>
      <c r="O64" s="28">
        <f t="shared" si="50"/>
        <v>1</v>
      </c>
      <c r="P64" s="28">
        <f t="shared" si="51"/>
        <v>0</v>
      </c>
      <c r="Q64" s="27"/>
      <c r="R64" s="28">
        <f t="shared" si="52"/>
        <v>0</v>
      </c>
      <c r="S64" s="28">
        <f t="shared" si="53"/>
        <v>0</v>
      </c>
      <c r="T64" s="27">
        <v>1</v>
      </c>
      <c r="U64" s="28">
        <f t="shared" si="54"/>
        <v>1</v>
      </c>
      <c r="V64" s="28">
        <f t="shared" si="55"/>
        <v>0</v>
      </c>
      <c r="W64" s="27"/>
      <c r="X64" s="28">
        <f t="shared" si="56"/>
        <v>0</v>
      </c>
      <c r="Y64" s="28">
        <f t="shared" si="57"/>
        <v>0</v>
      </c>
      <c r="Z64" s="27"/>
      <c r="AA64" s="28">
        <f t="shared" si="58"/>
        <v>0</v>
      </c>
      <c r="AB64" s="28">
        <f t="shared" si="59"/>
        <v>0</v>
      </c>
      <c r="AC64" s="27"/>
      <c r="AD64" s="28">
        <f t="shared" si="60"/>
        <v>0</v>
      </c>
      <c r="AE64" s="28">
        <f t="shared" si="61"/>
        <v>0</v>
      </c>
      <c r="AF64" s="27"/>
      <c r="AG64" s="28">
        <f t="shared" si="62"/>
        <v>0</v>
      </c>
      <c r="AH64" s="28">
        <f t="shared" si="63"/>
        <v>0</v>
      </c>
      <c r="AJ64" s="27"/>
      <c r="AK64" s="27"/>
      <c r="AL64" s="27"/>
    </row>
    <row r="65" spans="2:38" ht="75" x14ac:dyDescent="0.25">
      <c r="B65" s="45">
        <v>5</v>
      </c>
      <c r="C65" s="26" t="s">
        <v>92</v>
      </c>
      <c r="D65" s="26" t="s">
        <v>93</v>
      </c>
      <c r="E65" s="1">
        <v>1</v>
      </c>
      <c r="F65" s="1">
        <v>0</v>
      </c>
      <c r="H65" s="26"/>
      <c r="I65" s="26" t="s">
        <v>95</v>
      </c>
      <c r="J65" s="27"/>
      <c r="K65" s="27"/>
      <c r="L65" s="28">
        <f t="shared" si="48"/>
        <v>0</v>
      </c>
      <c r="M65" s="28">
        <f t="shared" si="49"/>
        <v>0</v>
      </c>
      <c r="N65" s="27">
        <v>1</v>
      </c>
      <c r="O65" s="28">
        <f t="shared" si="50"/>
        <v>1</v>
      </c>
      <c r="P65" s="28">
        <f t="shared" si="51"/>
        <v>0</v>
      </c>
      <c r="Q65" s="27">
        <v>1</v>
      </c>
      <c r="R65" s="28">
        <f t="shared" si="52"/>
        <v>1</v>
      </c>
      <c r="S65" s="28">
        <f t="shared" si="53"/>
        <v>0</v>
      </c>
      <c r="T65" s="27">
        <v>1</v>
      </c>
      <c r="U65" s="28">
        <f t="shared" si="54"/>
        <v>1</v>
      </c>
      <c r="V65" s="28">
        <f t="shared" si="55"/>
        <v>0</v>
      </c>
      <c r="W65" s="27"/>
      <c r="X65" s="28">
        <f t="shared" si="56"/>
        <v>0</v>
      </c>
      <c r="Y65" s="28">
        <f t="shared" si="57"/>
        <v>0</v>
      </c>
      <c r="Z65" s="27"/>
      <c r="AA65" s="28">
        <f t="shared" si="58"/>
        <v>0</v>
      </c>
      <c r="AB65" s="28">
        <f t="shared" si="59"/>
        <v>0</v>
      </c>
      <c r="AC65" s="27"/>
      <c r="AD65" s="28">
        <f t="shared" si="60"/>
        <v>0</v>
      </c>
      <c r="AE65" s="28">
        <f t="shared" si="61"/>
        <v>0</v>
      </c>
      <c r="AF65" s="27"/>
      <c r="AG65" s="28">
        <f t="shared" si="62"/>
        <v>0</v>
      </c>
      <c r="AH65" s="28">
        <f t="shared" si="63"/>
        <v>0</v>
      </c>
      <c r="AJ65" s="27"/>
      <c r="AK65" s="27"/>
      <c r="AL65" s="27"/>
    </row>
    <row r="66" spans="2:38" ht="60" x14ac:dyDescent="0.25">
      <c r="B66" s="45">
        <v>6</v>
      </c>
      <c r="C66" s="26" t="s">
        <v>94</v>
      </c>
      <c r="D66" s="26" t="s">
        <v>96</v>
      </c>
      <c r="E66" s="1">
        <v>1</v>
      </c>
      <c r="F66" s="1">
        <v>0</v>
      </c>
      <c r="H66" s="26"/>
      <c r="I66" s="26" t="s">
        <v>97</v>
      </c>
      <c r="J66" s="27"/>
      <c r="K66" s="27"/>
      <c r="L66" s="28">
        <f t="shared" si="48"/>
        <v>0</v>
      </c>
      <c r="M66" s="28">
        <f t="shared" si="49"/>
        <v>0</v>
      </c>
      <c r="N66" s="27">
        <v>1</v>
      </c>
      <c r="O66" s="28">
        <f t="shared" si="50"/>
        <v>1</v>
      </c>
      <c r="P66" s="28">
        <f t="shared" si="51"/>
        <v>0</v>
      </c>
      <c r="Q66" s="27"/>
      <c r="R66" s="28">
        <f t="shared" si="52"/>
        <v>0</v>
      </c>
      <c r="S66" s="28">
        <f t="shared" si="53"/>
        <v>0</v>
      </c>
      <c r="T66" s="27"/>
      <c r="U66" s="28">
        <f t="shared" si="54"/>
        <v>0</v>
      </c>
      <c r="V66" s="28">
        <f t="shared" si="55"/>
        <v>0</v>
      </c>
      <c r="W66" s="27"/>
      <c r="X66" s="28">
        <f t="shared" si="56"/>
        <v>0</v>
      </c>
      <c r="Y66" s="28">
        <f t="shared" si="57"/>
        <v>0</v>
      </c>
      <c r="Z66" s="27">
        <v>1</v>
      </c>
      <c r="AA66" s="28">
        <f t="shared" si="58"/>
        <v>1</v>
      </c>
      <c r="AB66" s="28">
        <f t="shared" si="59"/>
        <v>0</v>
      </c>
      <c r="AC66" s="27"/>
      <c r="AD66" s="28">
        <f t="shared" si="60"/>
        <v>0</v>
      </c>
      <c r="AE66" s="28">
        <f t="shared" si="61"/>
        <v>0</v>
      </c>
      <c r="AF66" s="27"/>
      <c r="AG66" s="28">
        <f t="shared" si="62"/>
        <v>0</v>
      </c>
      <c r="AH66" s="28">
        <f t="shared" si="63"/>
        <v>0</v>
      </c>
      <c r="AJ66" s="27"/>
      <c r="AK66" s="27"/>
      <c r="AL66" s="27"/>
    </row>
    <row r="67" spans="2:38" ht="45" x14ac:dyDescent="0.25">
      <c r="B67" s="45">
        <v>7</v>
      </c>
      <c r="C67" s="26" t="s">
        <v>94</v>
      </c>
      <c r="D67" s="26" t="s">
        <v>98</v>
      </c>
      <c r="E67" s="1">
        <v>1</v>
      </c>
      <c r="F67" s="1">
        <v>0</v>
      </c>
      <c r="H67" s="26"/>
      <c r="I67" s="26" t="s">
        <v>97</v>
      </c>
      <c r="J67" s="27"/>
      <c r="K67" s="27"/>
      <c r="L67" s="28">
        <f t="shared" si="48"/>
        <v>0</v>
      </c>
      <c r="M67" s="28">
        <f t="shared" si="49"/>
        <v>0</v>
      </c>
      <c r="N67" s="27">
        <v>1</v>
      </c>
      <c r="O67" s="28">
        <f t="shared" si="50"/>
        <v>1</v>
      </c>
      <c r="P67" s="28">
        <f t="shared" si="51"/>
        <v>0</v>
      </c>
      <c r="Q67" s="27"/>
      <c r="R67" s="28">
        <f t="shared" si="52"/>
        <v>0</v>
      </c>
      <c r="S67" s="28">
        <f t="shared" si="53"/>
        <v>0</v>
      </c>
      <c r="T67" s="27"/>
      <c r="U67" s="28">
        <f t="shared" si="54"/>
        <v>0</v>
      </c>
      <c r="V67" s="28">
        <f t="shared" si="55"/>
        <v>0</v>
      </c>
      <c r="W67" s="27"/>
      <c r="X67" s="28">
        <f t="shared" si="56"/>
        <v>0</v>
      </c>
      <c r="Y67" s="28">
        <f t="shared" si="57"/>
        <v>0</v>
      </c>
      <c r="Z67" s="27">
        <v>1</v>
      </c>
      <c r="AA67" s="28">
        <f t="shared" si="58"/>
        <v>1</v>
      </c>
      <c r="AB67" s="28">
        <f t="shared" si="59"/>
        <v>0</v>
      </c>
      <c r="AC67" s="27"/>
      <c r="AD67" s="28">
        <f t="shared" si="60"/>
        <v>0</v>
      </c>
      <c r="AE67" s="28">
        <f t="shared" si="61"/>
        <v>0</v>
      </c>
      <c r="AF67" s="27"/>
      <c r="AG67" s="28">
        <f t="shared" si="62"/>
        <v>0</v>
      </c>
      <c r="AH67" s="28">
        <f t="shared" si="63"/>
        <v>0</v>
      </c>
      <c r="AJ67" s="27"/>
      <c r="AK67" s="27"/>
      <c r="AL67" s="27"/>
    </row>
    <row r="68" spans="2:38" ht="45" x14ac:dyDescent="0.25">
      <c r="B68" s="45">
        <v>8</v>
      </c>
      <c r="C68" s="26" t="s">
        <v>94</v>
      </c>
      <c r="D68" s="26" t="s">
        <v>99</v>
      </c>
      <c r="E68" s="1">
        <v>1</v>
      </c>
      <c r="F68" s="1">
        <v>0</v>
      </c>
      <c r="H68" s="26"/>
      <c r="I68" s="26" t="s">
        <v>97</v>
      </c>
      <c r="J68" s="27"/>
      <c r="K68" s="27"/>
      <c r="L68" s="28">
        <f t="shared" si="48"/>
        <v>0</v>
      </c>
      <c r="M68" s="28">
        <f t="shared" si="49"/>
        <v>0</v>
      </c>
      <c r="N68" s="27">
        <v>1</v>
      </c>
      <c r="O68" s="28">
        <f t="shared" si="50"/>
        <v>1</v>
      </c>
      <c r="P68" s="28">
        <f t="shared" si="51"/>
        <v>0</v>
      </c>
      <c r="Q68" s="27"/>
      <c r="R68" s="28">
        <f t="shared" si="52"/>
        <v>0</v>
      </c>
      <c r="S68" s="28">
        <f t="shared" si="53"/>
        <v>0</v>
      </c>
      <c r="T68" s="27"/>
      <c r="U68" s="28">
        <f t="shared" si="54"/>
        <v>0</v>
      </c>
      <c r="V68" s="28">
        <f t="shared" si="55"/>
        <v>0</v>
      </c>
      <c r="W68" s="27"/>
      <c r="X68" s="28">
        <f t="shared" si="56"/>
        <v>0</v>
      </c>
      <c r="Y68" s="28">
        <f t="shared" si="57"/>
        <v>0</v>
      </c>
      <c r="Z68" s="27">
        <v>1</v>
      </c>
      <c r="AA68" s="28">
        <f t="shared" si="58"/>
        <v>1</v>
      </c>
      <c r="AB68" s="28">
        <f t="shared" si="59"/>
        <v>0</v>
      </c>
      <c r="AC68" s="27"/>
      <c r="AD68" s="28">
        <f t="shared" si="60"/>
        <v>0</v>
      </c>
      <c r="AE68" s="28">
        <f t="shared" si="61"/>
        <v>0</v>
      </c>
      <c r="AF68" s="27"/>
      <c r="AG68" s="28">
        <f t="shared" si="62"/>
        <v>0</v>
      </c>
      <c r="AH68" s="28">
        <f t="shared" si="63"/>
        <v>0</v>
      </c>
      <c r="AJ68" s="27"/>
      <c r="AK68" s="27"/>
      <c r="AL68" s="27"/>
    </row>
    <row r="69" spans="2:38" ht="45" x14ac:dyDescent="0.25">
      <c r="B69" s="45">
        <v>9</v>
      </c>
      <c r="C69" s="26" t="s">
        <v>94</v>
      </c>
      <c r="D69" s="26" t="s">
        <v>344</v>
      </c>
      <c r="E69" s="1">
        <v>1</v>
      </c>
      <c r="F69" s="1">
        <v>0</v>
      </c>
      <c r="H69" s="30" t="s">
        <v>46</v>
      </c>
      <c r="I69" s="26" t="s">
        <v>173</v>
      </c>
      <c r="J69" s="27"/>
      <c r="K69" s="27"/>
      <c r="L69" s="28">
        <f t="shared" si="48"/>
        <v>0</v>
      </c>
      <c r="M69" s="28">
        <f t="shared" si="49"/>
        <v>0</v>
      </c>
      <c r="N69" s="27"/>
      <c r="O69" s="28">
        <f t="shared" si="50"/>
        <v>0</v>
      </c>
      <c r="P69" s="28">
        <f t="shared" si="51"/>
        <v>0</v>
      </c>
      <c r="Q69" s="27"/>
      <c r="R69" s="28">
        <f t="shared" si="52"/>
        <v>0</v>
      </c>
      <c r="S69" s="28">
        <f t="shared" si="53"/>
        <v>0</v>
      </c>
      <c r="T69" s="27"/>
      <c r="U69" s="28">
        <f t="shared" si="54"/>
        <v>0</v>
      </c>
      <c r="V69" s="28">
        <f t="shared" si="55"/>
        <v>0</v>
      </c>
      <c r="W69" s="27"/>
      <c r="X69" s="28">
        <f t="shared" si="56"/>
        <v>0</v>
      </c>
      <c r="Y69" s="28">
        <f t="shared" si="57"/>
        <v>0</v>
      </c>
      <c r="Z69" s="27">
        <v>1</v>
      </c>
      <c r="AA69" s="28">
        <f t="shared" si="58"/>
        <v>1</v>
      </c>
      <c r="AB69" s="28">
        <f t="shared" si="59"/>
        <v>0</v>
      </c>
      <c r="AC69" s="27"/>
      <c r="AD69" s="28">
        <f t="shared" si="60"/>
        <v>0</v>
      </c>
      <c r="AE69" s="28">
        <f t="shared" si="61"/>
        <v>0</v>
      </c>
      <c r="AF69" s="27"/>
      <c r="AG69" s="28">
        <f t="shared" si="62"/>
        <v>0</v>
      </c>
      <c r="AH69" s="28">
        <f t="shared" si="63"/>
        <v>0</v>
      </c>
      <c r="AJ69" s="27"/>
      <c r="AK69" s="27"/>
      <c r="AL69" s="27"/>
    </row>
    <row r="70" spans="2:38" ht="45" x14ac:dyDescent="0.25">
      <c r="B70" s="45">
        <v>10</v>
      </c>
      <c r="C70" s="26" t="s">
        <v>94</v>
      </c>
      <c r="D70" s="26" t="s">
        <v>100</v>
      </c>
      <c r="E70" s="1">
        <v>1</v>
      </c>
      <c r="F70" s="1">
        <v>0</v>
      </c>
      <c r="H70" s="26"/>
      <c r="I70" s="26" t="s">
        <v>173</v>
      </c>
      <c r="J70" s="27"/>
      <c r="K70" s="27"/>
      <c r="L70" s="28">
        <f t="shared" si="48"/>
        <v>0</v>
      </c>
      <c r="M70" s="28">
        <f t="shared" si="49"/>
        <v>0</v>
      </c>
      <c r="N70" s="27"/>
      <c r="O70" s="28">
        <f t="shared" si="50"/>
        <v>0</v>
      </c>
      <c r="P70" s="28">
        <f t="shared" si="51"/>
        <v>0</v>
      </c>
      <c r="Q70" s="27"/>
      <c r="R70" s="28">
        <f t="shared" si="52"/>
        <v>0</v>
      </c>
      <c r="S70" s="28">
        <f t="shared" si="53"/>
        <v>0</v>
      </c>
      <c r="T70" s="27"/>
      <c r="U70" s="28">
        <f t="shared" si="54"/>
        <v>0</v>
      </c>
      <c r="V70" s="28">
        <f t="shared" si="55"/>
        <v>0</v>
      </c>
      <c r="W70" s="27"/>
      <c r="X70" s="28">
        <f t="shared" si="56"/>
        <v>0</v>
      </c>
      <c r="Y70" s="28">
        <f t="shared" si="57"/>
        <v>0</v>
      </c>
      <c r="Z70" s="27">
        <v>1</v>
      </c>
      <c r="AA70" s="28">
        <f t="shared" si="58"/>
        <v>1</v>
      </c>
      <c r="AB70" s="28">
        <f t="shared" si="59"/>
        <v>0</v>
      </c>
      <c r="AC70" s="27"/>
      <c r="AD70" s="28">
        <f t="shared" si="60"/>
        <v>0</v>
      </c>
      <c r="AE70" s="28">
        <f t="shared" si="61"/>
        <v>0</v>
      </c>
      <c r="AF70" s="27"/>
      <c r="AG70" s="28">
        <f t="shared" si="62"/>
        <v>0</v>
      </c>
      <c r="AH70" s="28">
        <f t="shared" si="63"/>
        <v>0</v>
      </c>
      <c r="AJ70" s="27"/>
      <c r="AK70" s="27"/>
      <c r="AL70" s="27"/>
    </row>
    <row r="71" spans="2:38" ht="60" x14ac:dyDescent="0.25">
      <c r="B71" s="45">
        <v>11</v>
      </c>
      <c r="C71" s="26" t="s">
        <v>94</v>
      </c>
      <c r="D71" s="26" t="s">
        <v>242</v>
      </c>
      <c r="E71" s="1">
        <v>1</v>
      </c>
      <c r="F71" s="1">
        <v>0</v>
      </c>
      <c r="H71" s="31" t="s">
        <v>46</v>
      </c>
      <c r="I71" s="26" t="s">
        <v>40</v>
      </c>
      <c r="J71" s="27"/>
      <c r="K71" s="27"/>
      <c r="L71" s="28">
        <f t="shared" si="48"/>
        <v>0</v>
      </c>
      <c r="M71" s="28">
        <f t="shared" si="49"/>
        <v>0</v>
      </c>
      <c r="N71" s="27"/>
      <c r="O71" s="28">
        <f t="shared" si="50"/>
        <v>0</v>
      </c>
      <c r="P71" s="28">
        <f t="shared" si="51"/>
        <v>0</v>
      </c>
      <c r="Q71" s="27"/>
      <c r="R71" s="28">
        <f t="shared" si="52"/>
        <v>0</v>
      </c>
      <c r="S71" s="28">
        <f t="shared" si="53"/>
        <v>0</v>
      </c>
      <c r="T71" s="27"/>
      <c r="U71" s="28">
        <f t="shared" si="54"/>
        <v>0</v>
      </c>
      <c r="V71" s="28">
        <f t="shared" si="55"/>
        <v>0</v>
      </c>
      <c r="W71" s="27"/>
      <c r="X71" s="28">
        <f t="shared" si="56"/>
        <v>0</v>
      </c>
      <c r="Y71" s="28">
        <f t="shared" si="57"/>
        <v>0</v>
      </c>
      <c r="Z71" s="27">
        <v>1</v>
      </c>
      <c r="AA71" s="28">
        <f t="shared" si="58"/>
        <v>1</v>
      </c>
      <c r="AB71" s="28">
        <f t="shared" si="59"/>
        <v>0</v>
      </c>
      <c r="AC71" s="27"/>
      <c r="AD71" s="28">
        <f t="shared" si="60"/>
        <v>0</v>
      </c>
      <c r="AE71" s="28">
        <f t="shared" si="61"/>
        <v>0</v>
      </c>
      <c r="AF71" s="27">
        <v>1</v>
      </c>
      <c r="AG71" s="28">
        <f t="shared" si="62"/>
        <v>1</v>
      </c>
      <c r="AH71" s="28">
        <f t="shared" si="63"/>
        <v>0</v>
      </c>
      <c r="AJ71" s="27"/>
      <c r="AK71" s="27"/>
      <c r="AL71" s="27"/>
    </row>
    <row r="72" spans="2:38" ht="30" x14ac:dyDescent="0.25">
      <c r="B72" s="45">
        <v>12</v>
      </c>
      <c r="C72" s="26" t="s">
        <v>94</v>
      </c>
      <c r="D72" s="26" t="s">
        <v>101</v>
      </c>
      <c r="E72" s="1">
        <v>1</v>
      </c>
      <c r="F72" s="1">
        <v>0</v>
      </c>
      <c r="H72" s="26"/>
      <c r="I72" s="26" t="s">
        <v>173</v>
      </c>
      <c r="J72" s="27"/>
      <c r="K72" s="27"/>
      <c r="L72" s="28">
        <f t="shared" si="48"/>
        <v>0</v>
      </c>
      <c r="M72" s="28">
        <f t="shared" si="49"/>
        <v>0</v>
      </c>
      <c r="N72" s="27"/>
      <c r="O72" s="28">
        <f t="shared" si="50"/>
        <v>0</v>
      </c>
      <c r="P72" s="28">
        <f t="shared" si="51"/>
        <v>0</v>
      </c>
      <c r="Q72" s="27"/>
      <c r="R72" s="28">
        <f t="shared" si="52"/>
        <v>0</v>
      </c>
      <c r="S72" s="28">
        <f t="shared" si="53"/>
        <v>0</v>
      </c>
      <c r="T72" s="27"/>
      <c r="U72" s="28">
        <f t="shared" si="54"/>
        <v>0</v>
      </c>
      <c r="V72" s="28">
        <f t="shared" si="55"/>
        <v>0</v>
      </c>
      <c r="W72" s="27"/>
      <c r="X72" s="28">
        <f t="shared" si="56"/>
        <v>0</v>
      </c>
      <c r="Y72" s="28">
        <f t="shared" si="57"/>
        <v>0</v>
      </c>
      <c r="Z72" s="27">
        <v>1</v>
      </c>
      <c r="AA72" s="28">
        <f t="shared" si="58"/>
        <v>1</v>
      </c>
      <c r="AB72" s="28">
        <f t="shared" si="59"/>
        <v>0</v>
      </c>
      <c r="AC72" s="27"/>
      <c r="AD72" s="28">
        <f t="shared" si="60"/>
        <v>0</v>
      </c>
      <c r="AE72" s="28">
        <f t="shared" si="61"/>
        <v>0</v>
      </c>
      <c r="AF72" s="27"/>
      <c r="AG72" s="28">
        <f t="shared" si="62"/>
        <v>0</v>
      </c>
      <c r="AH72" s="28">
        <f t="shared" si="63"/>
        <v>0</v>
      </c>
      <c r="AJ72" s="27"/>
      <c r="AK72" s="27"/>
      <c r="AL72" s="27"/>
    </row>
    <row r="73" spans="2:38" ht="60" x14ac:dyDescent="0.25">
      <c r="B73" s="45">
        <v>13</v>
      </c>
      <c r="C73" s="26" t="s">
        <v>94</v>
      </c>
      <c r="D73" s="26" t="s">
        <v>418</v>
      </c>
      <c r="E73" s="1">
        <v>1</v>
      </c>
      <c r="F73" s="1">
        <v>0</v>
      </c>
      <c r="H73" s="26"/>
      <c r="I73" s="26" t="s">
        <v>40</v>
      </c>
      <c r="J73" s="27"/>
      <c r="K73" s="27"/>
      <c r="L73" s="28">
        <f t="shared" si="48"/>
        <v>0</v>
      </c>
      <c r="M73" s="28">
        <f t="shared" si="49"/>
        <v>0</v>
      </c>
      <c r="N73" s="27"/>
      <c r="O73" s="28">
        <f t="shared" si="50"/>
        <v>0</v>
      </c>
      <c r="P73" s="28">
        <f t="shared" si="51"/>
        <v>0</v>
      </c>
      <c r="Q73" s="27"/>
      <c r="R73" s="28">
        <f t="shared" si="52"/>
        <v>0</v>
      </c>
      <c r="S73" s="28">
        <f t="shared" si="53"/>
        <v>0</v>
      </c>
      <c r="T73" s="27"/>
      <c r="U73" s="28">
        <f t="shared" si="54"/>
        <v>0</v>
      </c>
      <c r="V73" s="28">
        <f t="shared" si="55"/>
        <v>0</v>
      </c>
      <c r="W73" s="27"/>
      <c r="X73" s="28">
        <f t="shared" si="56"/>
        <v>0</v>
      </c>
      <c r="Y73" s="28">
        <f t="shared" si="57"/>
        <v>0</v>
      </c>
      <c r="Z73" s="27">
        <v>1</v>
      </c>
      <c r="AA73" s="28">
        <f t="shared" si="58"/>
        <v>1</v>
      </c>
      <c r="AB73" s="28">
        <f t="shared" si="59"/>
        <v>0</v>
      </c>
      <c r="AC73" s="27"/>
      <c r="AD73" s="28">
        <f t="shared" si="60"/>
        <v>0</v>
      </c>
      <c r="AE73" s="28">
        <f t="shared" si="61"/>
        <v>0</v>
      </c>
      <c r="AF73" s="27">
        <v>1</v>
      </c>
      <c r="AG73" s="28">
        <f t="shared" si="62"/>
        <v>1</v>
      </c>
      <c r="AH73" s="28">
        <f t="shared" si="63"/>
        <v>0</v>
      </c>
      <c r="AJ73" s="27"/>
      <c r="AK73" s="27"/>
      <c r="AL73" s="27"/>
    </row>
    <row r="74" spans="2:38" ht="60" x14ac:dyDescent="0.25">
      <c r="B74" s="45">
        <v>14</v>
      </c>
      <c r="C74" s="26" t="s">
        <v>102</v>
      </c>
      <c r="D74" s="26" t="s">
        <v>243</v>
      </c>
      <c r="E74" s="1">
        <v>1</v>
      </c>
      <c r="F74" s="1">
        <v>0</v>
      </c>
      <c r="H74" s="26"/>
      <c r="I74" s="26" t="s">
        <v>95</v>
      </c>
      <c r="J74" s="27"/>
      <c r="K74" s="27"/>
      <c r="L74" s="28">
        <f t="shared" si="48"/>
        <v>0</v>
      </c>
      <c r="M74" s="28">
        <f t="shared" si="49"/>
        <v>0</v>
      </c>
      <c r="N74" s="27">
        <v>1</v>
      </c>
      <c r="O74" s="28">
        <f t="shared" si="50"/>
        <v>1</v>
      </c>
      <c r="P74" s="28">
        <f t="shared" si="51"/>
        <v>0</v>
      </c>
      <c r="Q74" s="27">
        <v>1</v>
      </c>
      <c r="R74" s="28">
        <f t="shared" si="52"/>
        <v>1</v>
      </c>
      <c r="S74" s="28">
        <f t="shared" si="53"/>
        <v>0</v>
      </c>
      <c r="T74" s="27">
        <v>1</v>
      </c>
      <c r="U74" s="28">
        <f t="shared" si="54"/>
        <v>1</v>
      </c>
      <c r="V74" s="28">
        <f t="shared" si="55"/>
        <v>0</v>
      </c>
      <c r="W74" s="27"/>
      <c r="X74" s="28">
        <f t="shared" si="56"/>
        <v>0</v>
      </c>
      <c r="Y74" s="28">
        <f t="shared" si="57"/>
        <v>0</v>
      </c>
      <c r="Z74" s="27"/>
      <c r="AA74" s="28">
        <f t="shared" si="58"/>
        <v>0</v>
      </c>
      <c r="AB74" s="28">
        <f t="shared" si="59"/>
        <v>0</v>
      </c>
      <c r="AC74" s="27"/>
      <c r="AD74" s="28">
        <f t="shared" si="60"/>
        <v>0</v>
      </c>
      <c r="AE74" s="28">
        <f t="shared" si="61"/>
        <v>0</v>
      </c>
      <c r="AF74" s="27"/>
      <c r="AG74" s="28">
        <f t="shared" si="62"/>
        <v>0</v>
      </c>
      <c r="AH74" s="28">
        <f t="shared" si="63"/>
        <v>0</v>
      </c>
      <c r="AJ74" s="27"/>
      <c r="AK74" s="27"/>
      <c r="AL74" s="27"/>
    </row>
    <row r="75" spans="2:38" ht="30" x14ac:dyDescent="0.25">
      <c r="B75" s="45">
        <v>15</v>
      </c>
      <c r="C75" s="26" t="s">
        <v>102</v>
      </c>
      <c r="D75" s="26" t="s">
        <v>388</v>
      </c>
      <c r="E75" s="1">
        <v>1</v>
      </c>
      <c r="F75" s="1">
        <v>0</v>
      </c>
      <c r="H75" s="26"/>
      <c r="I75" s="26" t="s">
        <v>58</v>
      </c>
      <c r="J75" s="27"/>
      <c r="K75" s="27"/>
      <c r="L75" s="28">
        <f t="shared" si="48"/>
        <v>0</v>
      </c>
      <c r="M75" s="28">
        <f t="shared" si="49"/>
        <v>0</v>
      </c>
      <c r="N75" s="27">
        <v>1</v>
      </c>
      <c r="O75" s="28">
        <f t="shared" si="50"/>
        <v>1</v>
      </c>
      <c r="P75" s="28">
        <f t="shared" si="51"/>
        <v>0</v>
      </c>
      <c r="Q75" s="27">
        <v>1</v>
      </c>
      <c r="R75" s="28">
        <f t="shared" si="52"/>
        <v>1</v>
      </c>
      <c r="S75" s="28">
        <f t="shared" si="53"/>
        <v>0</v>
      </c>
      <c r="T75" s="27"/>
      <c r="U75" s="28">
        <f t="shared" si="54"/>
        <v>0</v>
      </c>
      <c r="V75" s="28">
        <f t="shared" si="55"/>
        <v>0</v>
      </c>
      <c r="W75" s="27"/>
      <c r="X75" s="28">
        <f t="shared" si="56"/>
        <v>0</v>
      </c>
      <c r="Y75" s="28">
        <f t="shared" si="57"/>
        <v>0</v>
      </c>
      <c r="Z75" s="27"/>
      <c r="AA75" s="28">
        <f t="shared" si="58"/>
        <v>0</v>
      </c>
      <c r="AB75" s="28">
        <f t="shared" si="59"/>
        <v>0</v>
      </c>
      <c r="AC75" s="27"/>
      <c r="AD75" s="28">
        <f t="shared" si="60"/>
        <v>0</v>
      </c>
      <c r="AE75" s="28">
        <f t="shared" si="61"/>
        <v>0</v>
      </c>
      <c r="AF75" s="27"/>
      <c r="AG75" s="28">
        <f t="shared" si="62"/>
        <v>0</v>
      </c>
      <c r="AH75" s="28">
        <f t="shared" si="63"/>
        <v>0</v>
      </c>
      <c r="AJ75" s="27"/>
      <c r="AK75" s="27"/>
      <c r="AL75" s="27"/>
    </row>
    <row r="76" spans="2:38" ht="60" x14ac:dyDescent="0.25">
      <c r="B76" s="45">
        <v>16</v>
      </c>
      <c r="C76" s="26" t="s">
        <v>102</v>
      </c>
      <c r="D76" s="26" t="s">
        <v>244</v>
      </c>
      <c r="E76" s="1">
        <v>1</v>
      </c>
      <c r="F76" s="1">
        <v>0</v>
      </c>
      <c r="H76" s="26"/>
      <c r="I76" s="26" t="s">
        <v>103</v>
      </c>
      <c r="J76" s="27"/>
      <c r="K76" s="27"/>
      <c r="L76" s="28">
        <f t="shared" si="48"/>
        <v>0</v>
      </c>
      <c r="M76" s="28">
        <f t="shared" si="49"/>
        <v>0</v>
      </c>
      <c r="N76" s="27">
        <v>1</v>
      </c>
      <c r="O76" s="28">
        <f t="shared" si="50"/>
        <v>1</v>
      </c>
      <c r="P76" s="28">
        <f t="shared" si="51"/>
        <v>0</v>
      </c>
      <c r="Q76" s="27">
        <v>1</v>
      </c>
      <c r="R76" s="28">
        <f t="shared" si="52"/>
        <v>1</v>
      </c>
      <c r="S76" s="28">
        <f t="shared" si="53"/>
        <v>0</v>
      </c>
      <c r="T76" s="27"/>
      <c r="U76" s="28">
        <f t="shared" si="54"/>
        <v>0</v>
      </c>
      <c r="V76" s="28">
        <f t="shared" si="55"/>
        <v>0</v>
      </c>
      <c r="W76" s="27">
        <v>1</v>
      </c>
      <c r="X76" s="28">
        <f t="shared" si="56"/>
        <v>1</v>
      </c>
      <c r="Y76" s="28">
        <f t="shared" si="57"/>
        <v>0</v>
      </c>
      <c r="Z76" s="27"/>
      <c r="AA76" s="28">
        <f t="shared" si="58"/>
        <v>0</v>
      </c>
      <c r="AB76" s="28">
        <f t="shared" si="59"/>
        <v>0</v>
      </c>
      <c r="AC76" s="27"/>
      <c r="AD76" s="28">
        <f t="shared" si="60"/>
        <v>0</v>
      </c>
      <c r="AE76" s="28">
        <f t="shared" si="61"/>
        <v>0</v>
      </c>
      <c r="AF76" s="27"/>
      <c r="AG76" s="28">
        <f t="shared" si="62"/>
        <v>0</v>
      </c>
      <c r="AH76" s="28">
        <f t="shared" si="63"/>
        <v>0</v>
      </c>
      <c r="AJ76" s="27"/>
      <c r="AK76" s="27"/>
      <c r="AL76" s="27"/>
    </row>
    <row r="77" spans="2:38" ht="45" x14ac:dyDescent="0.25">
      <c r="B77" s="45">
        <v>17</v>
      </c>
      <c r="C77" s="26" t="s">
        <v>104</v>
      </c>
      <c r="D77" s="26" t="s">
        <v>245</v>
      </c>
      <c r="E77" s="1">
        <v>1</v>
      </c>
      <c r="F77" s="1">
        <v>0</v>
      </c>
      <c r="H77" s="26"/>
      <c r="I77" s="26" t="s">
        <v>58</v>
      </c>
      <c r="J77" s="27"/>
      <c r="K77" s="27"/>
      <c r="L77" s="28">
        <f t="shared" si="48"/>
        <v>0</v>
      </c>
      <c r="M77" s="28">
        <f t="shared" si="49"/>
        <v>0</v>
      </c>
      <c r="N77" s="27">
        <v>1</v>
      </c>
      <c r="O77" s="28">
        <f t="shared" si="50"/>
        <v>1</v>
      </c>
      <c r="P77" s="28">
        <f t="shared" si="51"/>
        <v>0</v>
      </c>
      <c r="Q77" s="27">
        <v>1</v>
      </c>
      <c r="R77" s="28">
        <f t="shared" si="52"/>
        <v>1</v>
      </c>
      <c r="S77" s="28">
        <f t="shared" si="53"/>
        <v>0</v>
      </c>
      <c r="T77" s="27"/>
      <c r="U77" s="28">
        <f t="shared" si="54"/>
        <v>0</v>
      </c>
      <c r="V77" s="28">
        <f t="shared" si="55"/>
        <v>0</v>
      </c>
      <c r="W77" s="27"/>
      <c r="X77" s="28">
        <f t="shared" si="56"/>
        <v>0</v>
      </c>
      <c r="Y77" s="28">
        <f t="shared" si="57"/>
        <v>0</v>
      </c>
      <c r="Z77" s="27"/>
      <c r="AA77" s="28">
        <f t="shared" si="58"/>
        <v>0</v>
      </c>
      <c r="AB77" s="28">
        <f t="shared" si="59"/>
        <v>0</v>
      </c>
      <c r="AC77" s="27"/>
      <c r="AD77" s="28">
        <f t="shared" si="60"/>
        <v>0</v>
      </c>
      <c r="AE77" s="28">
        <f t="shared" si="61"/>
        <v>0</v>
      </c>
      <c r="AF77" s="27"/>
      <c r="AG77" s="28">
        <f t="shared" si="62"/>
        <v>0</v>
      </c>
      <c r="AH77" s="28">
        <f t="shared" si="63"/>
        <v>0</v>
      </c>
      <c r="AJ77" s="27"/>
      <c r="AK77" s="27"/>
      <c r="AL77" s="27">
        <v>1</v>
      </c>
    </row>
    <row r="78" spans="2:38" ht="45" x14ac:dyDescent="0.25">
      <c r="B78" s="45">
        <v>18</v>
      </c>
      <c r="C78" s="26" t="s">
        <v>104</v>
      </c>
      <c r="D78" s="26" t="s">
        <v>246</v>
      </c>
      <c r="E78" s="1">
        <v>1</v>
      </c>
      <c r="F78" s="1">
        <v>0</v>
      </c>
      <c r="H78" s="26"/>
      <c r="I78" s="26" t="s">
        <v>58</v>
      </c>
      <c r="J78" s="27"/>
      <c r="K78" s="27"/>
      <c r="L78" s="28">
        <f t="shared" si="48"/>
        <v>0</v>
      </c>
      <c r="M78" s="28">
        <f t="shared" si="49"/>
        <v>0</v>
      </c>
      <c r="N78" s="27">
        <v>1</v>
      </c>
      <c r="O78" s="28">
        <f t="shared" si="50"/>
        <v>1</v>
      </c>
      <c r="P78" s="28">
        <f t="shared" si="51"/>
        <v>0</v>
      </c>
      <c r="Q78" s="27">
        <v>1</v>
      </c>
      <c r="R78" s="28">
        <f t="shared" si="52"/>
        <v>1</v>
      </c>
      <c r="S78" s="28">
        <f t="shared" si="53"/>
        <v>0</v>
      </c>
      <c r="T78" s="27"/>
      <c r="U78" s="28">
        <f t="shared" si="54"/>
        <v>0</v>
      </c>
      <c r="V78" s="28">
        <f t="shared" si="55"/>
        <v>0</v>
      </c>
      <c r="W78" s="27"/>
      <c r="X78" s="28">
        <f t="shared" si="56"/>
        <v>0</v>
      </c>
      <c r="Y78" s="28">
        <f t="shared" si="57"/>
        <v>0</v>
      </c>
      <c r="Z78" s="27"/>
      <c r="AA78" s="28">
        <f t="shared" si="58"/>
        <v>0</v>
      </c>
      <c r="AB78" s="28">
        <f t="shared" si="59"/>
        <v>0</v>
      </c>
      <c r="AC78" s="27"/>
      <c r="AD78" s="28">
        <f t="shared" si="60"/>
        <v>0</v>
      </c>
      <c r="AE78" s="28">
        <f t="shared" si="61"/>
        <v>0</v>
      </c>
      <c r="AF78" s="27"/>
      <c r="AG78" s="28">
        <f t="shared" si="62"/>
        <v>0</v>
      </c>
      <c r="AH78" s="28">
        <f t="shared" si="63"/>
        <v>0</v>
      </c>
      <c r="AJ78" s="27"/>
      <c r="AK78" s="27"/>
      <c r="AL78" s="27"/>
    </row>
    <row r="79" spans="2:38" ht="60" x14ac:dyDescent="0.25">
      <c r="B79" s="45">
        <v>19</v>
      </c>
      <c r="C79" s="26" t="s">
        <v>104</v>
      </c>
      <c r="D79" s="26" t="s">
        <v>106</v>
      </c>
      <c r="E79" s="1">
        <v>1</v>
      </c>
      <c r="F79" s="1">
        <v>0</v>
      </c>
      <c r="H79" s="26"/>
      <c r="I79" s="26" t="s">
        <v>230</v>
      </c>
      <c r="J79" s="27"/>
      <c r="K79" s="27"/>
      <c r="L79" s="28">
        <f t="shared" si="48"/>
        <v>0</v>
      </c>
      <c r="M79" s="28">
        <f t="shared" si="49"/>
        <v>0</v>
      </c>
      <c r="N79" s="27">
        <v>1</v>
      </c>
      <c r="O79" s="28">
        <f t="shared" si="50"/>
        <v>1</v>
      </c>
      <c r="P79" s="28">
        <f t="shared" si="51"/>
        <v>0</v>
      </c>
      <c r="Q79" s="27">
        <v>1</v>
      </c>
      <c r="R79" s="28">
        <f t="shared" si="52"/>
        <v>1</v>
      </c>
      <c r="S79" s="28">
        <f t="shared" si="53"/>
        <v>0</v>
      </c>
      <c r="T79" s="27"/>
      <c r="U79" s="28">
        <f t="shared" si="54"/>
        <v>0</v>
      </c>
      <c r="V79" s="28">
        <f t="shared" si="55"/>
        <v>0</v>
      </c>
      <c r="W79" s="27">
        <v>1</v>
      </c>
      <c r="X79" s="28">
        <f t="shared" si="56"/>
        <v>1</v>
      </c>
      <c r="Y79" s="28">
        <f t="shared" si="57"/>
        <v>0</v>
      </c>
      <c r="Z79" s="27"/>
      <c r="AA79" s="28">
        <f t="shared" si="58"/>
        <v>0</v>
      </c>
      <c r="AB79" s="28">
        <f t="shared" si="59"/>
        <v>0</v>
      </c>
      <c r="AC79" s="27"/>
      <c r="AD79" s="28">
        <f t="shared" si="60"/>
        <v>0</v>
      </c>
      <c r="AE79" s="28">
        <f t="shared" si="61"/>
        <v>0</v>
      </c>
      <c r="AF79" s="27"/>
      <c r="AG79" s="28">
        <f t="shared" si="62"/>
        <v>0</v>
      </c>
      <c r="AH79" s="28">
        <f t="shared" si="63"/>
        <v>0</v>
      </c>
      <c r="AJ79" s="27"/>
      <c r="AK79" s="27"/>
      <c r="AL79" s="27"/>
    </row>
    <row r="80" spans="2:38" ht="45" x14ac:dyDescent="0.25">
      <c r="B80" s="45">
        <v>20</v>
      </c>
      <c r="C80" s="26" t="s">
        <v>104</v>
      </c>
      <c r="D80" s="26" t="s">
        <v>105</v>
      </c>
      <c r="E80" s="1">
        <v>1</v>
      </c>
      <c r="F80" s="1">
        <v>0</v>
      </c>
      <c r="H80" s="30" t="s">
        <v>46</v>
      </c>
      <c r="I80" s="26" t="s">
        <v>247</v>
      </c>
      <c r="J80" s="27"/>
      <c r="K80" s="27"/>
      <c r="L80" s="28">
        <f t="shared" si="48"/>
        <v>0</v>
      </c>
      <c r="M80" s="28">
        <f t="shared" si="49"/>
        <v>0</v>
      </c>
      <c r="N80" s="27"/>
      <c r="O80" s="28">
        <f t="shared" si="50"/>
        <v>0</v>
      </c>
      <c r="P80" s="28">
        <f t="shared" si="51"/>
        <v>0</v>
      </c>
      <c r="Q80" s="27">
        <v>1</v>
      </c>
      <c r="R80" s="28">
        <f t="shared" si="52"/>
        <v>1</v>
      </c>
      <c r="S80" s="28">
        <f t="shared" si="53"/>
        <v>0</v>
      </c>
      <c r="T80" s="27"/>
      <c r="U80" s="28">
        <f t="shared" si="54"/>
        <v>0</v>
      </c>
      <c r="V80" s="28">
        <f t="shared" si="55"/>
        <v>0</v>
      </c>
      <c r="W80" s="27"/>
      <c r="X80" s="28">
        <f t="shared" si="56"/>
        <v>0</v>
      </c>
      <c r="Y80" s="28">
        <f t="shared" si="57"/>
        <v>0</v>
      </c>
      <c r="Z80" s="27">
        <v>1</v>
      </c>
      <c r="AA80" s="28">
        <f t="shared" si="58"/>
        <v>1</v>
      </c>
      <c r="AB80" s="28">
        <f t="shared" si="59"/>
        <v>0</v>
      </c>
      <c r="AC80" s="27"/>
      <c r="AD80" s="28">
        <f t="shared" si="60"/>
        <v>0</v>
      </c>
      <c r="AE80" s="28">
        <f t="shared" si="61"/>
        <v>0</v>
      </c>
      <c r="AF80" s="27"/>
      <c r="AG80" s="28">
        <f t="shared" si="62"/>
        <v>0</v>
      </c>
      <c r="AH80" s="28">
        <f t="shared" si="63"/>
        <v>0</v>
      </c>
      <c r="AJ80" s="27"/>
      <c r="AK80" s="27"/>
      <c r="AL80" s="27"/>
    </row>
    <row r="81" spans="2:38" ht="75" x14ac:dyDescent="0.25">
      <c r="B81" s="45">
        <v>21</v>
      </c>
      <c r="C81" s="26" t="s">
        <v>107</v>
      </c>
      <c r="D81" s="26" t="s">
        <v>419</v>
      </c>
      <c r="E81" s="1">
        <v>1</v>
      </c>
      <c r="F81" s="1">
        <v>0</v>
      </c>
      <c r="H81" s="26"/>
      <c r="I81" s="26" t="s">
        <v>58</v>
      </c>
      <c r="J81" s="27"/>
      <c r="K81" s="27"/>
      <c r="L81" s="28">
        <f t="shared" si="48"/>
        <v>0</v>
      </c>
      <c r="M81" s="28">
        <f t="shared" si="49"/>
        <v>0</v>
      </c>
      <c r="N81" s="27">
        <v>1</v>
      </c>
      <c r="O81" s="28">
        <f t="shared" si="50"/>
        <v>1</v>
      </c>
      <c r="P81" s="28">
        <f t="shared" si="51"/>
        <v>0</v>
      </c>
      <c r="Q81" s="27">
        <v>1</v>
      </c>
      <c r="R81" s="28">
        <f t="shared" si="52"/>
        <v>1</v>
      </c>
      <c r="S81" s="28">
        <f t="shared" si="53"/>
        <v>0</v>
      </c>
      <c r="T81" s="27"/>
      <c r="U81" s="28">
        <f t="shared" si="54"/>
        <v>0</v>
      </c>
      <c r="V81" s="28">
        <f t="shared" si="55"/>
        <v>0</v>
      </c>
      <c r="W81" s="27"/>
      <c r="X81" s="28">
        <f t="shared" si="56"/>
        <v>0</v>
      </c>
      <c r="Y81" s="28">
        <f t="shared" si="57"/>
        <v>0</v>
      </c>
      <c r="Z81" s="27"/>
      <c r="AA81" s="28">
        <f t="shared" si="58"/>
        <v>0</v>
      </c>
      <c r="AB81" s="28">
        <f t="shared" si="59"/>
        <v>0</v>
      </c>
      <c r="AC81" s="27"/>
      <c r="AD81" s="28">
        <f t="shared" si="60"/>
        <v>0</v>
      </c>
      <c r="AE81" s="28">
        <f t="shared" si="61"/>
        <v>0</v>
      </c>
      <c r="AF81" s="27"/>
      <c r="AG81" s="28">
        <f t="shared" si="62"/>
        <v>0</v>
      </c>
      <c r="AH81" s="28">
        <f t="shared" si="63"/>
        <v>0</v>
      </c>
      <c r="AJ81" s="27"/>
      <c r="AK81" s="27"/>
      <c r="AL81" s="27"/>
    </row>
    <row r="82" spans="2:38" ht="60" x14ac:dyDescent="0.25">
      <c r="B82" s="45">
        <v>22</v>
      </c>
      <c r="C82" s="26" t="s">
        <v>108</v>
      </c>
      <c r="D82" s="26" t="s">
        <v>420</v>
      </c>
      <c r="E82" s="1">
        <v>1</v>
      </c>
      <c r="F82" s="1">
        <v>0</v>
      </c>
      <c r="H82" s="26"/>
      <c r="I82" s="26" t="s">
        <v>58</v>
      </c>
      <c r="J82" s="27"/>
      <c r="K82" s="27"/>
      <c r="L82" s="28">
        <f t="shared" si="48"/>
        <v>0</v>
      </c>
      <c r="M82" s="28">
        <f t="shared" si="49"/>
        <v>0</v>
      </c>
      <c r="N82" s="27">
        <v>1</v>
      </c>
      <c r="O82" s="28">
        <f t="shared" si="50"/>
        <v>1</v>
      </c>
      <c r="P82" s="28">
        <f t="shared" si="51"/>
        <v>0</v>
      </c>
      <c r="Q82" s="27">
        <v>1</v>
      </c>
      <c r="R82" s="28">
        <f t="shared" si="52"/>
        <v>1</v>
      </c>
      <c r="S82" s="28">
        <f t="shared" si="53"/>
        <v>0</v>
      </c>
      <c r="T82" s="27"/>
      <c r="U82" s="28">
        <f t="shared" si="54"/>
        <v>0</v>
      </c>
      <c r="V82" s="28">
        <f t="shared" si="55"/>
        <v>0</v>
      </c>
      <c r="W82" s="27"/>
      <c r="X82" s="28">
        <f t="shared" si="56"/>
        <v>0</v>
      </c>
      <c r="Y82" s="28">
        <f t="shared" si="57"/>
        <v>0</v>
      </c>
      <c r="Z82" s="27"/>
      <c r="AA82" s="28">
        <f t="shared" si="58"/>
        <v>0</v>
      </c>
      <c r="AB82" s="28">
        <f t="shared" si="59"/>
        <v>0</v>
      </c>
      <c r="AC82" s="27"/>
      <c r="AD82" s="28">
        <f t="shared" si="60"/>
        <v>0</v>
      </c>
      <c r="AE82" s="28">
        <f t="shared" si="61"/>
        <v>0</v>
      </c>
      <c r="AF82" s="27"/>
      <c r="AG82" s="28">
        <f t="shared" si="62"/>
        <v>0</v>
      </c>
      <c r="AH82" s="28">
        <f t="shared" si="63"/>
        <v>0</v>
      </c>
      <c r="AJ82" s="27"/>
      <c r="AK82" s="27">
        <v>1</v>
      </c>
      <c r="AL82" s="27"/>
    </row>
    <row r="83" spans="2:38" ht="75" x14ac:dyDescent="0.25">
      <c r="B83" s="45">
        <v>23</v>
      </c>
      <c r="C83" s="26" t="s">
        <v>109</v>
      </c>
      <c r="D83" s="26" t="s">
        <v>110</v>
      </c>
      <c r="E83" s="1">
        <v>1</v>
      </c>
      <c r="F83" s="1">
        <v>0</v>
      </c>
      <c r="H83" s="31" t="s">
        <v>46</v>
      </c>
      <c r="I83" s="26" t="s">
        <v>173</v>
      </c>
      <c r="J83" s="27"/>
      <c r="K83" s="27"/>
      <c r="L83" s="28">
        <f t="shared" si="48"/>
        <v>0</v>
      </c>
      <c r="M83" s="28">
        <f t="shared" si="49"/>
        <v>0</v>
      </c>
      <c r="N83" s="27"/>
      <c r="O83" s="28">
        <f t="shared" si="50"/>
        <v>0</v>
      </c>
      <c r="P83" s="28">
        <f t="shared" si="51"/>
        <v>0</v>
      </c>
      <c r="Q83" s="27"/>
      <c r="R83" s="28">
        <f t="shared" si="52"/>
        <v>0</v>
      </c>
      <c r="S83" s="28">
        <f t="shared" si="53"/>
        <v>0</v>
      </c>
      <c r="T83" s="27"/>
      <c r="U83" s="28">
        <f t="shared" si="54"/>
        <v>0</v>
      </c>
      <c r="V83" s="28">
        <f t="shared" si="55"/>
        <v>0</v>
      </c>
      <c r="W83" s="27"/>
      <c r="X83" s="28">
        <f t="shared" si="56"/>
        <v>0</v>
      </c>
      <c r="Y83" s="28">
        <f t="shared" si="57"/>
        <v>0</v>
      </c>
      <c r="Z83" s="27">
        <v>1</v>
      </c>
      <c r="AA83" s="28">
        <f t="shared" si="58"/>
        <v>1</v>
      </c>
      <c r="AB83" s="28">
        <f t="shared" si="59"/>
        <v>0</v>
      </c>
      <c r="AC83" s="27"/>
      <c r="AD83" s="28">
        <f t="shared" si="60"/>
        <v>0</v>
      </c>
      <c r="AE83" s="28">
        <f t="shared" si="61"/>
        <v>0</v>
      </c>
      <c r="AF83" s="27"/>
      <c r="AG83" s="28">
        <f t="shared" si="62"/>
        <v>0</v>
      </c>
      <c r="AH83" s="28">
        <f t="shared" si="63"/>
        <v>0</v>
      </c>
      <c r="AJ83" s="27"/>
      <c r="AK83" s="27"/>
      <c r="AL83" s="27">
        <v>1</v>
      </c>
    </row>
    <row r="84" spans="2:38" ht="75" x14ac:dyDescent="0.25">
      <c r="B84" s="45">
        <v>24</v>
      </c>
      <c r="C84" s="26" t="s">
        <v>109</v>
      </c>
      <c r="D84" s="26" t="s">
        <v>248</v>
      </c>
      <c r="E84" s="1">
        <v>1</v>
      </c>
      <c r="F84" s="1">
        <v>0</v>
      </c>
      <c r="H84" s="26"/>
      <c r="I84" s="26" t="s">
        <v>173</v>
      </c>
      <c r="J84" s="27"/>
      <c r="K84" s="27"/>
      <c r="L84" s="28">
        <f t="shared" si="48"/>
        <v>0</v>
      </c>
      <c r="M84" s="28">
        <f t="shared" si="49"/>
        <v>0</v>
      </c>
      <c r="N84" s="27"/>
      <c r="O84" s="28">
        <f t="shared" si="50"/>
        <v>0</v>
      </c>
      <c r="P84" s="28">
        <f t="shared" si="51"/>
        <v>0</v>
      </c>
      <c r="Q84" s="27"/>
      <c r="R84" s="28">
        <f t="shared" si="52"/>
        <v>0</v>
      </c>
      <c r="S84" s="28">
        <f t="shared" si="53"/>
        <v>0</v>
      </c>
      <c r="T84" s="27"/>
      <c r="U84" s="28">
        <f t="shared" si="54"/>
        <v>0</v>
      </c>
      <c r="V84" s="28">
        <f t="shared" si="55"/>
        <v>0</v>
      </c>
      <c r="W84" s="27"/>
      <c r="X84" s="28">
        <f t="shared" si="56"/>
        <v>0</v>
      </c>
      <c r="Y84" s="28">
        <f t="shared" si="57"/>
        <v>0</v>
      </c>
      <c r="Z84" s="27">
        <v>1</v>
      </c>
      <c r="AA84" s="28">
        <f t="shared" si="58"/>
        <v>1</v>
      </c>
      <c r="AB84" s="28">
        <f t="shared" si="59"/>
        <v>0</v>
      </c>
      <c r="AC84" s="27"/>
      <c r="AD84" s="28">
        <f t="shared" si="60"/>
        <v>0</v>
      </c>
      <c r="AE84" s="28">
        <f t="shared" si="61"/>
        <v>0</v>
      </c>
      <c r="AF84" s="27"/>
      <c r="AG84" s="28">
        <f t="shared" si="62"/>
        <v>0</v>
      </c>
      <c r="AH84" s="28">
        <f t="shared" si="63"/>
        <v>0</v>
      </c>
      <c r="AJ84" s="27"/>
      <c r="AK84" s="27"/>
      <c r="AL84" s="27"/>
    </row>
    <row r="85" spans="2:38" ht="90" x14ac:dyDescent="0.25">
      <c r="B85" s="45">
        <v>25</v>
      </c>
      <c r="C85" s="26" t="s">
        <v>109</v>
      </c>
      <c r="D85" s="26" t="s">
        <v>249</v>
      </c>
      <c r="E85" s="1">
        <v>1</v>
      </c>
      <c r="F85" s="1">
        <v>0</v>
      </c>
      <c r="H85" s="26"/>
      <c r="I85" s="26" t="s">
        <v>173</v>
      </c>
      <c r="J85" s="27"/>
      <c r="K85" s="27"/>
      <c r="L85" s="28">
        <f t="shared" si="48"/>
        <v>0</v>
      </c>
      <c r="M85" s="28">
        <f t="shared" si="49"/>
        <v>0</v>
      </c>
      <c r="N85" s="27"/>
      <c r="O85" s="28">
        <f t="shared" si="50"/>
        <v>0</v>
      </c>
      <c r="P85" s="28">
        <f t="shared" si="51"/>
        <v>0</v>
      </c>
      <c r="Q85" s="27"/>
      <c r="R85" s="28">
        <f t="shared" si="52"/>
        <v>0</v>
      </c>
      <c r="S85" s="28">
        <f t="shared" si="53"/>
        <v>0</v>
      </c>
      <c r="T85" s="27"/>
      <c r="U85" s="28">
        <f t="shared" si="54"/>
        <v>0</v>
      </c>
      <c r="V85" s="28">
        <f t="shared" si="55"/>
        <v>0</v>
      </c>
      <c r="W85" s="27"/>
      <c r="X85" s="28">
        <f t="shared" si="56"/>
        <v>0</v>
      </c>
      <c r="Y85" s="28">
        <f t="shared" si="57"/>
        <v>0</v>
      </c>
      <c r="Z85" s="27">
        <v>1</v>
      </c>
      <c r="AA85" s="28">
        <f t="shared" si="58"/>
        <v>1</v>
      </c>
      <c r="AB85" s="28">
        <f t="shared" si="59"/>
        <v>0</v>
      </c>
      <c r="AC85" s="27"/>
      <c r="AD85" s="28">
        <f t="shared" si="60"/>
        <v>0</v>
      </c>
      <c r="AE85" s="28">
        <f t="shared" si="61"/>
        <v>0</v>
      </c>
      <c r="AF85" s="27"/>
      <c r="AG85" s="28">
        <f t="shared" si="62"/>
        <v>0</v>
      </c>
      <c r="AH85" s="28">
        <f t="shared" si="63"/>
        <v>0</v>
      </c>
      <c r="AJ85" s="27"/>
      <c r="AK85" s="27"/>
      <c r="AL85" s="27"/>
    </row>
    <row r="86" spans="2:38" ht="75" x14ac:dyDescent="0.25">
      <c r="B86" s="45">
        <v>26</v>
      </c>
      <c r="C86" s="26" t="s">
        <v>109</v>
      </c>
      <c r="D86" s="26" t="s">
        <v>111</v>
      </c>
      <c r="E86" s="1">
        <v>1</v>
      </c>
      <c r="F86" s="1">
        <v>0</v>
      </c>
      <c r="H86" s="26"/>
      <c r="I86" s="26" t="s">
        <v>173</v>
      </c>
      <c r="J86" s="27"/>
      <c r="K86" s="27"/>
      <c r="L86" s="28">
        <f t="shared" si="48"/>
        <v>0</v>
      </c>
      <c r="M86" s="28">
        <f t="shared" si="49"/>
        <v>0</v>
      </c>
      <c r="N86" s="27"/>
      <c r="O86" s="28">
        <f t="shared" si="50"/>
        <v>0</v>
      </c>
      <c r="P86" s="28">
        <f t="shared" si="51"/>
        <v>0</v>
      </c>
      <c r="Q86" s="27"/>
      <c r="R86" s="28">
        <f t="shared" si="52"/>
        <v>0</v>
      </c>
      <c r="S86" s="28">
        <f t="shared" si="53"/>
        <v>0</v>
      </c>
      <c r="T86" s="27"/>
      <c r="U86" s="28">
        <f t="shared" si="54"/>
        <v>0</v>
      </c>
      <c r="V86" s="28">
        <f t="shared" si="55"/>
        <v>0</v>
      </c>
      <c r="W86" s="27"/>
      <c r="X86" s="28">
        <f t="shared" si="56"/>
        <v>0</v>
      </c>
      <c r="Y86" s="28">
        <f t="shared" si="57"/>
        <v>0</v>
      </c>
      <c r="Z86" s="27">
        <v>1</v>
      </c>
      <c r="AA86" s="28">
        <f t="shared" si="58"/>
        <v>1</v>
      </c>
      <c r="AB86" s="28">
        <f t="shared" si="59"/>
        <v>0</v>
      </c>
      <c r="AC86" s="27"/>
      <c r="AD86" s="28">
        <f t="shared" si="60"/>
        <v>0</v>
      </c>
      <c r="AE86" s="28">
        <f t="shared" si="61"/>
        <v>0</v>
      </c>
      <c r="AF86" s="27"/>
      <c r="AG86" s="28">
        <f t="shared" si="62"/>
        <v>0</v>
      </c>
      <c r="AH86" s="28">
        <f t="shared" si="63"/>
        <v>0</v>
      </c>
      <c r="AJ86" s="27"/>
      <c r="AK86" s="27"/>
      <c r="AL86" s="27"/>
    </row>
    <row r="87" spans="2:38" x14ac:dyDescent="0.25">
      <c r="B87" s="25"/>
      <c r="C87" s="26"/>
      <c r="D87" s="26"/>
      <c r="E87" s="32">
        <f>AVERAGE(E61:E86)</f>
        <v>1</v>
      </c>
      <c r="F87" s="32">
        <f>AVERAGE(F61:F86)</f>
        <v>0</v>
      </c>
      <c r="H87" s="26"/>
      <c r="I87" s="62" t="s">
        <v>435</v>
      </c>
      <c r="J87" s="33">
        <f>SUM(J61:J86)</f>
        <v>0</v>
      </c>
      <c r="K87" s="33">
        <f>SUM(K61:K86)</f>
        <v>0</v>
      </c>
      <c r="L87" s="34">
        <f>SUM(L61:L86)</f>
        <v>0</v>
      </c>
      <c r="M87" s="34">
        <f>SUM(M61:M86)</f>
        <v>0</v>
      </c>
      <c r="N87" s="33">
        <f>SUM(N61:N86)</f>
        <v>16</v>
      </c>
      <c r="O87" s="34">
        <f>SUM(O61:O86)</f>
        <v>16</v>
      </c>
      <c r="P87" s="34">
        <f>SUM(P61:P86)</f>
        <v>0</v>
      </c>
      <c r="Q87" s="33">
        <f>SUM(Q61:Q86)</f>
        <v>11</v>
      </c>
      <c r="R87" s="34">
        <f>SUM(R61:R86)</f>
        <v>11</v>
      </c>
      <c r="S87" s="34">
        <f>SUM(S61:S86)</f>
        <v>0</v>
      </c>
      <c r="T87" s="33">
        <f>SUM(T61:T86)</f>
        <v>4</v>
      </c>
      <c r="U87" s="34">
        <f>SUM(U61:U86)</f>
        <v>4</v>
      </c>
      <c r="V87" s="34">
        <f>SUM(V61:V86)</f>
        <v>0</v>
      </c>
      <c r="W87" s="33">
        <f>SUM(W61:W86)</f>
        <v>3</v>
      </c>
      <c r="X87" s="34">
        <f>SUM(X61:X86)</f>
        <v>3</v>
      </c>
      <c r="Y87" s="34">
        <f>SUM(Y61:Y86)</f>
        <v>0</v>
      </c>
      <c r="Z87" s="33">
        <f>SUM(Z61:Z86)</f>
        <v>13</v>
      </c>
      <c r="AA87" s="34">
        <f>SUM(AA61:AA86)</f>
        <v>13</v>
      </c>
      <c r="AB87" s="34">
        <f>SUM(AB61:AB86)</f>
        <v>0</v>
      </c>
      <c r="AC87" s="33">
        <f>SUM(AC61:AC86)</f>
        <v>1</v>
      </c>
      <c r="AD87" s="34">
        <f>SUM(AD61:AD86)</f>
        <v>1</v>
      </c>
      <c r="AE87" s="34">
        <f>SUM(AE61:AE86)</f>
        <v>0</v>
      </c>
      <c r="AF87" s="35">
        <f>SUM(AF61:AF86)</f>
        <v>2</v>
      </c>
      <c r="AG87" s="34">
        <f>SUM(AG61:AG86)</f>
        <v>2</v>
      </c>
      <c r="AH87" s="34">
        <f>SUM(AH61:AH86)</f>
        <v>0</v>
      </c>
      <c r="AJ87" s="35">
        <f>SUM(AJ61:AJ86)</f>
        <v>0</v>
      </c>
      <c r="AK87" s="35">
        <f>SUM(AK61:AK86)</f>
        <v>1</v>
      </c>
      <c r="AL87" s="35">
        <f>SUM(AL61:AL86)</f>
        <v>2</v>
      </c>
    </row>
    <row r="88" spans="2:38" ht="30" customHeight="1" x14ac:dyDescent="0.25">
      <c r="B88" s="20"/>
      <c r="C88" s="21" t="s">
        <v>112</v>
      </c>
      <c r="D88" s="22"/>
      <c r="E88" s="23"/>
      <c r="F88" s="23"/>
      <c r="H88" s="22"/>
      <c r="I88" s="22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J88" s="36"/>
      <c r="AK88" s="36"/>
      <c r="AL88" s="36"/>
    </row>
    <row r="89" spans="2:38" ht="60" x14ac:dyDescent="0.25">
      <c r="B89" s="25">
        <v>1</v>
      </c>
      <c r="C89" s="26" t="s">
        <v>113</v>
      </c>
      <c r="D89" s="26" t="s">
        <v>250</v>
      </c>
      <c r="E89" s="1">
        <v>1</v>
      </c>
      <c r="F89" s="1">
        <v>0</v>
      </c>
      <c r="H89" s="26"/>
      <c r="I89" s="26" t="s">
        <v>49</v>
      </c>
      <c r="J89" s="27"/>
      <c r="K89" s="27"/>
      <c r="L89" s="28">
        <f t="shared" ref="L89:L130" si="64">K89*$E89</f>
        <v>0</v>
      </c>
      <c r="M89" s="28">
        <f t="shared" ref="M89:M130" si="65">K89*$F89</f>
        <v>0</v>
      </c>
      <c r="N89" s="27"/>
      <c r="O89" s="28">
        <f t="shared" ref="O89:O130" si="66">N89*$E89</f>
        <v>0</v>
      </c>
      <c r="P89" s="28">
        <f t="shared" ref="P89:P130" si="67">N89*$F89</f>
        <v>0</v>
      </c>
      <c r="Q89" s="27"/>
      <c r="R89" s="28">
        <f t="shared" ref="R89:R130" si="68">Q89*$E89</f>
        <v>0</v>
      </c>
      <c r="S89" s="28">
        <f t="shared" ref="S89:S130" si="69">Q89*$F89</f>
        <v>0</v>
      </c>
      <c r="T89" s="27">
        <v>1</v>
      </c>
      <c r="U89" s="28">
        <f t="shared" ref="U89:U130" si="70">T89*$E89</f>
        <v>1</v>
      </c>
      <c r="V89" s="28">
        <f t="shared" ref="V89:V130" si="71">T89*$F89</f>
        <v>0</v>
      </c>
      <c r="W89" s="27"/>
      <c r="X89" s="28">
        <f t="shared" ref="X89:X130" si="72">W89*$E89</f>
        <v>0</v>
      </c>
      <c r="Y89" s="28">
        <f t="shared" ref="Y89:Y130" si="73">W89*$F89</f>
        <v>0</v>
      </c>
      <c r="Z89" s="27"/>
      <c r="AA89" s="28">
        <f t="shared" ref="AA89:AA130" si="74">Z89*$E89</f>
        <v>0</v>
      </c>
      <c r="AB89" s="28">
        <f t="shared" ref="AB89:AB130" si="75">Z89*$F89</f>
        <v>0</v>
      </c>
      <c r="AC89" s="27"/>
      <c r="AD89" s="28">
        <f t="shared" ref="AD89:AD130" si="76">AC89*$E89</f>
        <v>0</v>
      </c>
      <c r="AE89" s="28">
        <f t="shared" ref="AE89:AE130" si="77">AC89*$F89</f>
        <v>0</v>
      </c>
      <c r="AF89" s="27"/>
      <c r="AG89" s="28">
        <f t="shared" ref="AG89:AG130" si="78">AF89*$E89</f>
        <v>0</v>
      </c>
      <c r="AH89" s="28">
        <f t="shared" ref="AH89:AH130" si="79">AF89*$F89</f>
        <v>0</v>
      </c>
      <c r="AJ89" s="27"/>
      <c r="AK89" s="27"/>
      <c r="AL89" s="27"/>
    </row>
    <row r="90" spans="2:38" ht="75" x14ac:dyDescent="0.25">
      <c r="B90" s="25">
        <v>2</v>
      </c>
      <c r="C90" s="26" t="s">
        <v>113</v>
      </c>
      <c r="D90" s="26" t="s">
        <v>251</v>
      </c>
      <c r="E90" s="1">
        <v>1</v>
      </c>
      <c r="F90" s="1">
        <v>0</v>
      </c>
      <c r="H90" s="26"/>
      <c r="I90" s="26" t="s">
        <v>132</v>
      </c>
      <c r="J90" s="27"/>
      <c r="K90" s="27"/>
      <c r="L90" s="28">
        <f t="shared" si="64"/>
        <v>0</v>
      </c>
      <c r="M90" s="28">
        <f t="shared" si="65"/>
        <v>0</v>
      </c>
      <c r="N90" s="27"/>
      <c r="O90" s="28">
        <f t="shared" si="66"/>
        <v>0</v>
      </c>
      <c r="P90" s="28">
        <f t="shared" si="67"/>
        <v>0</v>
      </c>
      <c r="Q90" s="27"/>
      <c r="R90" s="28">
        <f t="shared" si="68"/>
        <v>0</v>
      </c>
      <c r="S90" s="28">
        <f t="shared" si="69"/>
        <v>0</v>
      </c>
      <c r="T90" s="27">
        <v>1</v>
      </c>
      <c r="U90" s="28">
        <f t="shared" si="70"/>
        <v>1</v>
      </c>
      <c r="V90" s="28">
        <f t="shared" si="71"/>
        <v>0</v>
      </c>
      <c r="W90" s="27"/>
      <c r="X90" s="28">
        <f t="shared" si="72"/>
        <v>0</v>
      </c>
      <c r="Y90" s="28">
        <f t="shared" si="73"/>
        <v>0</v>
      </c>
      <c r="Z90" s="27">
        <v>1</v>
      </c>
      <c r="AA90" s="28">
        <f t="shared" si="74"/>
        <v>1</v>
      </c>
      <c r="AB90" s="28">
        <f t="shared" si="75"/>
        <v>0</v>
      </c>
      <c r="AC90" s="27"/>
      <c r="AD90" s="28">
        <f t="shared" si="76"/>
        <v>0</v>
      </c>
      <c r="AE90" s="28">
        <f t="shared" si="77"/>
        <v>0</v>
      </c>
      <c r="AF90" s="27"/>
      <c r="AG90" s="28">
        <f t="shared" si="78"/>
        <v>0</v>
      </c>
      <c r="AH90" s="28">
        <f t="shared" si="79"/>
        <v>0</v>
      </c>
      <c r="AJ90" s="27"/>
      <c r="AK90" s="27"/>
      <c r="AL90" s="27"/>
    </row>
    <row r="91" spans="2:38" ht="60" x14ac:dyDescent="0.25">
      <c r="B91" s="25">
        <v>3</v>
      </c>
      <c r="C91" s="26" t="s">
        <v>115</v>
      </c>
      <c r="D91" s="26" t="s">
        <v>116</v>
      </c>
      <c r="E91" s="1">
        <v>1</v>
      </c>
      <c r="F91" s="1">
        <v>0</v>
      </c>
      <c r="H91" s="26"/>
      <c r="I91" s="26" t="s">
        <v>117</v>
      </c>
      <c r="J91" s="27"/>
      <c r="K91" s="27">
        <v>1</v>
      </c>
      <c r="L91" s="28">
        <f t="shared" si="64"/>
        <v>1</v>
      </c>
      <c r="M91" s="28">
        <f t="shared" si="65"/>
        <v>0</v>
      </c>
      <c r="N91" s="27"/>
      <c r="O91" s="28">
        <f t="shared" si="66"/>
        <v>0</v>
      </c>
      <c r="P91" s="28">
        <f t="shared" si="67"/>
        <v>0</v>
      </c>
      <c r="Q91" s="27"/>
      <c r="R91" s="28">
        <f t="shared" si="68"/>
        <v>0</v>
      </c>
      <c r="S91" s="28">
        <f t="shared" si="69"/>
        <v>0</v>
      </c>
      <c r="T91" s="27"/>
      <c r="U91" s="28">
        <f t="shared" si="70"/>
        <v>0</v>
      </c>
      <c r="V91" s="28">
        <f t="shared" si="71"/>
        <v>0</v>
      </c>
      <c r="W91" s="27"/>
      <c r="X91" s="28">
        <f t="shared" si="72"/>
        <v>0</v>
      </c>
      <c r="Y91" s="28">
        <f t="shared" si="73"/>
        <v>0</v>
      </c>
      <c r="Z91" s="27"/>
      <c r="AA91" s="28">
        <f t="shared" si="74"/>
        <v>0</v>
      </c>
      <c r="AB91" s="28">
        <f t="shared" si="75"/>
        <v>0</v>
      </c>
      <c r="AC91" s="27"/>
      <c r="AD91" s="28">
        <f t="shared" si="76"/>
        <v>0</v>
      </c>
      <c r="AE91" s="28">
        <f t="shared" si="77"/>
        <v>0</v>
      </c>
      <c r="AF91" s="27"/>
      <c r="AG91" s="28">
        <f t="shared" si="78"/>
        <v>0</v>
      </c>
      <c r="AH91" s="28">
        <f t="shared" si="79"/>
        <v>0</v>
      </c>
      <c r="AJ91" s="27"/>
      <c r="AK91" s="27">
        <v>1</v>
      </c>
      <c r="AL91" s="27"/>
    </row>
    <row r="92" spans="2:38" ht="75" x14ac:dyDescent="0.25">
      <c r="B92" s="45">
        <v>4</v>
      </c>
      <c r="C92" s="26" t="s">
        <v>118</v>
      </c>
      <c r="D92" s="26" t="s">
        <v>119</v>
      </c>
      <c r="E92" s="1">
        <v>1</v>
      </c>
      <c r="F92" s="1">
        <v>0</v>
      </c>
      <c r="H92" s="26"/>
      <c r="I92" s="26" t="s">
        <v>117</v>
      </c>
      <c r="J92" s="27"/>
      <c r="K92" s="27">
        <v>1</v>
      </c>
      <c r="L92" s="28">
        <f t="shared" si="64"/>
        <v>1</v>
      </c>
      <c r="M92" s="28">
        <f t="shared" si="65"/>
        <v>0</v>
      </c>
      <c r="N92" s="27"/>
      <c r="O92" s="28">
        <f t="shared" si="66"/>
        <v>0</v>
      </c>
      <c r="P92" s="28">
        <f t="shared" si="67"/>
        <v>0</v>
      </c>
      <c r="Q92" s="27"/>
      <c r="R92" s="28">
        <f t="shared" si="68"/>
        <v>0</v>
      </c>
      <c r="S92" s="28">
        <f t="shared" si="69"/>
        <v>0</v>
      </c>
      <c r="T92" s="27"/>
      <c r="U92" s="28">
        <f t="shared" si="70"/>
        <v>0</v>
      </c>
      <c r="V92" s="28">
        <f t="shared" si="71"/>
        <v>0</v>
      </c>
      <c r="W92" s="27"/>
      <c r="X92" s="28">
        <f t="shared" si="72"/>
        <v>0</v>
      </c>
      <c r="Y92" s="28">
        <f t="shared" si="73"/>
        <v>0</v>
      </c>
      <c r="Z92" s="27"/>
      <c r="AA92" s="28">
        <f t="shared" si="74"/>
        <v>0</v>
      </c>
      <c r="AB92" s="28">
        <f t="shared" si="75"/>
        <v>0</v>
      </c>
      <c r="AC92" s="27"/>
      <c r="AD92" s="28">
        <f t="shared" si="76"/>
        <v>0</v>
      </c>
      <c r="AE92" s="28">
        <f t="shared" si="77"/>
        <v>0</v>
      </c>
      <c r="AF92" s="27"/>
      <c r="AG92" s="28">
        <f t="shared" si="78"/>
        <v>0</v>
      </c>
      <c r="AH92" s="28">
        <f t="shared" si="79"/>
        <v>0</v>
      </c>
      <c r="AJ92" s="27"/>
      <c r="AK92" s="27"/>
      <c r="AL92" s="27"/>
    </row>
    <row r="93" spans="2:38" ht="45" x14ac:dyDescent="0.25">
      <c r="B93" s="45">
        <v>5</v>
      </c>
      <c r="C93" s="26" t="s">
        <v>120</v>
      </c>
      <c r="D93" s="26" t="s">
        <v>121</v>
      </c>
      <c r="E93" s="1">
        <v>1</v>
      </c>
      <c r="F93" s="1">
        <v>0</v>
      </c>
      <c r="H93" s="26"/>
      <c r="I93" s="26" t="s">
        <v>252</v>
      </c>
      <c r="J93" s="27"/>
      <c r="K93" s="27">
        <v>1</v>
      </c>
      <c r="L93" s="28">
        <f t="shared" si="64"/>
        <v>1</v>
      </c>
      <c r="M93" s="28">
        <f t="shared" si="65"/>
        <v>0</v>
      </c>
      <c r="N93" s="27"/>
      <c r="O93" s="28">
        <f t="shared" si="66"/>
        <v>0</v>
      </c>
      <c r="P93" s="28">
        <f t="shared" si="67"/>
        <v>0</v>
      </c>
      <c r="Q93" s="27"/>
      <c r="R93" s="28">
        <f t="shared" si="68"/>
        <v>0</v>
      </c>
      <c r="S93" s="28">
        <f t="shared" si="69"/>
        <v>0</v>
      </c>
      <c r="T93" s="27"/>
      <c r="U93" s="28">
        <f t="shared" si="70"/>
        <v>0</v>
      </c>
      <c r="V93" s="28">
        <f t="shared" si="71"/>
        <v>0</v>
      </c>
      <c r="W93" s="27"/>
      <c r="X93" s="28">
        <f t="shared" si="72"/>
        <v>0</v>
      </c>
      <c r="Y93" s="28">
        <f t="shared" si="73"/>
        <v>0</v>
      </c>
      <c r="Z93" s="27"/>
      <c r="AA93" s="28">
        <f t="shared" si="74"/>
        <v>0</v>
      </c>
      <c r="AB93" s="28">
        <f t="shared" si="75"/>
        <v>0</v>
      </c>
      <c r="AC93" s="27"/>
      <c r="AD93" s="28">
        <f t="shared" si="76"/>
        <v>0</v>
      </c>
      <c r="AE93" s="28">
        <f t="shared" si="77"/>
        <v>0</v>
      </c>
      <c r="AF93" s="27">
        <v>1</v>
      </c>
      <c r="AG93" s="28">
        <f t="shared" si="78"/>
        <v>1</v>
      </c>
      <c r="AH93" s="28">
        <f t="shared" si="79"/>
        <v>0</v>
      </c>
      <c r="AJ93" s="27"/>
      <c r="AK93" s="27"/>
      <c r="AL93" s="27"/>
    </row>
    <row r="94" spans="2:38" ht="75" x14ac:dyDescent="0.25">
      <c r="B94" s="45">
        <v>6</v>
      </c>
      <c r="C94" s="26" t="s">
        <v>120</v>
      </c>
      <c r="D94" s="26" t="s">
        <v>253</v>
      </c>
      <c r="E94" s="1">
        <v>1</v>
      </c>
      <c r="F94" s="1">
        <v>0</v>
      </c>
      <c r="H94" s="26"/>
      <c r="I94" s="26" t="s">
        <v>117</v>
      </c>
      <c r="J94" s="27"/>
      <c r="K94" s="27">
        <v>1</v>
      </c>
      <c r="L94" s="28">
        <f t="shared" si="64"/>
        <v>1</v>
      </c>
      <c r="M94" s="28">
        <f t="shared" si="65"/>
        <v>0</v>
      </c>
      <c r="N94" s="27"/>
      <c r="O94" s="28">
        <f t="shared" si="66"/>
        <v>0</v>
      </c>
      <c r="P94" s="28">
        <f t="shared" si="67"/>
        <v>0</v>
      </c>
      <c r="Q94" s="27"/>
      <c r="R94" s="28">
        <f t="shared" si="68"/>
        <v>0</v>
      </c>
      <c r="S94" s="28">
        <f t="shared" si="69"/>
        <v>0</v>
      </c>
      <c r="T94" s="27"/>
      <c r="U94" s="28">
        <f t="shared" si="70"/>
        <v>0</v>
      </c>
      <c r="V94" s="28">
        <f t="shared" si="71"/>
        <v>0</v>
      </c>
      <c r="W94" s="27"/>
      <c r="X94" s="28">
        <f t="shared" si="72"/>
        <v>0</v>
      </c>
      <c r="Y94" s="28">
        <f t="shared" si="73"/>
        <v>0</v>
      </c>
      <c r="Z94" s="27"/>
      <c r="AA94" s="28">
        <f t="shared" si="74"/>
        <v>0</v>
      </c>
      <c r="AB94" s="28">
        <f t="shared" si="75"/>
        <v>0</v>
      </c>
      <c r="AC94" s="27"/>
      <c r="AD94" s="28">
        <f t="shared" si="76"/>
        <v>0</v>
      </c>
      <c r="AE94" s="28">
        <f t="shared" si="77"/>
        <v>0</v>
      </c>
      <c r="AF94" s="27"/>
      <c r="AG94" s="28">
        <f t="shared" si="78"/>
        <v>0</v>
      </c>
      <c r="AH94" s="28">
        <f t="shared" si="79"/>
        <v>0</v>
      </c>
      <c r="AJ94" s="27"/>
      <c r="AK94" s="27"/>
      <c r="AL94" s="27"/>
    </row>
    <row r="95" spans="2:38" ht="45" x14ac:dyDescent="0.25">
      <c r="B95" s="45">
        <v>7</v>
      </c>
      <c r="C95" s="26" t="s">
        <v>120</v>
      </c>
      <c r="D95" s="26" t="s">
        <v>122</v>
      </c>
      <c r="E95" s="1">
        <v>1</v>
      </c>
      <c r="F95" s="1">
        <v>0</v>
      </c>
      <c r="H95" s="26"/>
      <c r="I95" s="26" t="s">
        <v>117</v>
      </c>
      <c r="J95" s="27"/>
      <c r="K95" s="27">
        <v>1</v>
      </c>
      <c r="L95" s="28">
        <f t="shared" si="64"/>
        <v>1</v>
      </c>
      <c r="M95" s="28">
        <f t="shared" si="65"/>
        <v>0</v>
      </c>
      <c r="N95" s="27"/>
      <c r="O95" s="28">
        <f t="shared" si="66"/>
        <v>0</v>
      </c>
      <c r="P95" s="28">
        <f t="shared" si="67"/>
        <v>0</v>
      </c>
      <c r="Q95" s="27"/>
      <c r="R95" s="28">
        <f t="shared" si="68"/>
        <v>0</v>
      </c>
      <c r="S95" s="28">
        <f t="shared" si="69"/>
        <v>0</v>
      </c>
      <c r="T95" s="27"/>
      <c r="U95" s="28">
        <f t="shared" si="70"/>
        <v>0</v>
      </c>
      <c r="V95" s="28">
        <f t="shared" si="71"/>
        <v>0</v>
      </c>
      <c r="W95" s="27"/>
      <c r="X95" s="28">
        <f t="shared" si="72"/>
        <v>0</v>
      </c>
      <c r="Y95" s="28">
        <f t="shared" si="73"/>
        <v>0</v>
      </c>
      <c r="Z95" s="27"/>
      <c r="AA95" s="28">
        <f t="shared" si="74"/>
        <v>0</v>
      </c>
      <c r="AB95" s="28">
        <f t="shared" si="75"/>
        <v>0</v>
      </c>
      <c r="AC95" s="27"/>
      <c r="AD95" s="28">
        <f t="shared" si="76"/>
        <v>0</v>
      </c>
      <c r="AE95" s="28">
        <f t="shared" si="77"/>
        <v>0</v>
      </c>
      <c r="AF95" s="27"/>
      <c r="AG95" s="28">
        <f t="shared" si="78"/>
        <v>0</v>
      </c>
      <c r="AH95" s="28">
        <f t="shared" si="79"/>
        <v>0</v>
      </c>
      <c r="AJ95" s="27"/>
      <c r="AK95" s="27"/>
      <c r="AL95" s="27"/>
    </row>
    <row r="96" spans="2:38" ht="75" x14ac:dyDescent="0.25">
      <c r="B96" s="45">
        <v>8</v>
      </c>
      <c r="C96" s="26" t="s">
        <v>120</v>
      </c>
      <c r="D96" s="26" t="s">
        <v>254</v>
      </c>
      <c r="E96" s="1">
        <v>1</v>
      </c>
      <c r="F96" s="1">
        <v>0</v>
      </c>
      <c r="H96" s="26"/>
      <c r="I96" s="26" t="s">
        <v>117</v>
      </c>
      <c r="J96" s="27"/>
      <c r="K96" s="27">
        <v>1</v>
      </c>
      <c r="L96" s="28">
        <f t="shared" si="64"/>
        <v>1</v>
      </c>
      <c r="M96" s="28">
        <f t="shared" si="65"/>
        <v>0</v>
      </c>
      <c r="N96" s="27"/>
      <c r="O96" s="28">
        <f t="shared" si="66"/>
        <v>0</v>
      </c>
      <c r="P96" s="28">
        <f t="shared" si="67"/>
        <v>0</v>
      </c>
      <c r="Q96" s="27"/>
      <c r="R96" s="28">
        <f t="shared" si="68"/>
        <v>0</v>
      </c>
      <c r="S96" s="28">
        <f t="shared" si="69"/>
        <v>0</v>
      </c>
      <c r="T96" s="27"/>
      <c r="U96" s="28">
        <f t="shared" si="70"/>
        <v>0</v>
      </c>
      <c r="V96" s="28">
        <f t="shared" si="71"/>
        <v>0</v>
      </c>
      <c r="W96" s="27"/>
      <c r="X96" s="28">
        <f t="shared" si="72"/>
        <v>0</v>
      </c>
      <c r="Y96" s="28">
        <f t="shared" si="73"/>
        <v>0</v>
      </c>
      <c r="Z96" s="27"/>
      <c r="AA96" s="28">
        <f t="shared" si="74"/>
        <v>0</v>
      </c>
      <c r="AB96" s="28">
        <f t="shared" si="75"/>
        <v>0</v>
      </c>
      <c r="AC96" s="27"/>
      <c r="AD96" s="28">
        <f t="shared" si="76"/>
        <v>0</v>
      </c>
      <c r="AE96" s="28">
        <f t="shared" si="77"/>
        <v>0</v>
      </c>
      <c r="AF96" s="27"/>
      <c r="AG96" s="28">
        <f t="shared" si="78"/>
        <v>0</v>
      </c>
      <c r="AH96" s="28">
        <f t="shared" si="79"/>
        <v>0</v>
      </c>
      <c r="AJ96" s="27"/>
      <c r="AK96" s="27"/>
      <c r="AL96" s="27"/>
    </row>
    <row r="97" spans="2:38" ht="60" x14ac:dyDescent="0.25">
      <c r="B97" s="45">
        <v>9</v>
      </c>
      <c r="C97" s="26" t="s">
        <v>120</v>
      </c>
      <c r="D97" s="26" t="s">
        <v>255</v>
      </c>
      <c r="E97" s="1">
        <v>1</v>
      </c>
      <c r="F97" s="1">
        <v>0</v>
      </c>
      <c r="H97" s="30" t="s">
        <v>46</v>
      </c>
      <c r="I97" s="26" t="s">
        <v>237</v>
      </c>
      <c r="J97" s="27"/>
      <c r="K97" s="27">
        <v>1</v>
      </c>
      <c r="L97" s="28">
        <f t="shared" si="64"/>
        <v>1</v>
      </c>
      <c r="M97" s="28">
        <f t="shared" si="65"/>
        <v>0</v>
      </c>
      <c r="N97" s="27"/>
      <c r="O97" s="28">
        <f t="shared" si="66"/>
        <v>0</v>
      </c>
      <c r="P97" s="28">
        <f t="shared" si="67"/>
        <v>0</v>
      </c>
      <c r="Q97" s="27"/>
      <c r="R97" s="28">
        <f t="shared" si="68"/>
        <v>0</v>
      </c>
      <c r="S97" s="28">
        <f t="shared" si="69"/>
        <v>0</v>
      </c>
      <c r="T97" s="27"/>
      <c r="U97" s="28">
        <f t="shared" si="70"/>
        <v>0</v>
      </c>
      <c r="V97" s="28">
        <f t="shared" si="71"/>
        <v>0</v>
      </c>
      <c r="W97" s="27"/>
      <c r="X97" s="28">
        <f t="shared" si="72"/>
        <v>0</v>
      </c>
      <c r="Y97" s="28">
        <f t="shared" si="73"/>
        <v>0</v>
      </c>
      <c r="Z97" s="27">
        <v>1</v>
      </c>
      <c r="AA97" s="28">
        <f t="shared" si="74"/>
        <v>1</v>
      </c>
      <c r="AB97" s="28">
        <f t="shared" si="75"/>
        <v>0</v>
      </c>
      <c r="AC97" s="27"/>
      <c r="AD97" s="28">
        <f t="shared" si="76"/>
        <v>0</v>
      </c>
      <c r="AE97" s="28">
        <f t="shared" si="77"/>
        <v>0</v>
      </c>
      <c r="AF97" s="27"/>
      <c r="AG97" s="28">
        <f t="shared" si="78"/>
        <v>0</v>
      </c>
      <c r="AH97" s="28">
        <f t="shared" si="79"/>
        <v>0</v>
      </c>
      <c r="AJ97" s="27"/>
      <c r="AK97" s="27"/>
      <c r="AL97" s="27"/>
    </row>
    <row r="98" spans="2:38" ht="60" x14ac:dyDescent="0.25">
      <c r="B98" s="45">
        <v>10</v>
      </c>
      <c r="C98" s="26" t="s">
        <v>123</v>
      </c>
      <c r="D98" s="26" t="s">
        <v>238</v>
      </c>
      <c r="E98" s="1">
        <v>1</v>
      </c>
      <c r="F98" s="1">
        <v>0</v>
      </c>
      <c r="H98" s="31" t="s">
        <v>46</v>
      </c>
      <c r="I98" s="26" t="s">
        <v>256</v>
      </c>
      <c r="J98" s="27"/>
      <c r="K98" s="27">
        <v>1</v>
      </c>
      <c r="L98" s="28">
        <f t="shared" si="64"/>
        <v>1</v>
      </c>
      <c r="M98" s="28">
        <f t="shared" si="65"/>
        <v>0</v>
      </c>
      <c r="N98" s="27"/>
      <c r="O98" s="28">
        <f t="shared" si="66"/>
        <v>0</v>
      </c>
      <c r="P98" s="28">
        <f t="shared" si="67"/>
        <v>0</v>
      </c>
      <c r="Q98" s="27">
        <v>1</v>
      </c>
      <c r="R98" s="28">
        <f t="shared" si="68"/>
        <v>1</v>
      </c>
      <c r="S98" s="28">
        <f t="shared" si="69"/>
        <v>0</v>
      </c>
      <c r="T98" s="27"/>
      <c r="U98" s="28">
        <f t="shared" si="70"/>
        <v>0</v>
      </c>
      <c r="V98" s="28">
        <f t="shared" si="71"/>
        <v>0</v>
      </c>
      <c r="W98" s="27"/>
      <c r="X98" s="28">
        <f t="shared" si="72"/>
        <v>0</v>
      </c>
      <c r="Y98" s="28">
        <f t="shared" si="73"/>
        <v>0</v>
      </c>
      <c r="Z98" s="27">
        <v>1</v>
      </c>
      <c r="AA98" s="28">
        <f t="shared" si="74"/>
        <v>1</v>
      </c>
      <c r="AB98" s="28">
        <f t="shared" si="75"/>
        <v>0</v>
      </c>
      <c r="AC98" s="27"/>
      <c r="AD98" s="28">
        <f t="shared" si="76"/>
        <v>0</v>
      </c>
      <c r="AE98" s="28">
        <f t="shared" si="77"/>
        <v>0</v>
      </c>
      <c r="AF98" s="27"/>
      <c r="AG98" s="28">
        <f t="shared" si="78"/>
        <v>0</v>
      </c>
      <c r="AH98" s="28">
        <f t="shared" si="79"/>
        <v>0</v>
      </c>
      <c r="AJ98" s="27"/>
      <c r="AK98" s="27"/>
      <c r="AL98" s="27"/>
    </row>
    <row r="99" spans="2:38" ht="60" x14ac:dyDescent="0.25">
      <c r="B99" s="45">
        <v>11</v>
      </c>
      <c r="C99" s="26" t="s">
        <v>124</v>
      </c>
      <c r="D99" s="26" t="s">
        <v>125</v>
      </c>
      <c r="E99" s="1">
        <v>1</v>
      </c>
      <c r="F99" s="1">
        <v>0</v>
      </c>
      <c r="H99" s="26"/>
      <c r="I99" s="26" t="s">
        <v>50</v>
      </c>
      <c r="J99" s="27"/>
      <c r="K99" s="27"/>
      <c r="L99" s="28">
        <f t="shared" si="64"/>
        <v>0</v>
      </c>
      <c r="M99" s="28">
        <f t="shared" si="65"/>
        <v>0</v>
      </c>
      <c r="N99" s="27"/>
      <c r="O99" s="28">
        <f t="shared" si="66"/>
        <v>0</v>
      </c>
      <c r="P99" s="28">
        <f t="shared" si="67"/>
        <v>0</v>
      </c>
      <c r="Q99" s="27"/>
      <c r="R99" s="28">
        <f t="shared" si="68"/>
        <v>0</v>
      </c>
      <c r="S99" s="28">
        <f t="shared" si="69"/>
        <v>0</v>
      </c>
      <c r="T99" s="27">
        <v>1</v>
      </c>
      <c r="U99" s="28">
        <f t="shared" si="70"/>
        <v>1</v>
      </c>
      <c r="V99" s="28">
        <f t="shared" si="71"/>
        <v>0</v>
      </c>
      <c r="W99" s="27"/>
      <c r="X99" s="28">
        <f t="shared" si="72"/>
        <v>0</v>
      </c>
      <c r="Y99" s="28">
        <f t="shared" si="73"/>
        <v>0</v>
      </c>
      <c r="Z99" s="27"/>
      <c r="AA99" s="28">
        <f t="shared" si="74"/>
        <v>0</v>
      </c>
      <c r="AB99" s="28">
        <f t="shared" si="75"/>
        <v>0</v>
      </c>
      <c r="AC99" s="27"/>
      <c r="AD99" s="28">
        <f t="shared" si="76"/>
        <v>0</v>
      </c>
      <c r="AE99" s="28">
        <f t="shared" si="77"/>
        <v>0</v>
      </c>
      <c r="AF99" s="27">
        <v>1</v>
      </c>
      <c r="AG99" s="28">
        <f t="shared" si="78"/>
        <v>1</v>
      </c>
      <c r="AH99" s="28">
        <f t="shared" si="79"/>
        <v>0</v>
      </c>
      <c r="AJ99" s="27"/>
      <c r="AK99" s="27"/>
      <c r="AL99" s="27"/>
    </row>
    <row r="100" spans="2:38" ht="75" x14ac:dyDescent="0.25">
      <c r="B100" s="45">
        <v>12</v>
      </c>
      <c r="C100" s="26" t="s">
        <v>124</v>
      </c>
      <c r="D100" s="26" t="s">
        <v>257</v>
      </c>
      <c r="E100" s="1">
        <v>1</v>
      </c>
      <c r="F100" s="1">
        <v>0</v>
      </c>
      <c r="H100" s="26"/>
      <c r="I100" s="26" t="s">
        <v>258</v>
      </c>
      <c r="J100" s="27"/>
      <c r="K100" s="27">
        <v>1</v>
      </c>
      <c r="L100" s="28">
        <f t="shared" si="64"/>
        <v>1</v>
      </c>
      <c r="M100" s="28">
        <f t="shared" si="65"/>
        <v>0</v>
      </c>
      <c r="N100" s="27"/>
      <c r="O100" s="28">
        <f t="shared" si="66"/>
        <v>0</v>
      </c>
      <c r="P100" s="28">
        <f t="shared" si="67"/>
        <v>0</v>
      </c>
      <c r="Q100" s="27"/>
      <c r="R100" s="28">
        <f t="shared" si="68"/>
        <v>0</v>
      </c>
      <c r="S100" s="28">
        <f t="shared" si="69"/>
        <v>0</v>
      </c>
      <c r="T100" s="27">
        <v>1</v>
      </c>
      <c r="U100" s="28">
        <f t="shared" si="70"/>
        <v>1</v>
      </c>
      <c r="V100" s="28">
        <f t="shared" si="71"/>
        <v>0</v>
      </c>
      <c r="W100" s="27"/>
      <c r="X100" s="28">
        <f t="shared" si="72"/>
        <v>0</v>
      </c>
      <c r="Y100" s="28">
        <f t="shared" si="73"/>
        <v>0</v>
      </c>
      <c r="Z100" s="27">
        <v>1</v>
      </c>
      <c r="AA100" s="28">
        <f t="shared" si="74"/>
        <v>1</v>
      </c>
      <c r="AB100" s="28">
        <f t="shared" si="75"/>
        <v>0</v>
      </c>
      <c r="AC100" s="27">
        <v>1</v>
      </c>
      <c r="AD100" s="28">
        <f t="shared" si="76"/>
        <v>1</v>
      </c>
      <c r="AE100" s="28">
        <f t="shared" si="77"/>
        <v>0</v>
      </c>
      <c r="AF100" s="27"/>
      <c r="AG100" s="28">
        <f t="shared" si="78"/>
        <v>0</v>
      </c>
      <c r="AH100" s="28">
        <f t="shared" si="79"/>
        <v>0</v>
      </c>
      <c r="AJ100" s="27"/>
      <c r="AK100" s="27"/>
      <c r="AL100" s="27"/>
    </row>
    <row r="101" spans="2:38" ht="60" x14ac:dyDescent="0.25">
      <c r="B101" s="45">
        <v>13</v>
      </c>
      <c r="C101" s="26" t="s">
        <v>124</v>
      </c>
      <c r="D101" s="26" t="s">
        <v>127</v>
      </c>
      <c r="E101" s="1">
        <v>1</v>
      </c>
      <c r="F101" s="1">
        <v>0</v>
      </c>
      <c r="H101" s="31" t="s">
        <v>46</v>
      </c>
      <c r="I101" s="26" t="s">
        <v>239</v>
      </c>
      <c r="J101" s="27"/>
      <c r="K101" s="27">
        <v>1</v>
      </c>
      <c r="L101" s="28">
        <f t="shared" si="64"/>
        <v>1</v>
      </c>
      <c r="M101" s="28">
        <f t="shared" si="65"/>
        <v>0</v>
      </c>
      <c r="N101" s="27"/>
      <c r="O101" s="28">
        <f t="shared" si="66"/>
        <v>0</v>
      </c>
      <c r="P101" s="28">
        <f t="shared" si="67"/>
        <v>0</v>
      </c>
      <c r="Q101" s="27"/>
      <c r="R101" s="28">
        <f t="shared" si="68"/>
        <v>0</v>
      </c>
      <c r="S101" s="28">
        <f t="shared" si="69"/>
        <v>0</v>
      </c>
      <c r="T101" s="27">
        <v>1</v>
      </c>
      <c r="U101" s="28">
        <f t="shared" si="70"/>
        <v>1</v>
      </c>
      <c r="V101" s="28">
        <f t="shared" si="71"/>
        <v>0</v>
      </c>
      <c r="W101" s="27"/>
      <c r="X101" s="28">
        <f t="shared" si="72"/>
        <v>0</v>
      </c>
      <c r="Y101" s="28">
        <f t="shared" si="73"/>
        <v>0</v>
      </c>
      <c r="Z101" s="27">
        <v>1</v>
      </c>
      <c r="AA101" s="28">
        <f t="shared" si="74"/>
        <v>1</v>
      </c>
      <c r="AB101" s="28">
        <f t="shared" si="75"/>
        <v>0</v>
      </c>
      <c r="AC101" s="27"/>
      <c r="AD101" s="28">
        <f t="shared" si="76"/>
        <v>0</v>
      </c>
      <c r="AE101" s="28">
        <f t="shared" si="77"/>
        <v>0</v>
      </c>
      <c r="AF101" s="27"/>
      <c r="AG101" s="28">
        <f t="shared" si="78"/>
        <v>0</v>
      </c>
      <c r="AH101" s="28">
        <f t="shared" si="79"/>
        <v>0</v>
      </c>
      <c r="AJ101" s="27"/>
      <c r="AK101" s="27"/>
      <c r="AL101" s="27"/>
    </row>
    <row r="102" spans="2:38" ht="75" x14ac:dyDescent="0.25">
      <c r="B102" s="45">
        <v>14</v>
      </c>
      <c r="C102" s="26" t="s">
        <v>128</v>
      </c>
      <c r="D102" s="26" t="s">
        <v>421</v>
      </c>
      <c r="E102" s="1">
        <v>1</v>
      </c>
      <c r="F102" s="1">
        <v>0</v>
      </c>
      <c r="H102" s="30" t="s">
        <v>46</v>
      </c>
      <c r="I102" s="26" t="s">
        <v>422</v>
      </c>
      <c r="J102" s="27"/>
      <c r="K102" s="27">
        <v>1</v>
      </c>
      <c r="L102" s="28">
        <f t="shared" si="64"/>
        <v>1</v>
      </c>
      <c r="M102" s="28">
        <f t="shared" si="65"/>
        <v>0</v>
      </c>
      <c r="N102" s="27"/>
      <c r="O102" s="28">
        <f t="shared" si="66"/>
        <v>0</v>
      </c>
      <c r="P102" s="28">
        <f t="shared" si="67"/>
        <v>0</v>
      </c>
      <c r="Q102" s="27"/>
      <c r="R102" s="28">
        <f t="shared" si="68"/>
        <v>0</v>
      </c>
      <c r="S102" s="28">
        <f t="shared" si="69"/>
        <v>0</v>
      </c>
      <c r="T102" s="27">
        <v>1</v>
      </c>
      <c r="U102" s="28">
        <f t="shared" si="70"/>
        <v>1</v>
      </c>
      <c r="V102" s="28">
        <f t="shared" si="71"/>
        <v>0</v>
      </c>
      <c r="W102" s="27"/>
      <c r="X102" s="28">
        <f t="shared" si="72"/>
        <v>0</v>
      </c>
      <c r="Y102" s="28">
        <f t="shared" si="73"/>
        <v>0</v>
      </c>
      <c r="Z102" s="27">
        <v>1</v>
      </c>
      <c r="AA102" s="28">
        <f t="shared" si="74"/>
        <v>1</v>
      </c>
      <c r="AB102" s="28">
        <f t="shared" si="75"/>
        <v>0</v>
      </c>
      <c r="AC102" s="27"/>
      <c r="AD102" s="28">
        <f t="shared" si="76"/>
        <v>0</v>
      </c>
      <c r="AE102" s="28">
        <f t="shared" si="77"/>
        <v>0</v>
      </c>
      <c r="AF102" s="27">
        <v>1</v>
      </c>
      <c r="AG102" s="28">
        <f t="shared" si="78"/>
        <v>1</v>
      </c>
      <c r="AH102" s="28">
        <f t="shared" si="79"/>
        <v>0</v>
      </c>
      <c r="AJ102" s="27"/>
      <c r="AK102" s="27"/>
      <c r="AL102" s="27"/>
    </row>
    <row r="103" spans="2:38" ht="45" x14ac:dyDescent="0.25">
      <c r="B103" s="45">
        <v>15</v>
      </c>
      <c r="C103" s="26" t="s">
        <v>129</v>
      </c>
      <c r="D103" s="26" t="s">
        <v>130</v>
      </c>
      <c r="E103" s="1">
        <v>1</v>
      </c>
      <c r="F103" s="1">
        <v>0</v>
      </c>
      <c r="H103" s="26"/>
      <c r="I103" s="26" t="s">
        <v>132</v>
      </c>
      <c r="J103" s="27"/>
      <c r="K103" s="27"/>
      <c r="L103" s="28">
        <f t="shared" si="64"/>
        <v>0</v>
      </c>
      <c r="M103" s="28">
        <f t="shared" si="65"/>
        <v>0</v>
      </c>
      <c r="N103" s="27"/>
      <c r="O103" s="28">
        <f t="shared" si="66"/>
        <v>0</v>
      </c>
      <c r="P103" s="28">
        <f t="shared" si="67"/>
        <v>0</v>
      </c>
      <c r="Q103" s="27"/>
      <c r="R103" s="28">
        <f t="shared" si="68"/>
        <v>0</v>
      </c>
      <c r="S103" s="28">
        <f t="shared" si="69"/>
        <v>0</v>
      </c>
      <c r="T103" s="27">
        <v>1</v>
      </c>
      <c r="U103" s="28">
        <f t="shared" si="70"/>
        <v>1</v>
      </c>
      <c r="V103" s="28">
        <f t="shared" si="71"/>
        <v>0</v>
      </c>
      <c r="W103" s="27"/>
      <c r="X103" s="28">
        <f t="shared" si="72"/>
        <v>0</v>
      </c>
      <c r="Y103" s="28">
        <f t="shared" si="73"/>
        <v>0</v>
      </c>
      <c r="Z103" s="27">
        <v>1</v>
      </c>
      <c r="AA103" s="28">
        <f t="shared" si="74"/>
        <v>1</v>
      </c>
      <c r="AB103" s="28">
        <f t="shared" si="75"/>
        <v>0</v>
      </c>
      <c r="AC103" s="27"/>
      <c r="AD103" s="28">
        <f t="shared" si="76"/>
        <v>0</v>
      </c>
      <c r="AE103" s="28">
        <f t="shared" si="77"/>
        <v>0</v>
      </c>
      <c r="AF103" s="27"/>
      <c r="AG103" s="28">
        <f t="shared" si="78"/>
        <v>0</v>
      </c>
      <c r="AH103" s="28">
        <f t="shared" si="79"/>
        <v>0</v>
      </c>
      <c r="AJ103" s="27"/>
      <c r="AK103" s="27"/>
      <c r="AL103" s="27"/>
    </row>
    <row r="104" spans="2:38" ht="90" x14ac:dyDescent="0.25">
      <c r="B104" s="45">
        <v>16</v>
      </c>
      <c r="C104" s="26" t="s">
        <v>129</v>
      </c>
      <c r="D104" s="26" t="s">
        <v>423</v>
      </c>
      <c r="E104" s="1">
        <v>1</v>
      </c>
      <c r="F104" s="1">
        <v>0</v>
      </c>
      <c r="H104" s="26"/>
      <c r="I104" s="26" t="s">
        <v>259</v>
      </c>
      <c r="J104" s="27"/>
      <c r="K104" s="27"/>
      <c r="L104" s="28">
        <f t="shared" si="64"/>
        <v>0</v>
      </c>
      <c r="M104" s="28">
        <f t="shared" si="65"/>
        <v>0</v>
      </c>
      <c r="N104" s="27"/>
      <c r="O104" s="28">
        <f t="shared" si="66"/>
        <v>0</v>
      </c>
      <c r="P104" s="28">
        <f t="shared" si="67"/>
        <v>0</v>
      </c>
      <c r="Q104" s="27"/>
      <c r="R104" s="28">
        <f t="shared" si="68"/>
        <v>0</v>
      </c>
      <c r="S104" s="28">
        <f t="shared" si="69"/>
        <v>0</v>
      </c>
      <c r="T104" s="27">
        <v>1</v>
      </c>
      <c r="U104" s="28">
        <f t="shared" si="70"/>
        <v>1</v>
      </c>
      <c r="V104" s="28">
        <f t="shared" si="71"/>
        <v>0</v>
      </c>
      <c r="W104" s="27">
        <v>1</v>
      </c>
      <c r="X104" s="28">
        <f t="shared" si="72"/>
        <v>1</v>
      </c>
      <c r="Y104" s="28">
        <f t="shared" si="73"/>
        <v>0</v>
      </c>
      <c r="Z104" s="27">
        <v>1</v>
      </c>
      <c r="AA104" s="28">
        <f t="shared" si="74"/>
        <v>1</v>
      </c>
      <c r="AB104" s="28">
        <f t="shared" si="75"/>
        <v>0</v>
      </c>
      <c r="AC104" s="27"/>
      <c r="AD104" s="28">
        <f t="shared" si="76"/>
        <v>0</v>
      </c>
      <c r="AE104" s="28">
        <f t="shared" si="77"/>
        <v>0</v>
      </c>
      <c r="AF104" s="27"/>
      <c r="AG104" s="28">
        <f t="shared" si="78"/>
        <v>0</v>
      </c>
      <c r="AH104" s="28">
        <f t="shared" si="79"/>
        <v>0</v>
      </c>
      <c r="AJ104" s="27"/>
      <c r="AK104" s="27"/>
      <c r="AL104" s="27">
        <v>1</v>
      </c>
    </row>
    <row r="105" spans="2:38" ht="45" x14ac:dyDescent="0.25">
      <c r="B105" s="45">
        <v>17</v>
      </c>
      <c r="C105" s="26" t="s">
        <v>129</v>
      </c>
      <c r="D105" s="26" t="s">
        <v>131</v>
      </c>
      <c r="E105" s="1">
        <v>1</v>
      </c>
      <c r="F105" s="1">
        <v>0</v>
      </c>
      <c r="H105" s="30" t="s">
        <v>46</v>
      </c>
      <c r="I105" s="26" t="s">
        <v>132</v>
      </c>
      <c r="J105" s="27"/>
      <c r="K105" s="27"/>
      <c r="L105" s="28">
        <f t="shared" si="64"/>
        <v>0</v>
      </c>
      <c r="M105" s="28">
        <f t="shared" si="65"/>
        <v>0</v>
      </c>
      <c r="N105" s="27"/>
      <c r="O105" s="28">
        <f t="shared" si="66"/>
        <v>0</v>
      </c>
      <c r="P105" s="28">
        <f t="shared" si="67"/>
        <v>0</v>
      </c>
      <c r="Q105" s="27"/>
      <c r="R105" s="28">
        <f t="shared" si="68"/>
        <v>0</v>
      </c>
      <c r="S105" s="28">
        <f t="shared" si="69"/>
        <v>0</v>
      </c>
      <c r="T105" s="27">
        <v>1</v>
      </c>
      <c r="U105" s="28">
        <f t="shared" si="70"/>
        <v>1</v>
      </c>
      <c r="V105" s="28">
        <f t="shared" si="71"/>
        <v>0</v>
      </c>
      <c r="W105" s="27"/>
      <c r="X105" s="28">
        <f t="shared" si="72"/>
        <v>0</v>
      </c>
      <c r="Y105" s="28">
        <f t="shared" si="73"/>
        <v>0</v>
      </c>
      <c r="Z105" s="27">
        <v>1</v>
      </c>
      <c r="AA105" s="28">
        <f t="shared" si="74"/>
        <v>1</v>
      </c>
      <c r="AB105" s="28">
        <f t="shared" si="75"/>
        <v>0</v>
      </c>
      <c r="AC105" s="27"/>
      <c r="AD105" s="28">
        <f t="shared" si="76"/>
        <v>0</v>
      </c>
      <c r="AE105" s="28">
        <f t="shared" si="77"/>
        <v>0</v>
      </c>
      <c r="AF105" s="27"/>
      <c r="AG105" s="28">
        <f t="shared" si="78"/>
        <v>0</v>
      </c>
      <c r="AH105" s="28">
        <f t="shared" si="79"/>
        <v>0</v>
      </c>
      <c r="AJ105" s="27"/>
      <c r="AK105" s="27"/>
      <c r="AL105" s="27"/>
    </row>
    <row r="106" spans="2:38" ht="60" x14ac:dyDescent="0.25">
      <c r="B106" s="45">
        <v>18</v>
      </c>
      <c r="C106" s="26" t="s">
        <v>133</v>
      </c>
      <c r="D106" s="26" t="s">
        <v>424</v>
      </c>
      <c r="E106" s="1">
        <v>1</v>
      </c>
      <c r="F106" s="1">
        <v>0</v>
      </c>
      <c r="H106" s="30" t="s">
        <v>46</v>
      </c>
      <c r="I106" s="26" t="s">
        <v>260</v>
      </c>
      <c r="J106" s="27"/>
      <c r="K106" s="27">
        <v>1</v>
      </c>
      <c r="L106" s="28">
        <f t="shared" si="64"/>
        <v>1</v>
      </c>
      <c r="M106" s="28">
        <f t="shared" si="65"/>
        <v>0</v>
      </c>
      <c r="N106" s="27"/>
      <c r="O106" s="28">
        <f t="shared" si="66"/>
        <v>0</v>
      </c>
      <c r="P106" s="28">
        <f t="shared" si="67"/>
        <v>0</v>
      </c>
      <c r="Q106" s="27"/>
      <c r="R106" s="28">
        <f t="shared" si="68"/>
        <v>0</v>
      </c>
      <c r="S106" s="28">
        <f t="shared" si="69"/>
        <v>0</v>
      </c>
      <c r="T106" s="27">
        <v>1</v>
      </c>
      <c r="U106" s="28">
        <f t="shared" si="70"/>
        <v>1</v>
      </c>
      <c r="V106" s="28">
        <f t="shared" si="71"/>
        <v>0</v>
      </c>
      <c r="W106" s="27"/>
      <c r="X106" s="28">
        <f t="shared" si="72"/>
        <v>0</v>
      </c>
      <c r="Y106" s="28">
        <f t="shared" si="73"/>
        <v>0</v>
      </c>
      <c r="Z106" s="27">
        <v>1</v>
      </c>
      <c r="AA106" s="28">
        <f t="shared" si="74"/>
        <v>1</v>
      </c>
      <c r="AB106" s="28">
        <f t="shared" si="75"/>
        <v>0</v>
      </c>
      <c r="AC106" s="27"/>
      <c r="AD106" s="28">
        <f t="shared" si="76"/>
        <v>0</v>
      </c>
      <c r="AE106" s="28">
        <f t="shared" si="77"/>
        <v>0</v>
      </c>
      <c r="AF106" s="27"/>
      <c r="AG106" s="28">
        <f t="shared" si="78"/>
        <v>0</v>
      </c>
      <c r="AH106" s="28">
        <f t="shared" si="79"/>
        <v>0</v>
      </c>
      <c r="AJ106" s="27"/>
      <c r="AK106" s="27"/>
      <c r="AL106" s="27"/>
    </row>
    <row r="107" spans="2:38" ht="75" x14ac:dyDescent="0.25">
      <c r="B107" s="45">
        <v>19</v>
      </c>
      <c r="C107" s="26" t="s">
        <v>134</v>
      </c>
      <c r="D107" s="26" t="s">
        <v>261</v>
      </c>
      <c r="E107" s="1">
        <v>1</v>
      </c>
      <c r="F107" s="1">
        <v>0</v>
      </c>
      <c r="H107" s="26"/>
      <c r="I107" s="26" t="s">
        <v>167</v>
      </c>
      <c r="J107" s="27"/>
      <c r="K107" s="27"/>
      <c r="L107" s="28">
        <f t="shared" si="64"/>
        <v>0</v>
      </c>
      <c r="M107" s="28">
        <f t="shared" si="65"/>
        <v>0</v>
      </c>
      <c r="N107" s="27"/>
      <c r="O107" s="28">
        <f t="shared" si="66"/>
        <v>0</v>
      </c>
      <c r="P107" s="28">
        <f t="shared" si="67"/>
        <v>0</v>
      </c>
      <c r="Q107" s="27"/>
      <c r="R107" s="28">
        <f t="shared" si="68"/>
        <v>0</v>
      </c>
      <c r="S107" s="28">
        <f t="shared" si="69"/>
        <v>0</v>
      </c>
      <c r="T107" s="27">
        <v>1</v>
      </c>
      <c r="U107" s="28">
        <f t="shared" si="70"/>
        <v>1</v>
      </c>
      <c r="V107" s="28">
        <f t="shared" si="71"/>
        <v>0</v>
      </c>
      <c r="W107" s="27">
        <v>1</v>
      </c>
      <c r="X107" s="28">
        <f t="shared" si="72"/>
        <v>1</v>
      </c>
      <c r="Y107" s="28">
        <f t="shared" si="73"/>
        <v>0</v>
      </c>
      <c r="Z107" s="27"/>
      <c r="AA107" s="28">
        <f t="shared" si="74"/>
        <v>0</v>
      </c>
      <c r="AB107" s="28">
        <f t="shared" si="75"/>
        <v>0</v>
      </c>
      <c r="AC107" s="27"/>
      <c r="AD107" s="28">
        <f t="shared" si="76"/>
        <v>0</v>
      </c>
      <c r="AE107" s="28">
        <f t="shared" si="77"/>
        <v>0</v>
      </c>
      <c r="AF107" s="27">
        <v>1</v>
      </c>
      <c r="AG107" s="28">
        <f t="shared" si="78"/>
        <v>1</v>
      </c>
      <c r="AH107" s="28">
        <f t="shared" si="79"/>
        <v>0</v>
      </c>
      <c r="AJ107" s="27"/>
      <c r="AK107" s="27"/>
      <c r="AL107" s="27"/>
    </row>
    <row r="108" spans="2:38" ht="75" x14ac:dyDescent="0.25">
      <c r="B108" s="45">
        <v>20</v>
      </c>
      <c r="C108" s="26" t="s">
        <v>134</v>
      </c>
      <c r="D108" s="26" t="s">
        <v>136</v>
      </c>
      <c r="E108" s="1">
        <v>1</v>
      </c>
      <c r="F108" s="1">
        <v>0</v>
      </c>
      <c r="H108" s="30" t="s">
        <v>46</v>
      </c>
      <c r="I108" s="26" t="s">
        <v>262</v>
      </c>
      <c r="J108" s="27"/>
      <c r="K108" s="27"/>
      <c r="L108" s="28">
        <f t="shared" si="64"/>
        <v>0</v>
      </c>
      <c r="M108" s="28">
        <f t="shared" si="65"/>
        <v>0</v>
      </c>
      <c r="N108" s="27"/>
      <c r="O108" s="28">
        <f t="shared" si="66"/>
        <v>0</v>
      </c>
      <c r="P108" s="28">
        <f t="shared" si="67"/>
        <v>0</v>
      </c>
      <c r="Q108" s="27"/>
      <c r="R108" s="28">
        <f t="shared" si="68"/>
        <v>0</v>
      </c>
      <c r="S108" s="28">
        <f t="shared" si="69"/>
        <v>0</v>
      </c>
      <c r="T108" s="27">
        <v>1</v>
      </c>
      <c r="U108" s="28">
        <f t="shared" si="70"/>
        <v>1</v>
      </c>
      <c r="V108" s="28">
        <f t="shared" si="71"/>
        <v>0</v>
      </c>
      <c r="W108" s="27">
        <v>1</v>
      </c>
      <c r="X108" s="28">
        <f t="shared" si="72"/>
        <v>1</v>
      </c>
      <c r="Y108" s="28">
        <f t="shared" si="73"/>
        <v>0</v>
      </c>
      <c r="Z108" s="27">
        <v>1</v>
      </c>
      <c r="AA108" s="28">
        <f t="shared" si="74"/>
        <v>1</v>
      </c>
      <c r="AB108" s="28">
        <f t="shared" si="75"/>
        <v>0</v>
      </c>
      <c r="AC108" s="27"/>
      <c r="AD108" s="28">
        <f t="shared" si="76"/>
        <v>0</v>
      </c>
      <c r="AE108" s="28">
        <f t="shared" si="77"/>
        <v>0</v>
      </c>
      <c r="AF108" s="27">
        <v>1</v>
      </c>
      <c r="AG108" s="28">
        <f t="shared" si="78"/>
        <v>1</v>
      </c>
      <c r="AH108" s="28">
        <f t="shared" si="79"/>
        <v>0</v>
      </c>
      <c r="AJ108" s="27"/>
      <c r="AK108" s="27"/>
      <c r="AL108" s="27"/>
    </row>
    <row r="109" spans="2:38" ht="67.5" customHeight="1" x14ac:dyDescent="0.25">
      <c r="B109" s="45">
        <v>21</v>
      </c>
      <c r="C109" s="26" t="s">
        <v>137</v>
      </c>
      <c r="D109" s="26" t="s">
        <v>139</v>
      </c>
      <c r="E109" s="1">
        <v>1</v>
      </c>
      <c r="F109" s="1">
        <v>0</v>
      </c>
      <c r="H109" s="26"/>
      <c r="I109" s="26" t="s">
        <v>141</v>
      </c>
      <c r="J109" s="27"/>
      <c r="K109" s="27"/>
      <c r="L109" s="28">
        <f t="shared" si="64"/>
        <v>0</v>
      </c>
      <c r="M109" s="28">
        <f t="shared" si="65"/>
        <v>0</v>
      </c>
      <c r="N109" s="27"/>
      <c r="O109" s="28">
        <f t="shared" si="66"/>
        <v>0</v>
      </c>
      <c r="P109" s="28">
        <f t="shared" si="67"/>
        <v>0</v>
      </c>
      <c r="Q109" s="27"/>
      <c r="R109" s="28">
        <f t="shared" si="68"/>
        <v>0</v>
      </c>
      <c r="S109" s="28">
        <f t="shared" si="69"/>
        <v>0</v>
      </c>
      <c r="T109" s="27">
        <v>1</v>
      </c>
      <c r="U109" s="28">
        <f t="shared" si="70"/>
        <v>1</v>
      </c>
      <c r="V109" s="28">
        <f t="shared" si="71"/>
        <v>0</v>
      </c>
      <c r="W109" s="27"/>
      <c r="X109" s="28">
        <f t="shared" si="72"/>
        <v>0</v>
      </c>
      <c r="Y109" s="28">
        <f t="shared" si="73"/>
        <v>0</v>
      </c>
      <c r="Z109" s="27">
        <v>1</v>
      </c>
      <c r="AA109" s="28">
        <f t="shared" si="74"/>
        <v>1</v>
      </c>
      <c r="AB109" s="28">
        <f t="shared" si="75"/>
        <v>0</v>
      </c>
      <c r="AC109" s="27">
        <v>1</v>
      </c>
      <c r="AD109" s="28">
        <f t="shared" si="76"/>
        <v>1</v>
      </c>
      <c r="AE109" s="28">
        <f t="shared" si="77"/>
        <v>0</v>
      </c>
      <c r="AF109" s="27"/>
      <c r="AG109" s="28">
        <f t="shared" si="78"/>
        <v>0</v>
      </c>
      <c r="AH109" s="28">
        <f t="shared" si="79"/>
        <v>0</v>
      </c>
      <c r="AJ109" s="27"/>
      <c r="AK109" s="27"/>
      <c r="AL109" s="27"/>
    </row>
    <row r="110" spans="2:38" ht="62.25" customHeight="1" x14ac:dyDescent="0.25">
      <c r="B110" s="45">
        <v>22</v>
      </c>
      <c r="C110" s="26" t="s">
        <v>137</v>
      </c>
      <c r="D110" s="26" t="s">
        <v>140</v>
      </c>
      <c r="E110" s="1">
        <v>1</v>
      </c>
      <c r="F110" s="1">
        <v>0</v>
      </c>
      <c r="H110" s="26"/>
      <c r="I110" s="26" t="s">
        <v>141</v>
      </c>
      <c r="J110" s="27"/>
      <c r="K110" s="27"/>
      <c r="L110" s="28">
        <f t="shared" si="64"/>
        <v>0</v>
      </c>
      <c r="M110" s="28">
        <f t="shared" si="65"/>
        <v>0</v>
      </c>
      <c r="N110" s="27"/>
      <c r="O110" s="28">
        <f t="shared" si="66"/>
        <v>0</v>
      </c>
      <c r="P110" s="28">
        <f t="shared" si="67"/>
        <v>0</v>
      </c>
      <c r="Q110" s="27"/>
      <c r="R110" s="28">
        <f t="shared" si="68"/>
        <v>0</v>
      </c>
      <c r="S110" s="28">
        <f t="shared" si="69"/>
        <v>0</v>
      </c>
      <c r="T110" s="27">
        <v>1</v>
      </c>
      <c r="U110" s="28">
        <f t="shared" si="70"/>
        <v>1</v>
      </c>
      <c r="V110" s="28">
        <f t="shared" si="71"/>
        <v>0</v>
      </c>
      <c r="W110" s="27"/>
      <c r="X110" s="28">
        <f t="shared" si="72"/>
        <v>0</v>
      </c>
      <c r="Y110" s="28">
        <f t="shared" si="73"/>
        <v>0</v>
      </c>
      <c r="Z110" s="27">
        <v>1</v>
      </c>
      <c r="AA110" s="28">
        <f t="shared" si="74"/>
        <v>1</v>
      </c>
      <c r="AB110" s="28">
        <f t="shared" si="75"/>
        <v>0</v>
      </c>
      <c r="AC110" s="27">
        <v>1</v>
      </c>
      <c r="AD110" s="28">
        <f t="shared" si="76"/>
        <v>1</v>
      </c>
      <c r="AE110" s="28">
        <f t="shared" si="77"/>
        <v>0</v>
      </c>
      <c r="AF110" s="27"/>
      <c r="AG110" s="28">
        <f t="shared" si="78"/>
        <v>0</v>
      </c>
      <c r="AH110" s="28">
        <f t="shared" si="79"/>
        <v>0</v>
      </c>
      <c r="AJ110" s="27"/>
      <c r="AK110" s="27"/>
      <c r="AL110" s="27"/>
    </row>
    <row r="111" spans="2:38" ht="75" x14ac:dyDescent="0.25">
      <c r="B111" s="45">
        <v>23</v>
      </c>
      <c r="C111" s="26" t="s">
        <v>137</v>
      </c>
      <c r="D111" s="26" t="s">
        <v>263</v>
      </c>
      <c r="E111" s="1">
        <v>1</v>
      </c>
      <c r="F111" s="1">
        <v>0</v>
      </c>
      <c r="H111" s="26"/>
      <c r="I111" s="26" t="s">
        <v>141</v>
      </c>
      <c r="J111" s="27"/>
      <c r="K111" s="27"/>
      <c r="L111" s="28">
        <f t="shared" si="64"/>
        <v>0</v>
      </c>
      <c r="M111" s="28">
        <f t="shared" si="65"/>
        <v>0</v>
      </c>
      <c r="N111" s="27"/>
      <c r="O111" s="28">
        <f t="shared" si="66"/>
        <v>0</v>
      </c>
      <c r="P111" s="28">
        <f t="shared" si="67"/>
        <v>0</v>
      </c>
      <c r="Q111" s="27"/>
      <c r="R111" s="28">
        <f t="shared" si="68"/>
        <v>0</v>
      </c>
      <c r="S111" s="28">
        <f t="shared" si="69"/>
        <v>0</v>
      </c>
      <c r="T111" s="27">
        <v>1</v>
      </c>
      <c r="U111" s="28">
        <f t="shared" si="70"/>
        <v>1</v>
      </c>
      <c r="V111" s="28">
        <f t="shared" si="71"/>
        <v>0</v>
      </c>
      <c r="W111" s="27"/>
      <c r="X111" s="28">
        <f t="shared" si="72"/>
        <v>0</v>
      </c>
      <c r="Y111" s="28">
        <f t="shared" si="73"/>
        <v>0</v>
      </c>
      <c r="Z111" s="27">
        <v>1</v>
      </c>
      <c r="AA111" s="28">
        <f t="shared" si="74"/>
        <v>1</v>
      </c>
      <c r="AB111" s="28">
        <f t="shared" si="75"/>
        <v>0</v>
      </c>
      <c r="AC111" s="27">
        <v>1</v>
      </c>
      <c r="AD111" s="28">
        <f t="shared" si="76"/>
        <v>1</v>
      </c>
      <c r="AE111" s="28">
        <f t="shared" si="77"/>
        <v>0</v>
      </c>
      <c r="AF111" s="27"/>
      <c r="AG111" s="28">
        <f t="shared" si="78"/>
        <v>0</v>
      </c>
      <c r="AH111" s="28">
        <f t="shared" si="79"/>
        <v>0</v>
      </c>
      <c r="AJ111" s="27"/>
      <c r="AK111" s="27"/>
      <c r="AL111" s="27"/>
    </row>
    <row r="112" spans="2:38" ht="75" x14ac:dyDescent="0.25">
      <c r="B112" s="45">
        <v>24</v>
      </c>
      <c r="C112" s="26" t="s">
        <v>137</v>
      </c>
      <c r="D112" s="26" t="s">
        <v>264</v>
      </c>
      <c r="E112" s="1">
        <v>1</v>
      </c>
      <c r="F112" s="1">
        <v>0</v>
      </c>
      <c r="H112" s="30" t="s">
        <v>46</v>
      </c>
      <c r="I112" s="26" t="s">
        <v>141</v>
      </c>
      <c r="J112" s="27"/>
      <c r="K112" s="27"/>
      <c r="L112" s="28">
        <f t="shared" si="64"/>
        <v>0</v>
      </c>
      <c r="M112" s="28">
        <f t="shared" si="65"/>
        <v>0</v>
      </c>
      <c r="N112" s="27"/>
      <c r="O112" s="28">
        <f t="shared" si="66"/>
        <v>0</v>
      </c>
      <c r="P112" s="28">
        <f t="shared" si="67"/>
        <v>0</v>
      </c>
      <c r="Q112" s="27"/>
      <c r="R112" s="28">
        <f t="shared" si="68"/>
        <v>0</v>
      </c>
      <c r="S112" s="28">
        <f t="shared" si="69"/>
        <v>0</v>
      </c>
      <c r="T112" s="27">
        <v>1</v>
      </c>
      <c r="U112" s="28">
        <f t="shared" si="70"/>
        <v>1</v>
      </c>
      <c r="V112" s="28">
        <f t="shared" si="71"/>
        <v>0</v>
      </c>
      <c r="W112" s="27"/>
      <c r="X112" s="28">
        <f t="shared" si="72"/>
        <v>0</v>
      </c>
      <c r="Y112" s="28">
        <f t="shared" si="73"/>
        <v>0</v>
      </c>
      <c r="Z112" s="27">
        <v>1</v>
      </c>
      <c r="AA112" s="28">
        <f t="shared" si="74"/>
        <v>1</v>
      </c>
      <c r="AB112" s="28">
        <f t="shared" si="75"/>
        <v>0</v>
      </c>
      <c r="AC112" s="27">
        <v>1</v>
      </c>
      <c r="AD112" s="28">
        <f t="shared" si="76"/>
        <v>1</v>
      </c>
      <c r="AE112" s="28">
        <f t="shared" si="77"/>
        <v>0</v>
      </c>
      <c r="AF112" s="27"/>
      <c r="AG112" s="28">
        <f t="shared" si="78"/>
        <v>0</v>
      </c>
      <c r="AH112" s="28">
        <f t="shared" si="79"/>
        <v>0</v>
      </c>
      <c r="AJ112" s="27"/>
      <c r="AK112" s="27"/>
      <c r="AL112" s="27"/>
    </row>
    <row r="113" spans="2:38" ht="90" x14ac:dyDescent="0.25">
      <c r="B113" s="45">
        <v>25</v>
      </c>
      <c r="C113" s="26" t="s">
        <v>138</v>
      </c>
      <c r="D113" s="26" t="s">
        <v>265</v>
      </c>
      <c r="E113" s="1">
        <v>1</v>
      </c>
      <c r="F113" s="1">
        <v>0</v>
      </c>
      <c r="H113" s="26"/>
      <c r="I113" s="26" t="s">
        <v>266</v>
      </c>
      <c r="J113" s="27"/>
      <c r="K113" s="27">
        <v>1</v>
      </c>
      <c r="L113" s="28">
        <f t="shared" si="64"/>
        <v>1</v>
      </c>
      <c r="M113" s="28">
        <f t="shared" si="65"/>
        <v>0</v>
      </c>
      <c r="N113" s="27"/>
      <c r="O113" s="28">
        <f t="shared" si="66"/>
        <v>0</v>
      </c>
      <c r="P113" s="28">
        <f t="shared" si="67"/>
        <v>0</v>
      </c>
      <c r="Q113" s="27"/>
      <c r="R113" s="28">
        <f t="shared" si="68"/>
        <v>0</v>
      </c>
      <c r="S113" s="28">
        <f t="shared" si="69"/>
        <v>0</v>
      </c>
      <c r="T113" s="27">
        <v>1</v>
      </c>
      <c r="U113" s="28">
        <f t="shared" si="70"/>
        <v>1</v>
      </c>
      <c r="V113" s="28">
        <f t="shared" si="71"/>
        <v>0</v>
      </c>
      <c r="W113" s="27"/>
      <c r="X113" s="28">
        <f t="shared" si="72"/>
        <v>0</v>
      </c>
      <c r="Y113" s="28">
        <f t="shared" si="73"/>
        <v>0</v>
      </c>
      <c r="Z113" s="27">
        <v>1</v>
      </c>
      <c r="AA113" s="28">
        <f t="shared" si="74"/>
        <v>1</v>
      </c>
      <c r="AB113" s="28">
        <f t="shared" si="75"/>
        <v>0</v>
      </c>
      <c r="AC113" s="27">
        <v>1</v>
      </c>
      <c r="AD113" s="28">
        <f t="shared" si="76"/>
        <v>1</v>
      </c>
      <c r="AE113" s="28">
        <f t="shared" si="77"/>
        <v>0</v>
      </c>
      <c r="AF113" s="27">
        <v>1</v>
      </c>
      <c r="AG113" s="28">
        <f t="shared" si="78"/>
        <v>1</v>
      </c>
      <c r="AH113" s="28">
        <f t="shared" si="79"/>
        <v>0</v>
      </c>
      <c r="AJ113" s="27"/>
      <c r="AK113" s="27"/>
      <c r="AL113" s="27"/>
    </row>
    <row r="114" spans="2:38" ht="64.5" customHeight="1" x14ac:dyDescent="0.25">
      <c r="B114" s="45">
        <v>26</v>
      </c>
      <c r="C114" s="26" t="s">
        <v>138</v>
      </c>
      <c r="D114" s="26" t="s">
        <v>142</v>
      </c>
      <c r="E114" s="1">
        <v>1</v>
      </c>
      <c r="F114" s="1">
        <v>0</v>
      </c>
      <c r="H114" s="26"/>
      <c r="I114" s="26" t="s">
        <v>141</v>
      </c>
      <c r="J114" s="27"/>
      <c r="K114" s="27"/>
      <c r="L114" s="28">
        <f t="shared" si="64"/>
        <v>0</v>
      </c>
      <c r="M114" s="28">
        <f t="shared" si="65"/>
        <v>0</v>
      </c>
      <c r="N114" s="27"/>
      <c r="O114" s="28">
        <f t="shared" si="66"/>
        <v>0</v>
      </c>
      <c r="P114" s="28">
        <f t="shared" si="67"/>
        <v>0</v>
      </c>
      <c r="Q114" s="27"/>
      <c r="R114" s="28">
        <f t="shared" si="68"/>
        <v>0</v>
      </c>
      <c r="S114" s="28">
        <f t="shared" si="69"/>
        <v>0</v>
      </c>
      <c r="T114" s="27">
        <v>1</v>
      </c>
      <c r="U114" s="28">
        <f t="shared" si="70"/>
        <v>1</v>
      </c>
      <c r="V114" s="28">
        <f t="shared" si="71"/>
        <v>0</v>
      </c>
      <c r="W114" s="27"/>
      <c r="X114" s="28">
        <f t="shared" si="72"/>
        <v>0</v>
      </c>
      <c r="Y114" s="28">
        <f t="shared" si="73"/>
        <v>0</v>
      </c>
      <c r="Z114" s="27">
        <v>1</v>
      </c>
      <c r="AA114" s="28">
        <f t="shared" si="74"/>
        <v>1</v>
      </c>
      <c r="AB114" s="28">
        <f t="shared" si="75"/>
        <v>0</v>
      </c>
      <c r="AC114" s="27">
        <v>1</v>
      </c>
      <c r="AD114" s="28">
        <f t="shared" si="76"/>
        <v>1</v>
      </c>
      <c r="AE114" s="28">
        <f t="shared" si="77"/>
        <v>0</v>
      </c>
      <c r="AF114" s="27"/>
      <c r="AG114" s="28">
        <f t="shared" si="78"/>
        <v>0</v>
      </c>
      <c r="AH114" s="28">
        <f t="shared" si="79"/>
        <v>0</v>
      </c>
      <c r="AJ114" s="27"/>
      <c r="AK114" s="27"/>
      <c r="AL114" s="27"/>
    </row>
    <row r="115" spans="2:38" ht="75" x14ac:dyDescent="0.25">
      <c r="B115" s="45">
        <v>27</v>
      </c>
      <c r="C115" s="26" t="s">
        <v>138</v>
      </c>
      <c r="D115" s="26" t="s">
        <v>143</v>
      </c>
      <c r="E115" s="1">
        <v>1</v>
      </c>
      <c r="F115" s="1">
        <v>0</v>
      </c>
      <c r="H115" s="26"/>
      <c r="I115" s="26" t="s">
        <v>267</v>
      </c>
      <c r="J115" s="27"/>
      <c r="K115" s="27">
        <v>1</v>
      </c>
      <c r="L115" s="28">
        <f t="shared" si="64"/>
        <v>1</v>
      </c>
      <c r="M115" s="28">
        <f t="shared" si="65"/>
        <v>0</v>
      </c>
      <c r="N115" s="27"/>
      <c r="O115" s="28">
        <f t="shared" si="66"/>
        <v>0</v>
      </c>
      <c r="P115" s="28">
        <f t="shared" si="67"/>
        <v>0</v>
      </c>
      <c r="Q115" s="27"/>
      <c r="R115" s="28">
        <f t="shared" si="68"/>
        <v>0</v>
      </c>
      <c r="S115" s="28">
        <f t="shared" si="69"/>
        <v>0</v>
      </c>
      <c r="T115" s="27">
        <v>1</v>
      </c>
      <c r="U115" s="28">
        <f t="shared" si="70"/>
        <v>1</v>
      </c>
      <c r="V115" s="28">
        <f t="shared" si="71"/>
        <v>0</v>
      </c>
      <c r="W115" s="27"/>
      <c r="X115" s="28">
        <f t="shared" si="72"/>
        <v>0</v>
      </c>
      <c r="Y115" s="28">
        <f t="shared" si="73"/>
        <v>0</v>
      </c>
      <c r="Z115" s="27">
        <v>1</v>
      </c>
      <c r="AA115" s="28">
        <f t="shared" si="74"/>
        <v>1</v>
      </c>
      <c r="AB115" s="28">
        <f t="shared" si="75"/>
        <v>0</v>
      </c>
      <c r="AC115" s="27">
        <v>1</v>
      </c>
      <c r="AD115" s="28">
        <f t="shared" si="76"/>
        <v>1</v>
      </c>
      <c r="AE115" s="28">
        <f t="shared" si="77"/>
        <v>0</v>
      </c>
      <c r="AF115" s="27"/>
      <c r="AG115" s="28">
        <f t="shared" si="78"/>
        <v>0</v>
      </c>
      <c r="AH115" s="28">
        <f t="shared" si="79"/>
        <v>0</v>
      </c>
      <c r="AJ115" s="27"/>
      <c r="AK115" s="27"/>
      <c r="AL115" s="27"/>
    </row>
    <row r="116" spans="2:38" ht="60" x14ac:dyDescent="0.25">
      <c r="B116" s="45">
        <v>28</v>
      </c>
      <c r="C116" s="26" t="s">
        <v>144</v>
      </c>
      <c r="D116" s="29" t="s">
        <v>269</v>
      </c>
      <c r="E116" s="1">
        <v>1</v>
      </c>
      <c r="F116" s="1">
        <v>0</v>
      </c>
      <c r="H116" s="26"/>
      <c r="I116" s="26" t="s">
        <v>268</v>
      </c>
      <c r="J116" s="27"/>
      <c r="K116" s="27"/>
      <c r="L116" s="28">
        <f t="shared" si="64"/>
        <v>0</v>
      </c>
      <c r="M116" s="28">
        <f t="shared" si="65"/>
        <v>0</v>
      </c>
      <c r="N116" s="27"/>
      <c r="O116" s="28">
        <f t="shared" si="66"/>
        <v>0</v>
      </c>
      <c r="P116" s="28">
        <f t="shared" si="67"/>
        <v>0</v>
      </c>
      <c r="Q116" s="27"/>
      <c r="R116" s="28">
        <f t="shared" si="68"/>
        <v>0</v>
      </c>
      <c r="S116" s="28">
        <f t="shared" si="69"/>
        <v>0</v>
      </c>
      <c r="T116" s="27">
        <v>1</v>
      </c>
      <c r="U116" s="28">
        <f t="shared" si="70"/>
        <v>1</v>
      </c>
      <c r="V116" s="28">
        <f t="shared" si="71"/>
        <v>0</v>
      </c>
      <c r="W116" s="27"/>
      <c r="X116" s="28">
        <f t="shared" si="72"/>
        <v>0</v>
      </c>
      <c r="Y116" s="28">
        <f t="shared" si="73"/>
        <v>0</v>
      </c>
      <c r="Z116" s="27">
        <v>1</v>
      </c>
      <c r="AA116" s="28">
        <f t="shared" si="74"/>
        <v>1</v>
      </c>
      <c r="AB116" s="28">
        <f t="shared" si="75"/>
        <v>0</v>
      </c>
      <c r="AC116" s="27">
        <v>1</v>
      </c>
      <c r="AD116" s="28">
        <f t="shared" si="76"/>
        <v>1</v>
      </c>
      <c r="AE116" s="28">
        <f t="shared" si="77"/>
        <v>0</v>
      </c>
      <c r="AF116" s="27"/>
      <c r="AG116" s="28">
        <f t="shared" si="78"/>
        <v>0</v>
      </c>
      <c r="AH116" s="28">
        <f t="shared" si="79"/>
        <v>0</v>
      </c>
      <c r="AJ116" s="27"/>
      <c r="AK116" s="27"/>
      <c r="AL116" s="27"/>
    </row>
    <row r="117" spans="2:38" ht="90" x14ac:dyDescent="0.25">
      <c r="B117" s="45">
        <v>29</v>
      </c>
      <c r="C117" s="26" t="s">
        <v>144</v>
      </c>
      <c r="D117" s="29" t="s">
        <v>389</v>
      </c>
      <c r="E117" s="1">
        <v>1</v>
      </c>
      <c r="F117" s="1">
        <v>0</v>
      </c>
      <c r="H117" s="26"/>
      <c r="I117" s="26" t="s">
        <v>141</v>
      </c>
      <c r="J117" s="27"/>
      <c r="K117" s="27"/>
      <c r="L117" s="28">
        <f t="shared" si="64"/>
        <v>0</v>
      </c>
      <c r="M117" s="28">
        <f t="shared" si="65"/>
        <v>0</v>
      </c>
      <c r="N117" s="27"/>
      <c r="O117" s="28">
        <f t="shared" si="66"/>
        <v>0</v>
      </c>
      <c r="P117" s="28">
        <f t="shared" si="67"/>
        <v>0</v>
      </c>
      <c r="Q117" s="27"/>
      <c r="R117" s="28">
        <f t="shared" si="68"/>
        <v>0</v>
      </c>
      <c r="S117" s="28">
        <f t="shared" si="69"/>
        <v>0</v>
      </c>
      <c r="T117" s="27">
        <v>1</v>
      </c>
      <c r="U117" s="28">
        <f t="shared" si="70"/>
        <v>1</v>
      </c>
      <c r="V117" s="28">
        <f t="shared" si="71"/>
        <v>0</v>
      </c>
      <c r="W117" s="27"/>
      <c r="X117" s="28">
        <f t="shared" si="72"/>
        <v>0</v>
      </c>
      <c r="Y117" s="28">
        <f t="shared" si="73"/>
        <v>0</v>
      </c>
      <c r="Z117" s="27">
        <v>1</v>
      </c>
      <c r="AA117" s="28">
        <f t="shared" si="74"/>
        <v>1</v>
      </c>
      <c r="AB117" s="28">
        <f t="shared" si="75"/>
        <v>0</v>
      </c>
      <c r="AC117" s="27">
        <v>1</v>
      </c>
      <c r="AD117" s="28">
        <f t="shared" si="76"/>
        <v>1</v>
      </c>
      <c r="AE117" s="28">
        <f t="shared" si="77"/>
        <v>0</v>
      </c>
      <c r="AF117" s="27"/>
      <c r="AG117" s="28">
        <f t="shared" si="78"/>
        <v>0</v>
      </c>
      <c r="AH117" s="28">
        <f t="shared" si="79"/>
        <v>0</v>
      </c>
      <c r="AJ117" s="27"/>
      <c r="AK117" s="27">
        <v>1</v>
      </c>
      <c r="AL117" s="27"/>
    </row>
    <row r="118" spans="2:38" ht="60" x14ac:dyDescent="0.25">
      <c r="B118" s="45">
        <v>30</v>
      </c>
      <c r="C118" s="26" t="s">
        <v>144</v>
      </c>
      <c r="D118" s="26" t="s">
        <v>145</v>
      </c>
      <c r="E118" s="1">
        <v>1</v>
      </c>
      <c r="F118" s="1">
        <v>0</v>
      </c>
      <c r="H118" s="26"/>
      <c r="I118" s="26" t="s">
        <v>114</v>
      </c>
      <c r="J118" s="27"/>
      <c r="K118" s="27"/>
      <c r="L118" s="28">
        <f t="shared" si="64"/>
        <v>0</v>
      </c>
      <c r="M118" s="28">
        <f t="shared" si="65"/>
        <v>0</v>
      </c>
      <c r="N118" s="27"/>
      <c r="O118" s="28">
        <f t="shared" si="66"/>
        <v>0</v>
      </c>
      <c r="P118" s="28">
        <f t="shared" si="67"/>
        <v>0</v>
      </c>
      <c r="Q118" s="27"/>
      <c r="R118" s="28">
        <f t="shared" si="68"/>
        <v>0</v>
      </c>
      <c r="S118" s="28">
        <f t="shared" si="69"/>
        <v>0</v>
      </c>
      <c r="T118" s="27">
        <v>1</v>
      </c>
      <c r="U118" s="28">
        <f t="shared" si="70"/>
        <v>1</v>
      </c>
      <c r="V118" s="28">
        <f t="shared" si="71"/>
        <v>0</v>
      </c>
      <c r="W118" s="27"/>
      <c r="X118" s="28">
        <f t="shared" si="72"/>
        <v>0</v>
      </c>
      <c r="Y118" s="28">
        <f t="shared" si="73"/>
        <v>0</v>
      </c>
      <c r="Z118" s="27"/>
      <c r="AA118" s="28">
        <f t="shared" si="74"/>
        <v>0</v>
      </c>
      <c r="AB118" s="28">
        <f t="shared" si="75"/>
        <v>0</v>
      </c>
      <c r="AC118" s="27">
        <v>1</v>
      </c>
      <c r="AD118" s="28">
        <f t="shared" si="76"/>
        <v>1</v>
      </c>
      <c r="AE118" s="28">
        <f t="shared" si="77"/>
        <v>0</v>
      </c>
      <c r="AF118" s="27"/>
      <c r="AG118" s="28">
        <f t="shared" si="78"/>
        <v>0</v>
      </c>
      <c r="AH118" s="28">
        <f t="shared" si="79"/>
        <v>0</v>
      </c>
      <c r="AJ118" s="27"/>
      <c r="AK118" s="27">
        <v>1</v>
      </c>
      <c r="AL118" s="27"/>
    </row>
    <row r="119" spans="2:38" ht="60" x14ac:dyDescent="0.25">
      <c r="B119" s="45">
        <v>31</v>
      </c>
      <c r="C119" s="26" t="s">
        <v>146</v>
      </c>
      <c r="D119" s="26" t="s">
        <v>272</v>
      </c>
      <c r="E119" s="1">
        <v>1</v>
      </c>
      <c r="F119" s="1">
        <v>0</v>
      </c>
      <c r="H119" s="31" t="s">
        <v>46</v>
      </c>
      <c r="I119" s="26" t="s">
        <v>132</v>
      </c>
      <c r="J119" s="27"/>
      <c r="K119" s="27"/>
      <c r="L119" s="28">
        <f t="shared" si="64"/>
        <v>0</v>
      </c>
      <c r="M119" s="28">
        <f t="shared" si="65"/>
        <v>0</v>
      </c>
      <c r="N119" s="27"/>
      <c r="O119" s="28">
        <f t="shared" si="66"/>
        <v>0</v>
      </c>
      <c r="P119" s="28">
        <f t="shared" si="67"/>
        <v>0</v>
      </c>
      <c r="Q119" s="27"/>
      <c r="R119" s="28">
        <f t="shared" si="68"/>
        <v>0</v>
      </c>
      <c r="S119" s="28">
        <f t="shared" si="69"/>
        <v>0</v>
      </c>
      <c r="T119" s="27">
        <v>1</v>
      </c>
      <c r="U119" s="28">
        <f t="shared" si="70"/>
        <v>1</v>
      </c>
      <c r="V119" s="28">
        <f t="shared" si="71"/>
        <v>0</v>
      </c>
      <c r="W119" s="27"/>
      <c r="X119" s="28">
        <f t="shared" si="72"/>
        <v>0</v>
      </c>
      <c r="Y119" s="28">
        <f t="shared" si="73"/>
        <v>0</v>
      </c>
      <c r="Z119" s="27">
        <v>1</v>
      </c>
      <c r="AA119" s="28">
        <f t="shared" si="74"/>
        <v>1</v>
      </c>
      <c r="AB119" s="28">
        <f t="shared" si="75"/>
        <v>0</v>
      </c>
      <c r="AC119" s="27"/>
      <c r="AD119" s="28">
        <f t="shared" si="76"/>
        <v>0</v>
      </c>
      <c r="AE119" s="28">
        <f t="shared" si="77"/>
        <v>0</v>
      </c>
      <c r="AF119" s="27"/>
      <c r="AG119" s="28">
        <f t="shared" si="78"/>
        <v>0</v>
      </c>
      <c r="AH119" s="28">
        <f t="shared" si="79"/>
        <v>0</v>
      </c>
      <c r="AJ119" s="27"/>
      <c r="AK119" s="27"/>
      <c r="AL119" s="27">
        <v>1</v>
      </c>
    </row>
    <row r="120" spans="2:38" ht="75" x14ac:dyDescent="0.25">
      <c r="B120" s="45">
        <v>32</v>
      </c>
      <c r="C120" s="26" t="s">
        <v>146</v>
      </c>
      <c r="D120" s="26" t="s">
        <v>273</v>
      </c>
      <c r="E120" s="1">
        <v>1</v>
      </c>
      <c r="F120" s="1">
        <v>0</v>
      </c>
      <c r="H120" s="26"/>
      <c r="I120" s="26" t="s">
        <v>132</v>
      </c>
      <c r="J120" s="27"/>
      <c r="K120" s="27"/>
      <c r="L120" s="28">
        <f t="shared" si="64"/>
        <v>0</v>
      </c>
      <c r="M120" s="28">
        <f t="shared" si="65"/>
        <v>0</v>
      </c>
      <c r="N120" s="27"/>
      <c r="O120" s="28">
        <f t="shared" si="66"/>
        <v>0</v>
      </c>
      <c r="P120" s="28">
        <f t="shared" si="67"/>
        <v>0</v>
      </c>
      <c r="Q120" s="27"/>
      <c r="R120" s="28">
        <f t="shared" si="68"/>
        <v>0</v>
      </c>
      <c r="S120" s="28">
        <f t="shared" si="69"/>
        <v>0</v>
      </c>
      <c r="T120" s="27">
        <v>1</v>
      </c>
      <c r="U120" s="28">
        <f t="shared" si="70"/>
        <v>1</v>
      </c>
      <c r="V120" s="28">
        <f t="shared" si="71"/>
        <v>0</v>
      </c>
      <c r="W120" s="27"/>
      <c r="X120" s="28">
        <f t="shared" si="72"/>
        <v>0</v>
      </c>
      <c r="Y120" s="28">
        <f t="shared" si="73"/>
        <v>0</v>
      </c>
      <c r="Z120" s="27">
        <v>1</v>
      </c>
      <c r="AA120" s="28">
        <f t="shared" si="74"/>
        <v>1</v>
      </c>
      <c r="AB120" s="28">
        <f t="shared" si="75"/>
        <v>0</v>
      </c>
      <c r="AC120" s="27"/>
      <c r="AD120" s="28">
        <f t="shared" si="76"/>
        <v>0</v>
      </c>
      <c r="AE120" s="28">
        <f t="shared" si="77"/>
        <v>0</v>
      </c>
      <c r="AF120" s="27"/>
      <c r="AG120" s="28">
        <f t="shared" si="78"/>
        <v>0</v>
      </c>
      <c r="AH120" s="28">
        <f t="shared" si="79"/>
        <v>0</v>
      </c>
      <c r="AJ120" s="27"/>
      <c r="AK120" s="27"/>
      <c r="AL120" s="27"/>
    </row>
    <row r="121" spans="2:38" ht="60" x14ac:dyDescent="0.25">
      <c r="B121" s="45">
        <v>33</v>
      </c>
      <c r="C121" s="26" t="s">
        <v>146</v>
      </c>
      <c r="D121" s="26" t="s">
        <v>147</v>
      </c>
      <c r="E121" s="1">
        <v>1</v>
      </c>
      <c r="F121" s="1">
        <v>0</v>
      </c>
      <c r="H121" s="26"/>
      <c r="I121" s="26" t="s">
        <v>274</v>
      </c>
      <c r="J121" s="27"/>
      <c r="K121" s="27"/>
      <c r="L121" s="28">
        <f t="shared" si="64"/>
        <v>0</v>
      </c>
      <c r="M121" s="28">
        <f t="shared" si="65"/>
        <v>0</v>
      </c>
      <c r="N121" s="27">
        <v>1</v>
      </c>
      <c r="O121" s="28">
        <f t="shared" si="66"/>
        <v>1</v>
      </c>
      <c r="P121" s="28">
        <f t="shared" si="67"/>
        <v>0</v>
      </c>
      <c r="Q121" s="27"/>
      <c r="R121" s="28">
        <f t="shared" si="68"/>
        <v>0</v>
      </c>
      <c r="S121" s="28">
        <f t="shared" si="69"/>
        <v>0</v>
      </c>
      <c r="T121" s="27">
        <v>1</v>
      </c>
      <c r="U121" s="28">
        <f t="shared" si="70"/>
        <v>1</v>
      </c>
      <c r="V121" s="28">
        <f t="shared" si="71"/>
        <v>0</v>
      </c>
      <c r="W121" s="27"/>
      <c r="X121" s="28">
        <f t="shared" si="72"/>
        <v>0</v>
      </c>
      <c r="Y121" s="28">
        <f t="shared" si="73"/>
        <v>0</v>
      </c>
      <c r="Z121" s="27">
        <v>1</v>
      </c>
      <c r="AA121" s="28">
        <f t="shared" si="74"/>
        <v>1</v>
      </c>
      <c r="AB121" s="28">
        <f t="shared" si="75"/>
        <v>0</v>
      </c>
      <c r="AC121" s="27"/>
      <c r="AD121" s="28">
        <f t="shared" si="76"/>
        <v>0</v>
      </c>
      <c r="AE121" s="28">
        <f t="shared" si="77"/>
        <v>0</v>
      </c>
      <c r="AF121" s="27"/>
      <c r="AG121" s="28">
        <f t="shared" si="78"/>
        <v>0</v>
      </c>
      <c r="AH121" s="28">
        <f t="shared" si="79"/>
        <v>0</v>
      </c>
      <c r="AJ121" s="27"/>
      <c r="AK121" s="27"/>
      <c r="AL121" s="27"/>
    </row>
    <row r="122" spans="2:38" ht="63.75" customHeight="1" x14ac:dyDescent="0.25">
      <c r="B122" s="45">
        <v>34</v>
      </c>
      <c r="C122" s="26" t="s">
        <v>146</v>
      </c>
      <c r="D122" s="26" t="s">
        <v>148</v>
      </c>
      <c r="E122" s="1">
        <v>1</v>
      </c>
      <c r="F122" s="1">
        <v>0</v>
      </c>
      <c r="H122" s="26"/>
      <c r="I122" s="26" t="s">
        <v>149</v>
      </c>
      <c r="J122" s="27"/>
      <c r="K122" s="27"/>
      <c r="L122" s="28">
        <f t="shared" si="64"/>
        <v>0</v>
      </c>
      <c r="M122" s="28">
        <f t="shared" si="65"/>
        <v>0</v>
      </c>
      <c r="N122" s="27"/>
      <c r="O122" s="28">
        <f t="shared" si="66"/>
        <v>0</v>
      </c>
      <c r="P122" s="28">
        <f t="shared" si="67"/>
        <v>0</v>
      </c>
      <c r="Q122" s="27">
        <v>1</v>
      </c>
      <c r="R122" s="28">
        <f t="shared" si="68"/>
        <v>1</v>
      </c>
      <c r="S122" s="28">
        <f t="shared" si="69"/>
        <v>0</v>
      </c>
      <c r="T122" s="27">
        <v>1</v>
      </c>
      <c r="U122" s="28">
        <f t="shared" si="70"/>
        <v>1</v>
      </c>
      <c r="V122" s="28">
        <f t="shared" si="71"/>
        <v>0</v>
      </c>
      <c r="W122" s="27"/>
      <c r="X122" s="28">
        <f t="shared" si="72"/>
        <v>0</v>
      </c>
      <c r="Y122" s="28">
        <f t="shared" si="73"/>
        <v>0</v>
      </c>
      <c r="Z122" s="27">
        <v>1</v>
      </c>
      <c r="AA122" s="28">
        <f t="shared" si="74"/>
        <v>1</v>
      </c>
      <c r="AB122" s="28">
        <f t="shared" si="75"/>
        <v>0</v>
      </c>
      <c r="AC122" s="27"/>
      <c r="AD122" s="28">
        <f t="shared" si="76"/>
        <v>0</v>
      </c>
      <c r="AE122" s="28">
        <f t="shared" si="77"/>
        <v>0</v>
      </c>
      <c r="AF122" s="27"/>
      <c r="AG122" s="28">
        <f t="shared" si="78"/>
        <v>0</v>
      </c>
      <c r="AH122" s="28">
        <f t="shared" si="79"/>
        <v>0</v>
      </c>
      <c r="AJ122" s="27"/>
      <c r="AK122" s="27"/>
      <c r="AL122" s="27"/>
    </row>
    <row r="123" spans="2:38" ht="75" x14ac:dyDescent="0.25">
      <c r="B123" s="45">
        <v>35</v>
      </c>
      <c r="C123" s="26" t="s">
        <v>146</v>
      </c>
      <c r="D123" s="26" t="s">
        <v>275</v>
      </c>
      <c r="E123" s="1">
        <v>1</v>
      </c>
      <c r="F123" s="1">
        <v>0</v>
      </c>
      <c r="H123" s="26"/>
      <c r="I123" s="26" t="s">
        <v>276</v>
      </c>
      <c r="J123" s="27"/>
      <c r="K123" s="27"/>
      <c r="L123" s="28">
        <f t="shared" si="64"/>
        <v>0</v>
      </c>
      <c r="M123" s="28">
        <f t="shared" si="65"/>
        <v>0</v>
      </c>
      <c r="N123" s="27"/>
      <c r="O123" s="28">
        <f t="shared" si="66"/>
        <v>0</v>
      </c>
      <c r="P123" s="28">
        <f t="shared" si="67"/>
        <v>0</v>
      </c>
      <c r="Q123" s="27"/>
      <c r="R123" s="28">
        <f t="shared" si="68"/>
        <v>0</v>
      </c>
      <c r="S123" s="28">
        <f t="shared" si="69"/>
        <v>0</v>
      </c>
      <c r="T123" s="27">
        <v>1</v>
      </c>
      <c r="U123" s="28">
        <f t="shared" si="70"/>
        <v>1</v>
      </c>
      <c r="V123" s="28">
        <f t="shared" si="71"/>
        <v>0</v>
      </c>
      <c r="W123" s="27">
        <v>1</v>
      </c>
      <c r="X123" s="28">
        <f t="shared" si="72"/>
        <v>1</v>
      </c>
      <c r="Y123" s="28">
        <f t="shared" si="73"/>
        <v>0</v>
      </c>
      <c r="Z123" s="27">
        <v>1</v>
      </c>
      <c r="AA123" s="28">
        <f t="shared" si="74"/>
        <v>1</v>
      </c>
      <c r="AB123" s="28">
        <f t="shared" si="75"/>
        <v>0</v>
      </c>
      <c r="AC123" s="27"/>
      <c r="AD123" s="28">
        <f t="shared" si="76"/>
        <v>0</v>
      </c>
      <c r="AE123" s="28">
        <f t="shared" si="77"/>
        <v>0</v>
      </c>
      <c r="AF123" s="27">
        <v>1</v>
      </c>
      <c r="AG123" s="28">
        <f t="shared" si="78"/>
        <v>1</v>
      </c>
      <c r="AH123" s="28">
        <f t="shared" si="79"/>
        <v>0</v>
      </c>
      <c r="AJ123" s="27"/>
      <c r="AK123" s="27"/>
      <c r="AL123" s="27"/>
    </row>
    <row r="124" spans="2:38" ht="60" x14ac:dyDescent="0.25">
      <c r="B124" s="45">
        <v>36</v>
      </c>
      <c r="C124" s="26" t="s">
        <v>146</v>
      </c>
      <c r="D124" s="26" t="s">
        <v>150</v>
      </c>
      <c r="E124" s="1">
        <v>1</v>
      </c>
      <c r="F124" s="1">
        <v>0</v>
      </c>
      <c r="H124" s="26"/>
      <c r="I124" s="26" t="s">
        <v>271</v>
      </c>
      <c r="J124" s="27"/>
      <c r="K124" s="27"/>
      <c r="L124" s="28">
        <f t="shared" si="64"/>
        <v>0</v>
      </c>
      <c r="M124" s="28">
        <f t="shared" si="65"/>
        <v>0</v>
      </c>
      <c r="N124" s="27"/>
      <c r="O124" s="28">
        <f t="shared" si="66"/>
        <v>0</v>
      </c>
      <c r="P124" s="28">
        <f t="shared" si="67"/>
        <v>0</v>
      </c>
      <c r="Q124" s="27"/>
      <c r="R124" s="28">
        <f t="shared" si="68"/>
        <v>0</v>
      </c>
      <c r="S124" s="28">
        <f t="shared" si="69"/>
        <v>0</v>
      </c>
      <c r="T124" s="27">
        <v>1</v>
      </c>
      <c r="U124" s="28">
        <f t="shared" si="70"/>
        <v>1</v>
      </c>
      <c r="V124" s="28">
        <f t="shared" si="71"/>
        <v>0</v>
      </c>
      <c r="W124" s="27"/>
      <c r="X124" s="28">
        <f t="shared" si="72"/>
        <v>0</v>
      </c>
      <c r="Y124" s="28">
        <f t="shared" si="73"/>
        <v>0</v>
      </c>
      <c r="Z124" s="27">
        <v>1</v>
      </c>
      <c r="AA124" s="28">
        <f t="shared" si="74"/>
        <v>1</v>
      </c>
      <c r="AB124" s="28">
        <f t="shared" si="75"/>
        <v>0</v>
      </c>
      <c r="AC124" s="27"/>
      <c r="AD124" s="28">
        <f t="shared" si="76"/>
        <v>0</v>
      </c>
      <c r="AE124" s="28">
        <f t="shared" si="77"/>
        <v>0</v>
      </c>
      <c r="AF124" s="27">
        <v>1</v>
      </c>
      <c r="AG124" s="28">
        <f t="shared" si="78"/>
        <v>1</v>
      </c>
      <c r="AH124" s="28">
        <f t="shared" si="79"/>
        <v>0</v>
      </c>
      <c r="AJ124" s="27"/>
      <c r="AK124" s="27"/>
      <c r="AL124" s="27"/>
    </row>
    <row r="125" spans="2:38" ht="60" x14ac:dyDescent="0.25">
      <c r="B125" s="45">
        <v>37</v>
      </c>
      <c r="C125" s="26" t="s">
        <v>151</v>
      </c>
      <c r="D125" s="26" t="s">
        <v>152</v>
      </c>
      <c r="E125" s="1">
        <v>1</v>
      </c>
      <c r="F125" s="1">
        <v>0</v>
      </c>
      <c r="H125" s="26"/>
      <c r="I125" s="26" t="s">
        <v>270</v>
      </c>
      <c r="J125" s="27"/>
      <c r="K125" s="27"/>
      <c r="L125" s="28">
        <f t="shared" si="64"/>
        <v>0</v>
      </c>
      <c r="M125" s="28">
        <f t="shared" si="65"/>
        <v>0</v>
      </c>
      <c r="N125" s="27"/>
      <c r="O125" s="28">
        <f t="shared" si="66"/>
        <v>0</v>
      </c>
      <c r="P125" s="28">
        <f t="shared" si="67"/>
        <v>0</v>
      </c>
      <c r="Q125" s="27"/>
      <c r="R125" s="28">
        <f t="shared" si="68"/>
        <v>0</v>
      </c>
      <c r="S125" s="28">
        <f t="shared" si="69"/>
        <v>0</v>
      </c>
      <c r="T125" s="27">
        <v>1</v>
      </c>
      <c r="U125" s="28">
        <f t="shared" si="70"/>
        <v>1</v>
      </c>
      <c r="V125" s="28">
        <f t="shared" si="71"/>
        <v>0</v>
      </c>
      <c r="W125" s="27"/>
      <c r="X125" s="28">
        <f t="shared" si="72"/>
        <v>0</v>
      </c>
      <c r="Y125" s="28">
        <f t="shared" si="73"/>
        <v>0</v>
      </c>
      <c r="Z125" s="27">
        <v>1</v>
      </c>
      <c r="AA125" s="28">
        <f t="shared" si="74"/>
        <v>1</v>
      </c>
      <c r="AB125" s="28">
        <f t="shared" si="75"/>
        <v>0</v>
      </c>
      <c r="AC125" s="27"/>
      <c r="AD125" s="28">
        <f t="shared" si="76"/>
        <v>0</v>
      </c>
      <c r="AE125" s="28">
        <f t="shared" si="77"/>
        <v>0</v>
      </c>
      <c r="AF125" s="27">
        <v>1</v>
      </c>
      <c r="AG125" s="28">
        <f t="shared" si="78"/>
        <v>1</v>
      </c>
      <c r="AH125" s="28">
        <f t="shared" si="79"/>
        <v>0</v>
      </c>
      <c r="AJ125" s="27"/>
      <c r="AK125" s="27"/>
      <c r="AL125" s="27"/>
    </row>
    <row r="126" spans="2:38" ht="60" x14ac:dyDescent="0.25">
      <c r="B126" s="45">
        <v>38</v>
      </c>
      <c r="C126" s="26" t="s">
        <v>151</v>
      </c>
      <c r="D126" s="26" t="s">
        <v>153</v>
      </c>
      <c r="E126" s="1">
        <v>1</v>
      </c>
      <c r="F126" s="1">
        <v>0</v>
      </c>
      <c r="H126" s="30" t="s">
        <v>46</v>
      </c>
      <c r="I126" s="26" t="s">
        <v>271</v>
      </c>
      <c r="J126" s="27"/>
      <c r="K126" s="27"/>
      <c r="L126" s="28">
        <f t="shared" si="64"/>
        <v>0</v>
      </c>
      <c r="M126" s="28">
        <f t="shared" si="65"/>
        <v>0</v>
      </c>
      <c r="N126" s="27"/>
      <c r="O126" s="28">
        <f t="shared" si="66"/>
        <v>0</v>
      </c>
      <c r="P126" s="28">
        <f t="shared" si="67"/>
        <v>0</v>
      </c>
      <c r="Q126" s="27"/>
      <c r="R126" s="28">
        <f t="shared" si="68"/>
        <v>0</v>
      </c>
      <c r="S126" s="28">
        <f t="shared" si="69"/>
        <v>0</v>
      </c>
      <c r="T126" s="27">
        <v>1</v>
      </c>
      <c r="U126" s="28">
        <f t="shared" si="70"/>
        <v>1</v>
      </c>
      <c r="V126" s="28">
        <f t="shared" si="71"/>
        <v>0</v>
      </c>
      <c r="W126" s="27"/>
      <c r="X126" s="28">
        <f t="shared" si="72"/>
        <v>0</v>
      </c>
      <c r="Y126" s="28">
        <f t="shared" si="73"/>
        <v>0</v>
      </c>
      <c r="Z126" s="27">
        <v>1</v>
      </c>
      <c r="AA126" s="28">
        <f t="shared" si="74"/>
        <v>1</v>
      </c>
      <c r="AB126" s="28">
        <f t="shared" si="75"/>
        <v>0</v>
      </c>
      <c r="AC126" s="27"/>
      <c r="AD126" s="28">
        <f t="shared" si="76"/>
        <v>0</v>
      </c>
      <c r="AE126" s="28">
        <f t="shared" si="77"/>
        <v>0</v>
      </c>
      <c r="AF126" s="27">
        <v>1</v>
      </c>
      <c r="AG126" s="28">
        <f t="shared" si="78"/>
        <v>1</v>
      </c>
      <c r="AH126" s="28">
        <f t="shared" si="79"/>
        <v>0</v>
      </c>
      <c r="AJ126" s="27"/>
      <c r="AK126" s="27"/>
      <c r="AL126" s="27"/>
    </row>
    <row r="127" spans="2:38" ht="45" x14ac:dyDescent="0.25">
      <c r="B127" s="45">
        <v>39</v>
      </c>
      <c r="C127" s="26" t="s">
        <v>154</v>
      </c>
      <c r="D127" s="26" t="s">
        <v>155</v>
      </c>
      <c r="E127" s="1">
        <v>1</v>
      </c>
      <c r="F127" s="1">
        <v>0</v>
      </c>
      <c r="H127" s="26"/>
      <c r="I127" s="26" t="s">
        <v>277</v>
      </c>
      <c r="J127" s="27"/>
      <c r="K127" s="27">
        <v>1</v>
      </c>
      <c r="L127" s="28">
        <f t="shared" si="64"/>
        <v>1</v>
      </c>
      <c r="M127" s="28">
        <f t="shared" si="65"/>
        <v>0</v>
      </c>
      <c r="N127" s="27"/>
      <c r="O127" s="28">
        <f t="shared" si="66"/>
        <v>0</v>
      </c>
      <c r="P127" s="28">
        <f t="shared" si="67"/>
        <v>0</v>
      </c>
      <c r="Q127" s="27"/>
      <c r="R127" s="28">
        <f t="shared" si="68"/>
        <v>0</v>
      </c>
      <c r="S127" s="28">
        <f t="shared" si="69"/>
        <v>0</v>
      </c>
      <c r="T127" s="27">
        <v>1</v>
      </c>
      <c r="U127" s="28">
        <f t="shared" si="70"/>
        <v>1</v>
      </c>
      <c r="V127" s="28">
        <f t="shared" si="71"/>
        <v>0</v>
      </c>
      <c r="W127" s="27"/>
      <c r="X127" s="28">
        <f t="shared" si="72"/>
        <v>0</v>
      </c>
      <c r="Y127" s="28">
        <f t="shared" si="73"/>
        <v>0</v>
      </c>
      <c r="Z127" s="27"/>
      <c r="AA127" s="28">
        <f t="shared" si="74"/>
        <v>0</v>
      </c>
      <c r="AB127" s="28">
        <f t="shared" si="75"/>
        <v>0</v>
      </c>
      <c r="AC127" s="27">
        <v>1</v>
      </c>
      <c r="AD127" s="28">
        <f t="shared" si="76"/>
        <v>1</v>
      </c>
      <c r="AE127" s="28">
        <f t="shared" si="77"/>
        <v>0</v>
      </c>
      <c r="AF127" s="27"/>
      <c r="AG127" s="28">
        <f t="shared" si="78"/>
        <v>0</v>
      </c>
      <c r="AH127" s="28">
        <f t="shared" si="79"/>
        <v>0</v>
      </c>
      <c r="AJ127" s="27"/>
      <c r="AK127" s="27"/>
      <c r="AL127" s="27"/>
    </row>
    <row r="128" spans="2:38" ht="75" x14ac:dyDescent="0.25">
      <c r="B128" s="45">
        <v>40</v>
      </c>
      <c r="C128" s="26" t="s">
        <v>154</v>
      </c>
      <c r="D128" s="26" t="s">
        <v>156</v>
      </c>
      <c r="E128" s="1">
        <v>1</v>
      </c>
      <c r="F128" s="1">
        <v>0</v>
      </c>
      <c r="H128" s="30" t="s">
        <v>46</v>
      </c>
      <c r="I128" s="26" t="s">
        <v>278</v>
      </c>
      <c r="J128" s="27"/>
      <c r="K128" s="27">
        <v>1</v>
      </c>
      <c r="L128" s="28">
        <f t="shared" si="64"/>
        <v>1</v>
      </c>
      <c r="M128" s="28">
        <f t="shared" si="65"/>
        <v>0</v>
      </c>
      <c r="N128" s="27"/>
      <c r="O128" s="28">
        <f t="shared" si="66"/>
        <v>0</v>
      </c>
      <c r="P128" s="28">
        <f t="shared" si="67"/>
        <v>0</v>
      </c>
      <c r="Q128" s="27"/>
      <c r="R128" s="28">
        <f t="shared" si="68"/>
        <v>0</v>
      </c>
      <c r="S128" s="28">
        <f t="shared" si="69"/>
        <v>0</v>
      </c>
      <c r="T128" s="27">
        <v>1</v>
      </c>
      <c r="U128" s="28">
        <f t="shared" si="70"/>
        <v>1</v>
      </c>
      <c r="V128" s="28">
        <f t="shared" si="71"/>
        <v>0</v>
      </c>
      <c r="W128" s="27"/>
      <c r="X128" s="28">
        <f t="shared" si="72"/>
        <v>0</v>
      </c>
      <c r="Y128" s="28">
        <f t="shared" si="73"/>
        <v>0</v>
      </c>
      <c r="Z128" s="27">
        <v>1</v>
      </c>
      <c r="AA128" s="28">
        <f t="shared" si="74"/>
        <v>1</v>
      </c>
      <c r="AB128" s="28">
        <f t="shared" si="75"/>
        <v>0</v>
      </c>
      <c r="AC128" s="27">
        <v>1</v>
      </c>
      <c r="AD128" s="28">
        <f t="shared" si="76"/>
        <v>1</v>
      </c>
      <c r="AE128" s="28">
        <f t="shared" si="77"/>
        <v>0</v>
      </c>
      <c r="AF128" s="27"/>
      <c r="AG128" s="28">
        <f t="shared" si="78"/>
        <v>0</v>
      </c>
      <c r="AH128" s="28">
        <f t="shared" si="79"/>
        <v>0</v>
      </c>
      <c r="AJ128" s="27"/>
      <c r="AK128" s="27"/>
      <c r="AL128" s="27"/>
    </row>
    <row r="129" spans="2:38" ht="75" x14ac:dyDescent="0.25">
      <c r="B129" s="45">
        <v>41</v>
      </c>
      <c r="C129" s="26" t="s">
        <v>157</v>
      </c>
      <c r="D129" s="26" t="s">
        <v>158</v>
      </c>
      <c r="E129" s="1">
        <v>1</v>
      </c>
      <c r="F129" s="1">
        <v>0</v>
      </c>
      <c r="H129" s="26"/>
      <c r="I129" s="26" t="s">
        <v>126</v>
      </c>
      <c r="J129" s="27"/>
      <c r="K129" s="27">
        <v>1</v>
      </c>
      <c r="L129" s="28">
        <f t="shared" si="64"/>
        <v>1</v>
      </c>
      <c r="M129" s="28">
        <f t="shared" si="65"/>
        <v>0</v>
      </c>
      <c r="N129" s="27"/>
      <c r="O129" s="28">
        <f t="shared" si="66"/>
        <v>0</v>
      </c>
      <c r="P129" s="28">
        <f t="shared" si="67"/>
        <v>0</v>
      </c>
      <c r="Q129" s="27"/>
      <c r="R129" s="28">
        <f t="shared" si="68"/>
        <v>0</v>
      </c>
      <c r="S129" s="28">
        <f t="shared" si="69"/>
        <v>0</v>
      </c>
      <c r="T129" s="27">
        <v>1</v>
      </c>
      <c r="U129" s="28">
        <f t="shared" si="70"/>
        <v>1</v>
      </c>
      <c r="V129" s="28">
        <f t="shared" si="71"/>
        <v>0</v>
      </c>
      <c r="W129" s="27"/>
      <c r="X129" s="28">
        <f t="shared" si="72"/>
        <v>0</v>
      </c>
      <c r="Y129" s="28">
        <f t="shared" si="73"/>
        <v>0</v>
      </c>
      <c r="Z129" s="27"/>
      <c r="AA129" s="28">
        <f t="shared" si="74"/>
        <v>0</v>
      </c>
      <c r="AB129" s="28">
        <f t="shared" si="75"/>
        <v>0</v>
      </c>
      <c r="AC129" s="27"/>
      <c r="AD129" s="28">
        <f t="shared" si="76"/>
        <v>0</v>
      </c>
      <c r="AE129" s="28">
        <f t="shared" si="77"/>
        <v>0</v>
      </c>
      <c r="AF129" s="27"/>
      <c r="AG129" s="28">
        <f t="shared" si="78"/>
        <v>0</v>
      </c>
      <c r="AH129" s="28">
        <f t="shared" si="79"/>
        <v>0</v>
      </c>
      <c r="AJ129" s="27"/>
      <c r="AK129" s="27"/>
      <c r="AL129" s="27"/>
    </row>
    <row r="130" spans="2:38" ht="90" x14ac:dyDescent="0.25">
      <c r="B130" s="45">
        <v>42</v>
      </c>
      <c r="C130" s="26" t="s">
        <v>159</v>
      </c>
      <c r="D130" s="26" t="s">
        <v>425</v>
      </c>
      <c r="E130" s="1">
        <v>1</v>
      </c>
      <c r="F130" s="1">
        <v>0</v>
      </c>
      <c r="H130" s="26"/>
      <c r="I130" s="26" t="s">
        <v>165</v>
      </c>
      <c r="J130" s="27"/>
      <c r="K130" s="27">
        <v>1</v>
      </c>
      <c r="L130" s="28">
        <f t="shared" si="64"/>
        <v>1</v>
      </c>
      <c r="M130" s="28">
        <f t="shared" si="65"/>
        <v>0</v>
      </c>
      <c r="N130" s="27"/>
      <c r="O130" s="28">
        <f t="shared" si="66"/>
        <v>0</v>
      </c>
      <c r="P130" s="28">
        <f t="shared" si="67"/>
        <v>0</v>
      </c>
      <c r="Q130" s="27"/>
      <c r="R130" s="28">
        <f t="shared" si="68"/>
        <v>0</v>
      </c>
      <c r="S130" s="28">
        <f t="shared" si="69"/>
        <v>0</v>
      </c>
      <c r="T130" s="27">
        <v>1</v>
      </c>
      <c r="U130" s="28">
        <f t="shared" si="70"/>
        <v>1</v>
      </c>
      <c r="V130" s="28">
        <f t="shared" si="71"/>
        <v>0</v>
      </c>
      <c r="W130" s="27"/>
      <c r="X130" s="28">
        <f t="shared" si="72"/>
        <v>0</v>
      </c>
      <c r="Y130" s="28">
        <f t="shared" si="73"/>
        <v>0</v>
      </c>
      <c r="Z130" s="27"/>
      <c r="AA130" s="28">
        <f t="shared" si="74"/>
        <v>0</v>
      </c>
      <c r="AB130" s="28">
        <f t="shared" si="75"/>
        <v>0</v>
      </c>
      <c r="AC130" s="27"/>
      <c r="AD130" s="28">
        <f t="shared" si="76"/>
        <v>0</v>
      </c>
      <c r="AE130" s="28">
        <f t="shared" si="77"/>
        <v>0</v>
      </c>
      <c r="AF130" s="27">
        <v>1</v>
      </c>
      <c r="AG130" s="28">
        <f t="shared" si="78"/>
        <v>1</v>
      </c>
      <c r="AH130" s="28">
        <f t="shared" si="79"/>
        <v>0</v>
      </c>
      <c r="AJ130" s="27"/>
      <c r="AK130" s="27"/>
      <c r="AL130" s="27"/>
    </row>
    <row r="131" spans="2:38" ht="60" x14ac:dyDescent="0.25">
      <c r="B131" s="45">
        <v>43</v>
      </c>
      <c r="C131" s="26" t="s">
        <v>160</v>
      </c>
      <c r="D131" s="26" t="s">
        <v>161</v>
      </c>
      <c r="E131" s="1">
        <v>1</v>
      </c>
      <c r="F131" s="1">
        <v>0</v>
      </c>
      <c r="H131" s="26"/>
      <c r="I131" s="26" t="s">
        <v>166</v>
      </c>
      <c r="J131" s="27"/>
      <c r="K131" s="27">
        <v>1</v>
      </c>
      <c r="L131" s="28">
        <f t="shared" ref="L131:L139" si="80">K131*$E131</f>
        <v>1</v>
      </c>
      <c r="M131" s="28">
        <f t="shared" ref="M131:M139" si="81">K131*$F131</f>
        <v>0</v>
      </c>
      <c r="N131" s="27"/>
      <c r="O131" s="28">
        <f t="shared" ref="O131:O139" si="82">N131*$E131</f>
        <v>0</v>
      </c>
      <c r="P131" s="28">
        <f t="shared" ref="P131:P139" si="83">N131*$F131</f>
        <v>0</v>
      </c>
      <c r="Q131" s="27"/>
      <c r="R131" s="28">
        <f t="shared" ref="R131:R139" si="84">Q131*$E131</f>
        <v>0</v>
      </c>
      <c r="S131" s="28">
        <f t="shared" ref="S131:S139" si="85">Q131*$F131</f>
        <v>0</v>
      </c>
      <c r="T131" s="27">
        <v>1</v>
      </c>
      <c r="U131" s="28">
        <f t="shared" ref="U131:U139" si="86">T131*$E131</f>
        <v>1</v>
      </c>
      <c r="V131" s="28">
        <f t="shared" ref="V131:V139" si="87">T131*$F131</f>
        <v>0</v>
      </c>
      <c r="W131" s="27">
        <v>1</v>
      </c>
      <c r="X131" s="28">
        <f t="shared" ref="X131:X139" si="88">W131*$E131</f>
        <v>1</v>
      </c>
      <c r="Y131" s="28">
        <f t="shared" ref="Y131:Y139" si="89">W131*$F131</f>
        <v>0</v>
      </c>
      <c r="Z131" s="27"/>
      <c r="AA131" s="28">
        <f t="shared" ref="AA131:AA139" si="90">Z131*$E131</f>
        <v>0</v>
      </c>
      <c r="AB131" s="28">
        <f t="shared" ref="AB131:AB139" si="91">Z131*$F131</f>
        <v>0</v>
      </c>
      <c r="AC131" s="27"/>
      <c r="AD131" s="28">
        <f t="shared" ref="AD131:AD139" si="92">AC131*$E131</f>
        <v>0</v>
      </c>
      <c r="AE131" s="28">
        <f t="shared" ref="AE131:AE139" si="93">AC131*$F131</f>
        <v>0</v>
      </c>
      <c r="AF131" s="27">
        <v>1</v>
      </c>
      <c r="AG131" s="28">
        <f t="shared" ref="AG131:AG139" si="94">AF131*$E131</f>
        <v>1</v>
      </c>
      <c r="AH131" s="28">
        <f t="shared" ref="AH131:AH139" si="95">AF131*$F131</f>
        <v>0</v>
      </c>
      <c r="AJ131" s="27"/>
      <c r="AK131" s="27"/>
      <c r="AL131" s="27"/>
    </row>
    <row r="132" spans="2:38" ht="90" x14ac:dyDescent="0.25">
      <c r="B132" s="45">
        <v>44</v>
      </c>
      <c r="C132" s="26" t="s">
        <v>160</v>
      </c>
      <c r="D132" s="26" t="s">
        <v>426</v>
      </c>
      <c r="E132" s="1">
        <v>1</v>
      </c>
      <c r="F132" s="1">
        <v>0</v>
      </c>
      <c r="H132" s="30" t="s">
        <v>46</v>
      </c>
      <c r="I132" s="26" t="s">
        <v>279</v>
      </c>
      <c r="J132" s="27"/>
      <c r="K132" s="27"/>
      <c r="L132" s="28">
        <f t="shared" si="80"/>
        <v>0</v>
      </c>
      <c r="M132" s="28">
        <f t="shared" si="81"/>
        <v>0</v>
      </c>
      <c r="N132" s="27"/>
      <c r="O132" s="28">
        <f t="shared" si="82"/>
        <v>0</v>
      </c>
      <c r="P132" s="28">
        <f t="shared" si="83"/>
        <v>0</v>
      </c>
      <c r="Q132" s="27">
        <v>1</v>
      </c>
      <c r="R132" s="28">
        <f t="shared" si="84"/>
        <v>1</v>
      </c>
      <c r="S132" s="28">
        <f t="shared" si="85"/>
        <v>0</v>
      </c>
      <c r="T132" s="27">
        <v>1</v>
      </c>
      <c r="U132" s="28">
        <f t="shared" si="86"/>
        <v>1</v>
      </c>
      <c r="V132" s="28">
        <f t="shared" si="87"/>
        <v>0</v>
      </c>
      <c r="W132" s="27">
        <v>1</v>
      </c>
      <c r="X132" s="28">
        <f t="shared" si="88"/>
        <v>1</v>
      </c>
      <c r="Y132" s="28">
        <f t="shared" si="89"/>
        <v>0</v>
      </c>
      <c r="Z132" s="27">
        <v>1</v>
      </c>
      <c r="AA132" s="28">
        <f t="shared" si="90"/>
        <v>1</v>
      </c>
      <c r="AB132" s="28">
        <f t="shared" si="91"/>
        <v>0</v>
      </c>
      <c r="AC132" s="27"/>
      <c r="AD132" s="28">
        <f t="shared" si="92"/>
        <v>0</v>
      </c>
      <c r="AE132" s="28">
        <f t="shared" si="93"/>
        <v>0</v>
      </c>
      <c r="AF132" s="27">
        <v>1</v>
      </c>
      <c r="AG132" s="28">
        <f t="shared" si="94"/>
        <v>1</v>
      </c>
      <c r="AH132" s="28">
        <f t="shared" si="95"/>
        <v>0</v>
      </c>
      <c r="AJ132" s="27"/>
      <c r="AK132" s="27"/>
      <c r="AL132" s="27"/>
    </row>
    <row r="133" spans="2:38" ht="75" x14ac:dyDescent="0.25">
      <c r="B133" s="45">
        <v>45</v>
      </c>
      <c r="C133" s="26" t="s">
        <v>162</v>
      </c>
      <c r="D133" s="26" t="s">
        <v>280</v>
      </c>
      <c r="E133" s="1">
        <v>1</v>
      </c>
      <c r="F133" s="1">
        <v>0</v>
      </c>
      <c r="H133" s="26"/>
      <c r="I133" s="26" t="s">
        <v>240</v>
      </c>
      <c r="J133" s="27"/>
      <c r="K133" s="27">
        <v>1</v>
      </c>
      <c r="L133" s="28">
        <f t="shared" si="80"/>
        <v>1</v>
      </c>
      <c r="M133" s="28">
        <f t="shared" si="81"/>
        <v>0</v>
      </c>
      <c r="N133" s="27"/>
      <c r="O133" s="28">
        <f t="shared" si="82"/>
        <v>0</v>
      </c>
      <c r="P133" s="28">
        <f t="shared" si="83"/>
        <v>0</v>
      </c>
      <c r="Q133" s="27"/>
      <c r="R133" s="28">
        <f t="shared" si="84"/>
        <v>0</v>
      </c>
      <c r="S133" s="28">
        <f t="shared" si="85"/>
        <v>0</v>
      </c>
      <c r="T133" s="27">
        <v>1</v>
      </c>
      <c r="U133" s="28">
        <f t="shared" si="86"/>
        <v>1</v>
      </c>
      <c r="V133" s="28">
        <f t="shared" si="87"/>
        <v>0</v>
      </c>
      <c r="W133" s="27"/>
      <c r="X133" s="28">
        <f t="shared" si="88"/>
        <v>0</v>
      </c>
      <c r="Y133" s="28">
        <f t="shared" si="89"/>
        <v>0</v>
      </c>
      <c r="Z133" s="27">
        <v>1</v>
      </c>
      <c r="AA133" s="28">
        <f t="shared" si="90"/>
        <v>1</v>
      </c>
      <c r="AB133" s="28">
        <f t="shared" si="91"/>
        <v>0</v>
      </c>
      <c r="AC133" s="27"/>
      <c r="AD133" s="28">
        <f t="shared" si="92"/>
        <v>0</v>
      </c>
      <c r="AE133" s="28">
        <f t="shared" si="93"/>
        <v>0</v>
      </c>
      <c r="AF133" s="27">
        <v>1</v>
      </c>
      <c r="AG133" s="28">
        <f t="shared" si="94"/>
        <v>1</v>
      </c>
      <c r="AH133" s="28">
        <f t="shared" si="95"/>
        <v>0</v>
      </c>
      <c r="AJ133" s="27"/>
      <c r="AK133" s="27"/>
      <c r="AL133" s="27"/>
    </row>
    <row r="134" spans="2:38" ht="90" x14ac:dyDescent="0.25">
      <c r="B134" s="45">
        <v>46</v>
      </c>
      <c r="C134" s="26" t="s">
        <v>162</v>
      </c>
      <c r="D134" s="26" t="s">
        <v>390</v>
      </c>
      <c r="E134" s="1">
        <v>1</v>
      </c>
      <c r="F134" s="1">
        <v>0</v>
      </c>
      <c r="H134" s="26"/>
      <c r="I134" s="26" t="s">
        <v>281</v>
      </c>
      <c r="J134" s="27"/>
      <c r="K134" s="27">
        <v>1</v>
      </c>
      <c r="L134" s="28">
        <f t="shared" si="80"/>
        <v>1</v>
      </c>
      <c r="M134" s="28">
        <f t="shared" si="81"/>
        <v>0</v>
      </c>
      <c r="N134" s="27">
        <v>1</v>
      </c>
      <c r="O134" s="28">
        <f t="shared" si="82"/>
        <v>1</v>
      </c>
      <c r="P134" s="28">
        <f t="shared" si="83"/>
        <v>0</v>
      </c>
      <c r="Q134" s="27"/>
      <c r="R134" s="28">
        <f t="shared" si="84"/>
        <v>0</v>
      </c>
      <c r="S134" s="28">
        <f t="shared" si="85"/>
        <v>0</v>
      </c>
      <c r="T134" s="27">
        <v>1</v>
      </c>
      <c r="U134" s="28">
        <f t="shared" si="86"/>
        <v>1</v>
      </c>
      <c r="V134" s="28">
        <f t="shared" si="87"/>
        <v>0</v>
      </c>
      <c r="W134" s="27"/>
      <c r="X134" s="28">
        <f t="shared" si="88"/>
        <v>0</v>
      </c>
      <c r="Y134" s="28">
        <f t="shared" si="89"/>
        <v>0</v>
      </c>
      <c r="Z134" s="27">
        <v>1</v>
      </c>
      <c r="AA134" s="28">
        <f t="shared" si="90"/>
        <v>1</v>
      </c>
      <c r="AB134" s="28">
        <f t="shared" si="91"/>
        <v>0</v>
      </c>
      <c r="AC134" s="27"/>
      <c r="AD134" s="28">
        <f t="shared" si="92"/>
        <v>0</v>
      </c>
      <c r="AE134" s="28">
        <f t="shared" si="93"/>
        <v>0</v>
      </c>
      <c r="AF134" s="27">
        <v>1</v>
      </c>
      <c r="AG134" s="28">
        <f t="shared" si="94"/>
        <v>1</v>
      </c>
      <c r="AH134" s="28">
        <f t="shared" si="95"/>
        <v>0</v>
      </c>
      <c r="AJ134" s="27"/>
      <c r="AK134" s="27"/>
      <c r="AL134" s="27"/>
    </row>
    <row r="135" spans="2:38" ht="90" x14ac:dyDescent="0.25">
      <c r="B135" s="45">
        <v>47</v>
      </c>
      <c r="C135" s="26" t="s">
        <v>162</v>
      </c>
      <c r="D135" s="26" t="s">
        <v>163</v>
      </c>
      <c r="E135" s="1">
        <v>1</v>
      </c>
      <c r="F135" s="1">
        <v>0</v>
      </c>
      <c r="H135" s="30" t="s">
        <v>46</v>
      </c>
      <c r="I135" s="26" t="s">
        <v>427</v>
      </c>
      <c r="J135" s="27"/>
      <c r="K135" s="27">
        <v>1</v>
      </c>
      <c r="L135" s="28">
        <f t="shared" si="80"/>
        <v>1</v>
      </c>
      <c r="M135" s="28">
        <f t="shared" si="81"/>
        <v>0</v>
      </c>
      <c r="N135" s="27"/>
      <c r="O135" s="28">
        <f t="shared" si="82"/>
        <v>0</v>
      </c>
      <c r="P135" s="28">
        <f t="shared" si="83"/>
        <v>0</v>
      </c>
      <c r="Q135" s="27">
        <v>1</v>
      </c>
      <c r="R135" s="28">
        <f t="shared" si="84"/>
        <v>1</v>
      </c>
      <c r="S135" s="28">
        <f t="shared" si="85"/>
        <v>0</v>
      </c>
      <c r="T135" s="27">
        <v>1</v>
      </c>
      <c r="U135" s="28">
        <f t="shared" si="86"/>
        <v>1</v>
      </c>
      <c r="V135" s="28">
        <f t="shared" si="87"/>
        <v>0</v>
      </c>
      <c r="W135" s="27"/>
      <c r="X135" s="28">
        <f t="shared" si="88"/>
        <v>0</v>
      </c>
      <c r="Y135" s="28">
        <f t="shared" si="89"/>
        <v>0</v>
      </c>
      <c r="Z135" s="27">
        <v>1</v>
      </c>
      <c r="AA135" s="28">
        <f t="shared" si="90"/>
        <v>1</v>
      </c>
      <c r="AB135" s="28">
        <f t="shared" si="91"/>
        <v>0</v>
      </c>
      <c r="AC135" s="27"/>
      <c r="AD135" s="28">
        <f t="shared" si="92"/>
        <v>0</v>
      </c>
      <c r="AE135" s="28">
        <f t="shared" si="93"/>
        <v>0</v>
      </c>
      <c r="AF135" s="27">
        <v>1</v>
      </c>
      <c r="AG135" s="28">
        <f t="shared" si="94"/>
        <v>1</v>
      </c>
      <c r="AH135" s="28">
        <f t="shared" si="95"/>
        <v>0</v>
      </c>
      <c r="AJ135" s="27"/>
      <c r="AK135" s="27"/>
      <c r="AL135" s="27"/>
    </row>
    <row r="136" spans="2:38" ht="60" x14ac:dyDescent="0.25">
      <c r="B136" s="45">
        <v>48</v>
      </c>
      <c r="C136" s="26" t="s">
        <v>164</v>
      </c>
      <c r="D136" s="26" t="s">
        <v>428</v>
      </c>
      <c r="E136" s="1">
        <v>1</v>
      </c>
      <c r="F136" s="1">
        <v>0</v>
      </c>
      <c r="H136" s="26"/>
      <c r="I136" s="26" t="s">
        <v>283</v>
      </c>
      <c r="J136" s="27"/>
      <c r="K136" s="27"/>
      <c r="L136" s="28">
        <f t="shared" si="80"/>
        <v>0</v>
      </c>
      <c r="M136" s="28">
        <f t="shared" si="81"/>
        <v>0</v>
      </c>
      <c r="N136" s="27"/>
      <c r="O136" s="28">
        <f t="shared" si="82"/>
        <v>0</v>
      </c>
      <c r="P136" s="28">
        <f t="shared" si="83"/>
        <v>0</v>
      </c>
      <c r="Q136" s="27"/>
      <c r="R136" s="28">
        <f t="shared" si="84"/>
        <v>0</v>
      </c>
      <c r="S136" s="28">
        <f t="shared" si="85"/>
        <v>0</v>
      </c>
      <c r="T136" s="27">
        <v>1</v>
      </c>
      <c r="U136" s="28">
        <f t="shared" si="86"/>
        <v>1</v>
      </c>
      <c r="V136" s="28">
        <f t="shared" si="87"/>
        <v>0</v>
      </c>
      <c r="W136" s="27"/>
      <c r="X136" s="28">
        <f t="shared" si="88"/>
        <v>0</v>
      </c>
      <c r="Y136" s="28">
        <f t="shared" si="89"/>
        <v>0</v>
      </c>
      <c r="Z136" s="27">
        <v>1</v>
      </c>
      <c r="AA136" s="28">
        <f t="shared" si="90"/>
        <v>1</v>
      </c>
      <c r="AB136" s="28">
        <f t="shared" si="91"/>
        <v>0</v>
      </c>
      <c r="AC136" s="27"/>
      <c r="AD136" s="28">
        <f t="shared" si="92"/>
        <v>0</v>
      </c>
      <c r="AE136" s="28">
        <f t="shared" si="93"/>
        <v>0</v>
      </c>
      <c r="AF136" s="27">
        <v>1</v>
      </c>
      <c r="AG136" s="28">
        <f t="shared" si="94"/>
        <v>1</v>
      </c>
      <c r="AH136" s="28">
        <f t="shared" si="95"/>
        <v>0</v>
      </c>
      <c r="AJ136" s="27"/>
      <c r="AK136" s="27"/>
      <c r="AL136" s="27"/>
    </row>
    <row r="137" spans="2:38" ht="75" x14ac:dyDescent="0.25">
      <c r="B137" s="45">
        <v>49</v>
      </c>
      <c r="C137" s="26" t="s">
        <v>164</v>
      </c>
      <c r="D137" s="26" t="s">
        <v>282</v>
      </c>
      <c r="E137" s="1">
        <v>1</v>
      </c>
      <c r="F137" s="1">
        <v>0</v>
      </c>
      <c r="H137" s="26"/>
      <c r="I137" s="26" t="s">
        <v>168</v>
      </c>
      <c r="J137" s="27"/>
      <c r="K137" s="27"/>
      <c r="L137" s="28">
        <f t="shared" si="80"/>
        <v>0</v>
      </c>
      <c r="M137" s="28">
        <f t="shared" si="81"/>
        <v>0</v>
      </c>
      <c r="N137" s="27"/>
      <c r="O137" s="28">
        <f t="shared" si="82"/>
        <v>0</v>
      </c>
      <c r="P137" s="28">
        <f t="shared" si="83"/>
        <v>0</v>
      </c>
      <c r="Q137" s="27"/>
      <c r="R137" s="28">
        <f t="shared" si="84"/>
        <v>0</v>
      </c>
      <c r="S137" s="28">
        <f t="shared" si="85"/>
        <v>0</v>
      </c>
      <c r="T137" s="27">
        <v>1</v>
      </c>
      <c r="U137" s="28">
        <f t="shared" si="86"/>
        <v>1</v>
      </c>
      <c r="V137" s="28">
        <f t="shared" si="87"/>
        <v>0</v>
      </c>
      <c r="W137" s="27">
        <v>1</v>
      </c>
      <c r="X137" s="28">
        <f t="shared" si="88"/>
        <v>1</v>
      </c>
      <c r="Y137" s="28">
        <f t="shared" si="89"/>
        <v>0</v>
      </c>
      <c r="Z137" s="27"/>
      <c r="AA137" s="28">
        <f t="shared" si="90"/>
        <v>0</v>
      </c>
      <c r="AB137" s="28">
        <f t="shared" si="91"/>
        <v>0</v>
      </c>
      <c r="AC137" s="27"/>
      <c r="AD137" s="28">
        <f t="shared" si="92"/>
        <v>0</v>
      </c>
      <c r="AE137" s="28">
        <f t="shared" si="93"/>
        <v>0</v>
      </c>
      <c r="AF137" s="27">
        <v>1</v>
      </c>
      <c r="AG137" s="28">
        <f t="shared" si="94"/>
        <v>1</v>
      </c>
      <c r="AH137" s="28">
        <f t="shared" si="95"/>
        <v>0</v>
      </c>
      <c r="AJ137" s="27"/>
      <c r="AK137" s="27"/>
      <c r="AL137" s="27"/>
    </row>
    <row r="138" spans="2:38" ht="90" x14ac:dyDescent="0.25">
      <c r="B138" s="45">
        <v>50</v>
      </c>
      <c r="C138" s="26" t="s">
        <v>164</v>
      </c>
      <c r="D138" s="26" t="s">
        <v>284</v>
      </c>
      <c r="E138" s="1">
        <v>1</v>
      </c>
      <c r="F138" s="1">
        <v>0</v>
      </c>
      <c r="H138" s="26"/>
      <c r="I138" s="26" t="s">
        <v>285</v>
      </c>
      <c r="J138" s="27"/>
      <c r="K138" s="27">
        <v>1</v>
      </c>
      <c r="L138" s="28">
        <f t="shared" si="80"/>
        <v>1</v>
      </c>
      <c r="M138" s="28">
        <f t="shared" si="81"/>
        <v>0</v>
      </c>
      <c r="N138" s="27"/>
      <c r="O138" s="28">
        <f t="shared" si="82"/>
        <v>0</v>
      </c>
      <c r="P138" s="28">
        <f t="shared" si="83"/>
        <v>0</v>
      </c>
      <c r="Q138" s="27"/>
      <c r="R138" s="28">
        <f t="shared" si="84"/>
        <v>0</v>
      </c>
      <c r="S138" s="28">
        <f t="shared" si="85"/>
        <v>0</v>
      </c>
      <c r="T138" s="27">
        <v>1</v>
      </c>
      <c r="U138" s="28">
        <f t="shared" si="86"/>
        <v>1</v>
      </c>
      <c r="V138" s="28">
        <f t="shared" si="87"/>
        <v>0</v>
      </c>
      <c r="W138" s="27">
        <v>1</v>
      </c>
      <c r="X138" s="28">
        <f t="shared" si="88"/>
        <v>1</v>
      </c>
      <c r="Y138" s="28">
        <f t="shared" si="89"/>
        <v>0</v>
      </c>
      <c r="Z138" s="27">
        <v>1</v>
      </c>
      <c r="AA138" s="28">
        <f t="shared" si="90"/>
        <v>1</v>
      </c>
      <c r="AB138" s="28">
        <f t="shared" si="91"/>
        <v>0</v>
      </c>
      <c r="AC138" s="27"/>
      <c r="AD138" s="28">
        <f t="shared" si="92"/>
        <v>0</v>
      </c>
      <c r="AE138" s="28">
        <f t="shared" si="93"/>
        <v>0</v>
      </c>
      <c r="AF138" s="27">
        <v>1</v>
      </c>
      <c r="AG138" s="28">
        <f t="shared" si="94"/>
        <v>1</v>
      </c>
      <c r="AH138" s="28">
        <f t="shared" si="95"/>
        <v>0</v>
      </c>
      <c r="AJ138" s="27"/>
      <c r="AK138" s="27"/>
      <c r="AL138" s="27"/>
    </row>
    <row r="139" spans="2:38" ht="105" x14ac:dyDescent="0.25">
      <c r="B139" s="45">
        <v>51</v>
      </c>
      <c r="C139" s="26" t="s">
        <v>164</v>
      </c>
      <c r="D139" s="26" t="s">
        <v>169</v>
      </c>
      <c r="E139" s="1">
        <v>1</v>
      </c>
      <c r="F139" s="1">
        <v>0</v>
      </c>
      <c r="H139" s="30" t="s">
        <v>46</v>
      </c>
      <c r="I139" s="26" t="s">
        <v>286</v>
      </c>
      <c r="J139" s="27"/>
      <c r="K139" s="27">
        <v>1</v>
      </c>
      <c r="L139" s="28">
        <f t="shared" si="80"/>
        <v>1</v>
      </c>
      <c r="M139" s="28">
        <f t="shared" si="81"/>
        <v>0</v>
      </c>
      <c r="N139" s="27"/>
      <c r="O139" s="28">
        <f t="shared" si="82"/>
        <v>0</v>
      </c>
      <c r="P139" s="28">
        <f t="shared" si="83"/>
        <v>0</v>
      </c>
      <c r="Q139" s="27">
        <v>1</v>
      </c>
      <c r="R139" s="28">
        <f t="shared" si="84"/>
        <v>1</v>
      </c>
      <c r="S139" s="28">
        <f t="shared" si="85"/>
        <v>0</v>
      </c>
      <c r="T139" s="27">
        <v>1</v>
      </c>
      <c r="U139" s="28">
        <f t="shared" si="86"/>
        <v>1</v>
      </c>
      <c r="V139" s="28">
        <f t="shared" si="87"/>
        <v>0</v>
      </c>
      <c r="W139" s="27">
        <v>1</v>
      </c>
      <c r="X139" s="28">
        <f t="shared" si="88"/>
        <v>1</v>
      </c>
      <c r="Y139" s="28">
        <f t="shared" si="89"/>
        <v>0</v>
      </c>
      <c r="Z139" s="27">
        <v>1</v>
      </c>
      <c r="AA139" s="28">
        <f t="shared" si="90"/>
        <v>1</v>
      </c>
      <c r="AB139" s="28">
        <f t="shared" si="91"/>
        <v>0</v>
      </c>
      <c r="AC139" s="27"/>
      <c r="AD139" s="28">
        <f t="shared" si="92"/>
        <v>0</v>
      </c>
      <c r="AE139" s="28">
        <f t="shared" si="93"/>
        <v>0</v>
      </c>
      <c r="AF139" s="27">
        <v>1</v>
      </c>
      <c r="AG139" s="28">
        <f t="shared" si="94"/>
        <v>1</v>
      </c>
      <c r="AH139" s="28">
        <f t="shared" si="95"/>
        <v>0</v>
      </c>
      <c r="AJ139" s="27"/>
      <c r="AK139" s="27"/>
      <c r="AL139" s="27"/>
    </row>
    <row r="140" spans="2:38" x14ac:dyDescent="0.25">
      <c r="B140" s="25"/>
      <c r="C140" s="26"/>
      <c r="D140" s="26"/>
      <c r="E140" s="32">
        <f>AVERAGE(E89:E139)</f>
        <v>1</v>
      </c>
      <c r="F140" s="32">
        <f>AVERAGE(F89:F139)</f>
        <v>0</v>
      </c>
      <c r="H140" s="26"/>
      <c r="I140" s="62" t="s">
        <v>436</v>
      </c>
      <c r="J140" s="33">
        <f>SUM(J89:J139)</f>
        <v>0</v>
      </c>
      <c r="K140" s="33">
        <f>SUM(K89:K139)</f>
        <v>24</v>
      </c>
      <c r="L140" s="34">
        <f>SUM(L89:L139)</f>
        <v>24</v>
      </c>
      <c r="M140" s="34">
        <f>SUM(M89:M139)</f>
        <v>0</v>
      </c>
      <c r="N140" s="33">
        <f>SUM(N89:N139)</f>
        <v>2</v>
      </c>
      <c r="O140" s="34">
        <f>SUM(O89:O139)</f>
        <v>2</v>
      </c>
      <c r="P140" s="34">
        <f>SUM(P89:P139)</f>
        <v>0</v>
      </c>
      <c r="Q140" s="33">
        <f>SUM(Q89:Q139)</f>
        <v>5</v>
      </c>
      <c r="R140" s="34">
        <f>SUM(R89:R139)</f>
        <v>5</v>
      </c>
      <c r="S140" s="34">
        <f>SUM(S89:S139)</f>
        <v>0</v>
      </c>
      <c r="T140" s="33">
        <f>SUM(T89:T139)</f>
        <v>43</v>
      </c>
      <c r="U140" s="34">
        <f>SUM(U89:U139)</f>
        <v>43</v>
      </c>
      <c r="V140" s="34">
        <f>SUM(V89:V139)</f>
        <v>0</v>
      </c>
      <c r="W140" s="33">
        <f>SUM(W89:W139)</f>
        <v>9</v>
      </c>
      <c r="X140" s="34">
        <f>SUM(X89:X139)</f>
        <v>9</v>
      </c>
      <c r="Y140" s="34">
        <f>SUM(Y89:Y139)</f>
        <v>0</v>
      </c>
      <c r="Z140" s="33">
        <f>SUM(Z89:Z139)</f>
        <v>36</v>
      </c>
      <c r="AA140" s="34">
        <f>SUM(AA89:AA139)</f>
        <v>36</v>
      </c>
      <c r="AB140" s="34">
        <f>SUM(AB89:AB139)</f>
        <v>0</v>
      </c>
      <c r="AC140" s="33">
        <f>SUM(AC89:AC139)</f>
        <v>13</v>
      </c>
      <c r="AD140" s="34">
        <f>SUM(AD89:AD139)</f>
        <v>13</v>
      </c>
      <c r="AE140" s="34">
        <f>SUM(AE89:AE139)</f>
        <v>0</v>
      </c>
      <c r="AF140" s="35">
        <f>SUM(AF89:AF139)</f>
        <v>20</v>
      </c>
      <c r="AG140" s="34">
        <f>SUM(AG89:AG139)</f>
        <v>20</v>
      </c>
      <c r="AH140" s="34">
        <f>SUM(AH89:AH139)</f>
        <v>0</v>
      </c>
      <c r="AJ140" s="35">
        <f>SUM(AJ89:AJ139)</f>
        <v>0</v>
      </c>
      <c r="AK140" s="35">
        <f>SUM(AK89:AK139)</f>
        <v>3</v>
      </c>
      <c r="AL140" s="35">
        <f>SUM(AL89:AL139)</f>
        <v>2</v>
      </c>
    </row>
    <row r="141" spans="2:38" ht="30" customHeight="1" x14ac:dyDescent="0.25">
      <c r="B141" s="20"/>
      <c r="C141" s="21" t="s">
        <v>170</v>
      </c>
      <c r="D141" s="22"/>
      <c r="E141" s="23"/>
      <c r="F141" s="23"/>
      <c r="H141" s="22"/>
      <c r="I141" s="22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J141" s="36"/>
      <c r="AK141" s="36"/>
      <c r="AL141" s="36"/>
    </row>
    <row r="142" spans="2:38" ht="60" x14ac:dyDescent="0.25">
      <c r="B142" s="25">
        <v>1</v>
      </c>
      <c r="C142" s="26" t="s">
        <v>172</v>
      </c>
      <c r="D142" s="26" t="s">
        <v>174</v>
      </c>
      <c r="E142" s="1">
        <v>1</v>
      </c>
      <c r="F142" s="1">
        <v>0</v>
      </c>
      <c r="H142" s="26"/>
      <c r="I142" s="26" t="s">
        <v>173</v>
      </c>
      <c r="J142" s="27"/>
      <c r="K142" s="27"/>
      <c r="L142" s="28">
        <f t="shared" ref="L142:L157" si="96">K142*$E142</f>
        <v>0</v>
      </c>
      <c r="M142" s="28">
        <f t="shared" ref="M142:M157" si="97">K142*$F142</f>
        <v>0</v>
      </c>
      <c r="N142" s="27"/>
      <c r="O142" s="28">
        <f t="shared" ref="O142:O157" si="98">N142*$E142</f>
        <v>0</v>
      </c>
      <c r="P142" s="28">
        <f t="shared" ref="P142:P157" si="99">N142*$F142</f>
        <v>0</v>
      </c>
      <c r="Q142" s="27"/>
      <c r="R142" s="28">
        <f t="shared" ref="R142:R157" si="100">Q142*$E142</f>
        <v>0</v>
      </c>
      <c r="S142" s="28">
        <f t="shared" ref="S142:S157" si="101">Q142*$F142</f>
        <v>0</v>
      </c>
      <c r="T142" s="27"/>
      <c r="U142" s="28">
        <f t="shared" ref="U142:U157" si="102">T142*$E142</f>
        <v>0</v>
      </c>
      <c r="V142" s="28">
        <f t="shared" ref="V142:V157" si="103">T142*$F142</f>
        <v>0</v>
      </c>
      <c r="W142" s="27"/>
      <c r="X142" s="28">
        <f t="shared" ref="X142:X157" si="104">W142*$E142</f>
        <v>0</v>
      </c>
      <c r="Y142" s="28">
        <f t="shared" ref="Y142:Y157" si="105">W142*$F142</f>
        <v>0</v>
      </c>
      <c r="Z142" s="27">
        <v>1</v>
      </c>
      <c r="AA142" s="28">
        <f t="shared" ref="AA142:AA157" si="106">Z142*$E142</f>
        <v>1</v>
      </c>
      <c r="AB142" s="28">
        <f t="shared" ref="AB142:AB157" si="107">Z142*$F142</f>
        <v>0</v>
      </c>
      <c r="AC142" s="27"/>
      <c r="AD142" s="28">
        <f t="shared" ref="AD142:AD157" si="108">AC142*$E142</f>
        <v>0</v>
      </c>
      <c r="AE142" s="28">
        <f t="shared" ref="AE142:AE157" si="109">AC142*$F142</f>
        <v>0</v>
      </c>
      <c r="AF142" s="27"/>
      <c r="AG142" s="28">
        <f t="shared" ref="AG142:AG157" si="110">AF142*$E142</f>
        <v>0</v>
      </c>
      <c r="AH142" s="28">
        <f t="shared" ref="AH142:AH157" si="111">AF142*$F142</f>
        <v>0</v>
      </c>
      <c r="AJ142" s="27"/>
      <c r="AK142" s="27"/>
      <c r="AL142" s="27"/>
    </row>
    <row r="143" spans="2:38" ht="30" x14ac:dyDescent="0.25">
      <c r="B143" s="25">
        <v>2</v>
      </c>
      <c r="C143" s="26" t="s">
        <v>172</v>
      </c>
      <c r="D143" s="26" t="s">
        <v>175</v>
      </c>
      <c r="E143" s="1">
        <v>1</v>
      </c>
      <c r="F143" s="1">
        <v>0</v>
      </c>
      <c r="H143" s="26"/>
      <c r="I143" s="26" t="s">
        <v>173</v>
      </c>
      <c r="J143" s="27"/>
      <c r="K143" s="27"/>
      <c r="L143" s="28">
        <f t="shared" si="96"/>
        <v>0</v>
      </c>
      <c r="M143" s="28">
        <f t="shared" si="97"/>
        <v>0</v>
      </c>
      <c r="N143" s="27"/>
      <c r="O143" s="28">
        <f t="shared" si="98"/>
        <v>0</v>
      </c>
      <c r="P143" s="28">
        <f t="shared" si="99"/>
        <v>0</v>
      </c>
      <c r="Q143" s="27"/>
      <c r="R143" s="28">
        <f t="shared" si="100"/>
        <v>0</v>
      </c>
      <c r="S143" s="28">
        <f t="shared" si="101"/>
        <v>0</v>
      </c>
      <c r="T143" s="27"/>
      <c r="U143" s="28">
        <f t="shared" si="102"/>
        <v>0</v>
      </c>
      <c r="V143" s="28">
        <f t="shared" si="103"/>
        <v>0</v>
      </c>
      <c r="W143" s="27"/>
      <c r="X143" s="28">
        <f t="shared" si="104"/>
        <v>0</v>
      </c>
      <c r="Y143" s="28">
        <f t="shared" si="105"/>
        <v>0</v>
      </c>
      <c r="Z143" s="27">
        <v>1</v>
      </c>
      <c r="AA143" s="28">
        <f t="shared" si="106"/>
        <v>1</v>
      </c>
      <c r="AB143" s="28">
        <f t="shared" si="107"/>
        <v>0</v>
      </c>
      <c r="AC143" s="27"/>
      <c r="AD143" s="28">
        <f t="shared" si="108"/>
        <v>0</v>
      </c>
      <c r="AE143" s="28">
        <f t="shared" si="109"/>
        <v>0</v>
      </c>
      <c r="AF143" s="27"/>
      <c r="AG143" s="28">
        <f t="shared" si="110"/>
        <v>0</v>
      </c>
      <c r="AH143" s="28">
        <f t="shared" si="111"/>
        <v>0</v>
      </c>
      <c r="AJ143" s="27"/>
      <c r="AK143" s="27"/>
      <c r="AL143" s="27">
        <v>1</v>
      </c>
    </row>
    <row r="144" spans="2:38" ht="45" x14ac:dyDescent="0.25">
      <c r="B144" s="25">
        <v>3</v>
      </c>
      <c r="C144" s="26" t="s">
        <v>172</v>
      </c>
      <c r="D144" s="26" t="s">
        <v>176</v>
      </c>
      <c r="E144" s="1">
        <v>1</v>
      </c>
      <c r="F144" s="1">
        <v>0</v>
      </c>
      <c r="H144" s="30" t="s">
        <v>46</v>
      </c>
      <c r="I144" s="26" t="s">
        <v>173</v>
      </c>
      <c r="J144" s="27"/>
      <c r="K144" s="27"/>
      <c r="L144" s="28">
        <f t="shared" si="96"/>
        <v>0</v>
      </c>
      <c r="M144" s="28">
        <f t="shared" si="97"/>
        <v>0</v>
      </c>
      <c r="N144" s="27"/>
      <c r="O144" s="28">
        <f t="shared" si="98"/>
        <v>0</v>
      </c>
      <c r="P144" s="28">
        <f t="shared" si="99"/>
        <v>0</v>
      </c>
      <c r="Q144" s="27"/>
      <c r="R144" s="28">
        <f t="shared" si="100"/>
        <v>0</v>
      </c>
      <c r="S144" s="28">
        <f t="shared" si="101"/>
        <v>0</v>
      </c>
      <c r="T144" s="27"/>
      <c r="U144" s="28">
        <f t="shared" si="102"/>
        <v>0</v>
      </c>
      <c r="V144" s="28">
        <f t="shared" si="103"/>
        <v>0</v>
      </c>
      <c r="W144" s="27"/>
      <c r="X144" s="28">
        <f t="shared" si="104"/>
        <v>0</v>
      </c>
      <c r="Y144" s="28">
        <f t="shared" si="105"/>
        <v>0</v>
      </c>
      <c r="Z144" s="27">
        <v>1</v>
      </c>
      <c r="AA144" s="28">
        <f t="shared" si="106"/>
        <v>1</v>
      </c>
      <c r="AB144" s="28">
        <f t="shared" si="107"/>
        <v>0</v>
      </c>
      <c r="AC144" s="27"/>
      <c r="AD144" s="28">
        <f t="shared" si="108"/>
        <v>0</v>
      </c>
      <c r="AE144" s="28">
        <f t="shared" si="109"/>
        <v>0</v>
      </c>
      <c r="AF144" s="27"/>
      <c r="AG144" s="28">
        <f t="shared" si="110"/>
        <v>0</v>
      </c>
      <c r="AH144" s="28">
        <f t="shared" si="111"/>
        <v>0</v>
      </c>
      <c r="AJ144" s="27"/>
      <c r="AK144" s="27"/>
      <c r="AL144" s="27">
        <v>1</v>
      </c>
    </row>
    <row r="145" spans="2:38" ht="45" x14ac:dyDescent="0.25">
      <c r="B145" s="45">
        <v>4</v>
      </c>
      <c r="C145" s="26" t="s">
        <v>177</v>
      </c>
      <c r="D145" s="26" t="s">
        <v>178</v>
      </c>
      <c r="E145" s="1">
        <v>1</v>
      </c>
      <c r="F145" s="1">
        <v>0</v>
      </c>
      <c r="H145" s="26"/>
      <c r="I145" s="26" t="s">
        <v>287</v>
      </c>
      <c r="J145" s="27"/>
      <c r="K145" s="27">
        <v>1</v>
      </c>
      <c r="L145" s="28">
        <f t="shared" si="96"/>
        <v>1</v>
      </c>
      <c r="M145" s="28">
        <f t="shared" si="97"/>
        <v>0</v>
      </c>
      <c r="N145" s="27"/>
      <c r="O145" s="28">
        <f t="shared" si="98"/>
        <v>0</v>
      </c>
      <c r="P145" s="28">
        <f t="shared" si="99"/>
        <v>0</v>
      </c>
      <c r="Q145" s="27"/>
      <c r="R145" s="28">
        <f t="shared" si="100"/>
        <v>0</v>
      </c>
      <c r="S145" s="28">
        <f t="shared" si="101"/>
        <v>0</v>
      </c>
      <c r="T145" s="27"/>
      <c r="U145" s="28">
        <f t="shared" si="102"/>
        <v>0</v>
      </c>
      <c r="V145" s="28">
        <f t="shared" si="103"/>
        <v>0</v>
      </c>
      <c r="W145" s="27"/>
      <c r="X145" s="28">
        <f t="shared" si="104"/>
        <v>0</v>
      </c>
      <c r="Y145" s="28">
        <f t="shared" si="105"/>
        <v>0</v>
      </c>
      <c r="Z145" s="27">
        <v>1</v>
      </c>
      <c r="AA145" s="28">
        <f t="shared" si="106"/>
        <v>1</v>
      </c>
      <c r="AB145" s="28">
        <f t="shared" si="107"/>
        <v>0</v>
      </c>
      <c r="AC145" s="27"/>
      <c r="AD145" s="28">
        <f t="shared" si="108"/>
        <v>0</v>
      </c>
      <c r="AE145" s="28">
        <f t="shared" si="109"/>
        <v>0</v>
      </c>
      <c r="AF145" s="27"/>
      <c r="AG145" s="28">
        <f t="shared" si="110"/>
        <v>0</v>
      </c>
      <c r="AH145" s="28">
        <f t="shared" si="111"/>
        <v>0</v>
      </c>
      <c r="AJ145" s="27"/>
      <c r="AK145" s="27"/>
      <c r="AL145" s="27"/>
    </row>
    <row r="146" spans="2:38" ht="60" x14ac:dyDescent="0.25">
      <c r="B146" s="45">
        <v>5</v>
      </c>
      <c r="C146" s="26" t="s">
        <v>180</v>
      </c>
      <c r="D146" s="26" t="s">
        <v>429</v>
      </c>
      <c r="E146" s="1">
        <v>1</v>
      </c>
      <c r="F146" s="1">
        <v>0</v>
      </c>
      <c r="H146" s="26"/>
      <c r="I146" s="26" t="s">
        <v>179</v>
      </c>
      <c r="J146" s="27"/>
      <c r="K146" s="27">
        <v>1</v>
      </c>
      <c r="L146" s="28">
        <f t="shared" si="96"/>
        <v>1</v>
      </c>
      <c r="M146" s="28">
        <f t="shared" si="97"/>
        <v>0</v>
      </c>
      <c r="N146" s="27"/>
      <c r="O146" s="28">
        <f t="shared" si="98"/>
        <v>0</v>
      </c>
      <c r="P146" s="28">
        <f t="shared" si="99"/>
        <v>0</v>
      </c>
      <c r="Q146" s="27"/>
      <c r="R146" s="28">
        <f t="shared" si="100"/>
        <v>0</v>
      </c>
      <c r="S146" s="28">
        <f t="shared" si="101"/>
        <v>0</v>
      </c>
      <c r="T146" s="27"/>
      <c r="U146" s="28">
        <f t="shared" si="102"/>
        <v>0</v>
      </c>
      <c r="V146" s="28">
        <f t="shared" si="103"/>
        <v>0</v>
      </c>
      <c r="W146" s="27"/>
      <c r="X146" s="28">
        <f t="shared" si="104"/>
        <v>0</v>
      </c>
      <c r="Y146" s="28">
        <f t="shared" si="105"/>
        <v>0</v>
      </c>
      <c r="Z146" s="27">
        <v>1</v>
      </c>
      <c r="AA146" s="28">
        <f t="shared" si="106"/>
        <v>1</v>
      </c>
      <c r="AB146" s="28">
        <f t="shared" si="107"/>
        <v>0</v>
      </c>
      <c r="AC146" s="27"/>
      <c r="AD146" s="28">
        <f t="shared" si="108"/>
        <v>0</v>
      </c>
      <c r="AE146" s="28">
        <f t="shared" si="109"/>
        <v>0</v>
      </c>
      <c r="AF146" s="27"/>
      <c r="AG146" s="28">
        <f t="shared" si="110"/>
        <v>0</v>
      </c>
      <c r="AH146" s="28">
        <f t="shared" si="111"/>
        <v>0</v>
      </c>
      <c r="AJ146" s="27"/>
      <c r="AK146" s="27"/>
      <c r="AL146" s="27"/>
    </row>
    <row r="147" spans="2:38" ht="60" x14ac:dyDescent="0.25">
      <c r="B147" s="45">
        <v>6</v>
      </c>
      <c r="C147" s="26" t="s">
        <v>180</v>
      </c>
      <c r="D147" s="26" t="s">
        <v>430</v>
      </c>
      <c r="E147" s="1">
        <v>1</v>
      </c>
      <c r="F147" s="1">
        <v>0</v>
      </c>
      <c r="H147" s="26"/>
      <c r="I147" s="26" t="s">
        <v>182</v>
      </c>
      <c r="J147" s="27"/>
      <c r="K147" s="27"/>
      <c r="L147" s="28">
        <f t="shared" si="96"/>
        <v>0</v>
      </c>
      <c r="M147" s="28">
        <f t="shared" si="97"/>
        <v>0</v>
      </c>
      <c r="N147" s="27"/>
      <c r="O147" s="28">
        <f t="shared" si="98"/>
        <v>0</v>
      </c>
      <c r="P147" s="28">
        <f t="shared" si="99"/>
        <v>0</v>
      </c>
      <c r="Q147" s="27"/>
      <c r="R147" s="28">
        <f t="shared" si="100"/>
        <v>0</v>
      </c>
      <c r="S147" s="28">
        <f t="shared" si="101"/>
        <v>0</v>
      </c>
      <c r="T147" s="27"/>
      <c r="U147" s="28">
        <f t="shared" si="102"/>
        <v>0</v>
      </c>
      <c r="V147" s="28">
        <f t="shared" si="103"/>
        <v>0</v>
      </c>
      <c r="W147" s="27">
        <v>1</v>
      </c>
      <c r="X147" s="28">
        <f t="shared" si="104"/>
        <v>1</v>
      </c>
      <c r="Y147" s="28">
        <f t="shared" si="105"/>
        <v>0</v>
      </c>
      <c r="Z147" s="27">
        <v>1</v>
      </c>
      <c r="AA147" s="28">
        <f t="shared" si="106"/>
        <v>1</v>
      </c>
      <c r="AB147" s="28">
        <f t="shared" si="107"/>
        <v>0</v>
      </c>
      <c r="AC147" s="27"/>
      <c r="AD147" s="28">
        <f t="shared" si="108"/>
        <v>0</v>
      </c>
      <c r="AE147" s="28">
        <f t="shared" si="109"/>
        <v>0</v>
      </c>
      <c r="AF147" s="27"/>
      <c r="AG147" s="28">
        <f t="shared" si="110"/>
        <v>0</v>
      </c>
      <c r="AH147" s="28">
        <f t="shared" si="111"/>
        <v>0</v>
      </c>
      <c r="AJ147" s="27"/>
      <c r="AK147" s="27"/>
      <c r="AL147" s="27">
        <v>1</v>
      </c>
    </row>
    <row r="148" spans="2:38" ht="45" x14ac:dyDescent="0.25">
      <c r="B148" s="45">
        <v>7</v>
      </c>
      <c r="C148" s="26" t="s">
        <v>180</v>
      </c>
      <c r="D148" s="26" t="s">
        <v>181</v>
      </c>
      <c r="E148" s="1">
        <v>1</v>
      </c>
      <c r="F148" s="1">
        <v>0</v>
      </c>
      <c r="H148" s="26"/>
      <c r="I148" s="26" t="s">
        <v>40</v>
      </c>
      <c r="J148" s="27"/>
      <c r="K148" s="27"/>
      <c r="L148" s="28">
        <f t="shared" si="96"/>
        <v>0</v>
      </c>
      <c r="M148" s="28">
        <f t="shared" si="97"/>
        <v>0</v>
      </c>
      <c r="N148" s="27"/>
      <c r="O148" s="28">
        <f t="shared" si="98"/>
        <v>0</v>
      </c>
      <c r="P148" s="28">
        <f t="shared" si="99"/>
        <v>0</v>
      </c>
      <c r="Q148" s="27"/>
      <c r="R148" s="28">
        <f t="shared" si="100"/>
        <v>0</v>
      </c>
      <c r="S148" s="28">
        <f t="shared" si="101"/>
        <v>0</v>
      </c>
      <c r="T148" s="27"/>
      <c r="U148" s="28">
        <f t="shared" si="102"/>
        <v>0</v>
      </c>
      <c r="V148" s="28">
        <f t="shared" si="103"/>
        <v>0</v>
      </c>
      <c r="W148" s="27"/>
      <c r="X148" s="28">
        <f t="shared" si="104"/>
        <v>0</v>
      </c>
      <c r="Y148" s="28">
        <f t="shared" si="105"/>
        <v>0</v>
      </c>
      <c r="Z148" s="27">
        <v>1</v>
      </c>
      <c r="AA148" s="28">
        <f t="shared" si="106"/>
        <v>1</v>
      </c>
      <c r="AB148" s="28">
        <f t="shared" si="107"/>
        <v>0</v>
      </c>
      <c r="AC148" s="27"/>
      <c r="AD148" s="28">
        <f t="shared" si="108"/>
        <v>0</v>
      </c>
      <c r="AE148" s="28">
        <f t="shared" si="109"/>
        <v>0</v>
      </c>
      <c r="AF148" s="27">
        <v>1</v>
      </c>
      <c r="AG148" s="28">
        <f t="shared" si="110"/>
        <v>1</v>
      </c>
      <c r="AH148" s="28">
        <f t="shared" si="111"/>
        <v>0</v>
      </c>
      <c r="AJ148" s="27"/>
      <c r="AK148" s="27"/>
      <c r="AL148" s="27">
        <v>1</v>
      </c>
    </row>
    <row r="149" spans="2:38" ht="75" x14ac:dyDescent="0.25">
      <c r="B149" s="45">
        <v>8</v>
      </c>
      <c r="C149" s="26" t="s">
        <v>183</v>
      </c>
      <c r="D149" s="26" t="s">
        <v>184</v>
      </c>
      <c r="E149" s="1">
        <v>1</v>
      </c>
      <c r="F149" s="1">
        <v>0</v>
      </c>
      <c r="H149" s="26"/>
      <c r="I149" s="26" t="s">
        <v>182</v>
      </c>
      <c r="J149" s="27"/>
      <c r="K149" s="27"/>
      <c r="L149" s="28">
        <f t="shared" si="96"/>
        <v>0</v>
      </c>
      <c r="M149" s="28">
        <f t="shared" si="97"/>
        <v>0</v>
      </c>
      <c r="N149" s="27"/>
      <c r="O149" s="28">
        <f t="shared" si="98"/>
        <v>0</v>
      </c>
      <c r="P149" s="28">
        <f t="shared" si="99"/>
        <v>0</v>
      </c>
      <c r="Q149" s="27"/>
      <c r="R149" s="28">
        <f t="shared" si="100"/>
        <v>0</v>
      </c>
      <c r="S149" s="28">
        <f t="shared" si="101"/>
        <v>0</v>
      </c>
      <c r="T149" s="27"/>
      <c r="U149" s="28">
        <f t="shared" si="102"/>
        <v>0</v>
      </c>
      <c r="V149" s="28">
        <f t="shared" si="103"/>
        <v>0</v>
      </c>
      <c r="W149" s="27">
        <v>1</v>
      </c>
      <c r="X149" s="28">
        <f t="shared" si="104"/>
        <v>1</v>
      </c>
      <c r="Y149" s="28">
        <f t="shared" si="105"/>
        <v>0</v>
      </c>
      <c r="Z149" s="27">
        <v>1</v>
      </c>
      <c r="AA149" s="28">
        <f t="shared" si="106"/>
        <v>1</v>
      </c>
      <c r="AB149" s="28">
        <f t="shared" si="107"/>
        <v>0</v>
      </c>
      <c r="AC149" s="27"/>
      <c r="AD149" s="28">
        <f t="shared" si="108"/>
        <v>0</v>
      </c>
      <c r="AE149" s="28">
        <f t="shared" si="109"/>
        <v>0</v>
      </c>
      <c r="AF149" s="27"/>
      <c r="AG149" s="28">
        <f t="shared" si="110"/>
        <v>0</v>
      </c>
      <c r="AH149" s="28">
        <f t="shared" si="111"/>
        <v>0</v>
      </c>
      <c r="AJ149" s="27"/>
      <c r="AK149" s="27"/>
      <c r="AL149" s="27"/>
    </row>
    <row r="150" spans="2:38" ht="75" x14ac:dyDescent="0.25">
      <c r="B150" s="45">
        <v>9</v>
      </c>
      <c r="C150" s="26" t="s">
        <v>183</v>
      </c>
      <c r="D150" s="26" t="s">
        <v>185</v>
      </c>
      <c r="E150" s="1">
        <v>1</v>
      </c>
      <c r="F150" s="1">
        <v>0</v>
      </c>
      <c r="H150" s="26"/>
      <c r="I150" s="26" t="s">
        <v>189</v>
      </c>
      <c r="J150" s="27"/>
      <c r="K150" s="27"/>
      <c r="L150" s="28">
        <f t="shared" si="96"/>
        <v>0</v>
      </c>
      <c r="M150" s="28">
        <f t="shared" si="97"/>
        <v>0</v>
      </c>
      <c r="N150" s="27">
        <v>1</v>
      </c>
      <c r="O150" s="28">
        <f t="shared" si="98"/>
        <v>1</v>
      </c>
      <c r="P150" s="28">
        <f t="shared" si="99"/>
        <v>0</v>
      </c>
      <c r="Q150" s="27"/>
      <c r="R150" s="28">
        <f t="shared" si="100"/>
        <v>0</v>
      </c>
      <c r="S150" s="28">
        <f t="shared" si="101"/>
        <v>0</v>
      </c>
      <c r="T150" s="27"/>
      <c r="U150" s="28">
        <f t="shared" si="102"/>
        <v>0</v>
      </c>
      <c r="V150" s="28">
        <f t="shared" si="103"/>
        <v>0</v>
      </c>
      <c r="W150" s="27">
        <v>1</v>
      </c>
      <c r="X150" s="28">
        <f t="shared" si="104"/>
        <v>1</v>
      </c>
      <c r="Y150" s="28">
        <f t="shared" si="105"/>
        <v>0</v>
      </c>
      <c r="Z150" s="27">
        <v>1</v>
      </c>
      <c r="AA150" s="28">
        <f t="shared" si="106"/>
        <v>1</v>
      </c>
      <c r="AB150" s="28">
        <f t="shared" si="107"/>
        <v>0</v>
      </c>
      <c r="AC150" s="27"/>
      <c r="AD150" s="28">
        <f t="shared" si="108"/>
        <v>0</v>
      </c>
      <c r="AE150" s="28">
        <f t="shared" si="109"/>
        <v>0</v>
      </c>
      <c r="AF150" s="27"/>
      <c r="AG150" s="28">
        <f t="shared" si="110"/>
        <v>0</v>
      </c>
      <c r="AH150" s="28">
        <f t="shared" si="111"/>
        <v>0</v>
      </c>
      <c r="AJ150" s="27"/>
      <c r="AK150" s="27"/>
      <c r="AL150" s="27"/>
    </row>
    <row r="151" spans="2:38" ht="64.5" customHeight="1" x14ac:dyDescent="0.25">
      <c r="B151" s="45">
        <v>10</v>
      </c>
      <c r="C151" s="26" t="s">
        <v>183</v>
      </c>
      <c r="D151" s="26" t="s">
        <v>186</v>
      </c>
      <c r="E151" s="1">
        <v>1</v>
      </c>
      <c r="F151" s="1">
        <v>0</v>
      </c>
      <c r="H151" s="26"/>
      <c r="I151" s="26" t="s">
        <v>187</v>
      </c>
      <c r="J151" s="27"/>
      <c r="K151" s="27"/>
      <c r="L151" s="28">
        <f t="shared" si="96"/>
        <v>0</v>
      </c>
      <c r="M151" s="28">
        <f t="shared" si="97"/>
        <v>0</v>
      </c>
      <c r="N151" s="27"/>
      <c r="O151" s="28">
        <f t="shared" si="98"/>
        <v>0</v>
      </c>
      <c r="P151" s="28">
        <f t="shared" si="99"/>
        <v>0</v>
      </c>
      <c r="Q151" s="27">
        <v>1</v>
      </c>
      <c r="R151" s="28">
        <f t="shared" si="100"/>
        <v>1</v>
      </c>
      <c r="S151" s="28">
        <f t="shared" si="101"/>
        <v>0</v>
      </c>
      <c r="T151" s="27"/>
      <c r="U151" s="28">
        <f t="shared" si="102"/>
        <v>0</v>
      </c>
      <c r="V151" s="28">
        <f t="shared" si="103"/>
        <v>0</v>
      </c>
      <c r="W151" s="27">
        <v>1</v>
      </c>
      <c r="X151" s="28">
        <f t="shared" si="104"/>
        <v>1</v>
      </c>
      <c r="Y151" s="28">
        <f t="shared" si="105"/>
        <v>0</v>
      </c>
      <c r="Z151" s="27">
        <v>1</v>
      </c>
      <c r="AA151" s="28">
        <f t="shared" si="106"/>
        <v>1</v>
      </c>
      <c r="AB151" s="28">
        <f t="shared" si="107"/>
        <v>0</v>
      </c>
      <c r="AC151" s="27"/>
      <c r="AD151" s="28">
        <f t="shared" si="108"/>
        <v>0</v>
      </c>
      <c r="AE151" s="28">
        <f t="shared" si="109"/>
        <v>0</v>
      </c>
      <c r="AF151" s="27"/>
      <c r="AG151" s="28">
        <f t="shared" si="110"/>
        <v>0</v>
      </c>
      <c r="AH151" s="28">
        <f t="shared" si="111"/>
        <v>0</v>
      </c>
      <c r="AJ151" s="27"/>
      <c r="AK151" s="27"/>
      <c r="AL151" s="27"/>
    </row>
    <row r="152" spans="2:38" ht="75.75" customHeight="1" x14ac:dyDescent="0.25">
      <c r="B152" s="45">
        <v>11</v>
      </c>
      <c r="C152" s="26" t="s">
        <v>183</v>
      </c>
      <c r="D152" s="26" t="s">
        <v>188</v>
      </c>
      <c r="E152" s="1">
        <v>1</v>
      </c>
      <c r="F152" s="1">
        <v>0</v>
      </c>
      <c r="H152" s="26"/>
      <c r="I152" s="26" t="s">
        <v>190</v>
      </c>
      <c r="J152" s="27"/>
      <c r="K152" s="27"/>
      <c r="L152" s="28">
        <f t="shared" si="96"/>
        <v>0</v>
      </c>
      <c r="M152" s="28">
        <f t="shared" si="97"/>
        <v>0</v>
      </c>
      <c r="N152" s="27">
        <v>1</v>
      </c>
      <c r="O152" s="28">
        <f t="shared" si="98"/>
        <v>1</v>
      </c>
      <c r="P152" s="28">
        <f t="shared" si="99"/>
        <v>0</v>
      </c>
      <c r="Q152" s="27">
        <v>1</v>
      </c>
      <c r="R152" s="28">
        <f t="shared" si="100"/>
        <v>1</v>
      </c>
      <c r="S152" s="28">
        <f t="shared" si="101"/>
        <v>0</v>
      </c>
      <c r="T152" s="27"/>
      <c r="U152" s="28">
        <f t="shared" si="102"/>
        <v>0</v>
      </c>
      <c r="V152" s="28">
        <f t="shared" si="103"/>
        <v>0</v>
      </c>
      <c r="W152" s="27">
        <v>1</v>
      </c>
      <c r="X152" s="28">
        <f t="shared" si="104"/>
        <v>1</v>
      </c>
      <c r="Y152" s="28">
        <f t="shared" si="105"/>
        <v>0</v>
      </c>
      <c r="Z152" s="27">
        <v>1</v>
      </c>
      <c r="AA152" s="28">
        <f t="shared" si="106"/>
        <v>1</v>
      </c>
      <c r="AB152" s="28">
        <f t="shared" si="107"/>
        <v>0</v>
      </c>
      <c r="AC152" s="27"/>
      <c r="AD152" s="28">
        <f t="shared" si="108"/>
        <v>0</v>
      </c>
      <c r="AE152" s="28">
        <f t="shared" si="109"/>
        <v>0</v>
      </c>
      <c r="AF152" s="27"/>
      <c r="AG152" s="28">
        <f t="shared" si="110"/>
        <v>0</v>
      </c>
      <c r="AH152" s="28">
        <f t="shared" si="111"/>
        <v>0</v>
      </c>
      <c r="AJ152" s="27"/>
      <c r="AK152" s="27"/>
      <c r="AL152" s="27"/>
    </row>
    <row r="153" spans="2:38" ht="45" x14ac:dyDescent="0.25">
      <c r="B153" s="45">
        <v>12</v>
      </c>
      <c r="C153" s="26" t="s">
        <v>183</v>
      </c>
      <c r="D153" s="26" t="s">
        <v>191</v>
      </c>
      <c r="E153" s="1">
        <v>1</v>
      </c>
      <c r="F153" s="1">
        <v>0</v>
      </c>
      <c r="H153" s="26"/>
      <c r="I153" s="26" t="s">
        <v>182</v>
      </c>
      <c r="J153" s="27"/>
      <c r="K153" s="27"/>
      <c r="L153" s="28">
        <f t="shared" si="96"/>
        <v>0</v>
      </c>
      <c r="M153" s="28">
        <f t="shared" si="97"/>
        <v>0</v>
      </c>
      <c r="N153" s="27"/>
      <c r="O153" s="28">
        <f t="shared" si="98"/>
        <v>0</v>
      </c>
      <c r="P153" s="28">
        <f t="shared" si="99"/>
        <v>0</v>
      </c>
      <c r="Q153" s="27"/>
      <c r="R153" s="28">
        <f t="shared" si="100"/>
        <v>0</v>
      </c>
      <c r="S153" s="28">
        <f t="shared" si="101"/>
        <v>0</v>
      </c>
      <c r="T153" s="27"/>
      <c r="U153" s="28">
        <f t="shared" si="102"/>
        <v>0</v>
      </c>
      <c r="V153" s="28">
        <f t="shared" si="103"/>
        <v>0</v>
      </c>
      <c r="W153" s="27">
        <v>1</v>
      </c>
      <c r="X153" s="28">
        <f t="shared" si="104"/>
        <v>1</v>
      </c>
      <c r="Y153" s="28">
        <f t="shared" si="105"/>
        <v>0</v>
      </c>
      <c r="Z153" s="27">
        <v>1</v>
      </c>
      <c r="AA153" s="28">
        <f t="shared" si="106"/>
        <v>1</v>
      </c>
      <c r="AB153" s="28">
        <f t="shared" si="107"/>
        <v>0</v>
      </c>
      <c r="AC153" s="27"/>
      <c r="AD153" s="28">
        <f t="shared" si="108"/>
        <v>0</v>
      </c>
      <c r="AE153" s="28">
        <f t="shared" si="109"/>
        <v>0</v>
      </c>
      <c r="AF153" s="27"/>
      <c r="AG153" s="28">
        <f t="shared" si="110"/>
        <v>0</v>
      </c>
      <c r="AH153" s="28">
        <f t="shared" si="111"/>
        <v>0</v>
      </c>
      <c r="AJ153" s="27"/>
      <c r="AK153" s="27"/>
      <c r="AL153" s="27"/>
    </row>
    <row r="154" spans="2:38" ht="45" x14ac:dyDescent="0.25">
      <c r="B154" s="45">
        <v>13</v>
      </c>
      <c r="C154" s="26" t="s">
        <v>183</v>
      </c>
      <c r="D154" s="26" t="s">
        <v>192</v>
      </c>
      <c r="E154" s="1">
        <v>1</v>
      </c>
      <c r="F154" s="1">
        <v>0</v>
      </c>
      <c r="H154" s="30" t="s">
        <v>46</v>
      </c>
      <c r="I154" s="26" t="s">
        <v>182</v>
      </c>
      <c r="J154" s="27"/>
      <c r="K154" s="27"/>
      <c r="L154" s="28">
        <f t="shared" si="96"/>
        <v>0</v>
      </c>
      <c r="M154" s="28">
        <f t="shared" si="97"/>
        <v>0</v>
      </c>
      <c r="N154" s="27"/>
      <c r="O154" s="28">
        <f t="shared" si="98"/>
        <v>0</v>
      </c>
      <c r="P154" s="28">
        <f t="shared" si="99"/>
        <v>0</v>
      </c>
      <c r="Q154" s="27"/>
      <c r="R154" s="28">
        <f t="shared" si="100"/>
        <v>0</v>
      </c>
      <c r="S154" s="28">
        <f t="shared" si="101"/>
        <v>0</v>
      </c>
      <c r="T154" s="27"/>
      <c r="U154" s="28">
        <f t="shared" si="102"/>
        <v>0</v>
      </c>
      <c r="V154" s="28">
        <f t="shared" si="103"/>
        <v>0</v>
      </c>
      <c r="W154" s="27">
        <v>1</v>
      </c>
      <c r="X154" s="28">
        <f t="shared" si="104"/>
        <v>1</v>
      </c>
      <c r="Y154" s="28">
        <f t="shared" si="105"/>
        <v>0</v>
      </c>
      <c r="Z154" s="27">
        <v>1</v>
      </c>
      <c r="AA154" s="28">
        <f t="shared" si="106"/>
        <v>1</v>
      </c>
      <c r="AB154" s="28">
        <f t="shared" si="107"/>
        <v>0</v>
      </c>
      <c r="AC154" s="27"/>
      <c r="AD154" s="28">
        <f t="shared" si="108"/>
        <v>0</v>
      </c>
      <c r="AE154" s="28">
        <f t="shared" si="109"/>
        <v>0</v>
      </c>
      <c r="AF154" s="27"/>
      <c r="AG154" s="28">
        <f t="shared" si="110"/>
        <v>0</v>
      </c>
      <c r="AH154" s="28">
        <f t="shared" si="111"/>
        <v>0</v>
      </c>
      <c r="AJ154" s="27"/>
      <c r="AK154" s="27"/>
      <c r="AL154" s="27"/>
    </row>
    <row r="155" spans="2:38" ht="90" x14ac:dyDescent="0.25">
      <c r="B155" s="45">
        <v>14</v>
      </c>
      <c r="C155" s="26" t="s">
        <v>193</v>
      </c>
      <c r="D155" s="26" t="s">
        <v>391</v>
      </c>
      <c r="E155" s="1">
        <v>1</v>
      </c>
      <c r="F155" s="1">
        <v>0</v>
      </c>
      <c r="H155" s="26"/>
      <c r="I155" s="26" t="s">
        <v>189</v>
      </c>
      <c r="J155" s="27"/>
      <c r="K155" s="27"/>
      <c r="L155" s="28">
        <f t="shared" si="96"/>
        <v>0</v>
      </c>
      <c r="M155" s="28">
        <f t="shared" si="97"/>
        <v>0</v>
      </c>
      <c r="N155" s="27">
        <v>1</v>
      </c>
      <c r="O155" s="28">
        <f t="shared" si="98"/>
        <v>1</v>
      </c>
      <c r="P155" s="28">
        <f t="shared" si="99"/>
        <v>0</v>
      </c>
      <c r="Q155" s="27"/>
      <c r="R155" s="28">
        <f t="shared" si="100"/>
        <v>0</v>
      </c>
      <c r="S155" s="28">
        <f t="shared" si="101"/>
        <v>0</v>
      </c>
      <c r="T155" s="27"/>
      <c r="U155" s="28">
        <f t="shared" si="102"/>
        <v>0</v>
      </c>
      <c r="V155" s="28">
        <f t="shared" si="103"/>
        <v>0</v>
      </c>
      <c r="W155" s="27">
        <v>1</v>
      </c>
      <c r="X155" s="28">
        <f t="shared" si="104"/>
        <v>1</v>
      </c>
      <c r="Y155" s="28">
        <f t="shared" si="105"/>
        <v>0</v>
      </c>
      <c r="Z155" s="27">
        <v>1</v>
      </c>
      <c r="AA155" s="28">
        <f t="shared" si="106"/>
        <v>1</v>
      </c>
      <c r="AB155" s="28">
        <f t="shared" si="107"/>
        <v>0</v>
      </c>
      <c r="AC155" s="27"/>
      <c r="AD155" s="28">
        <f t="shared" si="108"/>
        <v>0</v>
      </c>
      <c r="AE155" s="28">
        <f t="shared" si="109"/>
        <v>0</v>
      </c>
      <c r="AF155" s="27"/>
      <c r="AG155" s="28">
        <f t="shared" si="110"/>
        <v>0</v>
      </c>
      <c r="AH155" s="28">
        <f t="shared" si="111"/>
        <v>0</v>
      </c>
      <c r="AJ155" s="27">
        <v>1</v>
      </c>
      <c r="AK155" s="27"/>
      <c r="AL155" s="27">
        <v>1</v>
      </c>
    </row>
    <row r="156" spans="2:38" ht="60" x14ac:dyDescent="0.25">
      <c r="B156" s="45">
        <v>15</v>
      </c>
      <c r="C156" s="26" t="s">
        <v>195</v>
      </c>
      <c r="D156" s="26" t="s">
        <v>196</v>
      </c>
      <c r="E156" s="1">
        <v>1</v>
      </c>
      <c r="F156" s="1">
        <v>0</v>
      </c>
      <c r="H156" s="26"/>
      <c r="I156" s="26" t="s">
        <v>194</v>
      </c>
      <c r="J156" s="27"/>
      <c r="K156" s="27"/>
      <c r="L156" s="28">
        <f t="shared" si="96"/>
        <v>0</v>
      </c>
      <c r="M156" s="28">
        <f t="shared" si="97"/>
        <v>0</v>
      </c>
      <c r="N156" s="27">
        <v>1</v>
      </c>
      <c r="O156" s="28">
        <f t="shared" si="98"/>
        <v>1</v>
      </c>
      <c r="P156" s="28">
        <f t="shared" si="99"/>
        <v>0</v>
      </c>
      <c r="Q156" s="27"/>
      <c r="R156" s="28">
        <f t="shared" si="100"/>
        <v>0</v>
      </c>
      <c r="S156" s="28">
        <f t="shared" si="101"/>
        <v>0</v>
      </c>
      <c r="T156" s="27"/>
      <c r="U156" s="28">
        <f t="shared" si="102"/>
        <v>0</v>
      </c>
      <c r="V156" s="28">
        <f t="shared" si="103"/>
        <v>0</v>
      </c>
      <c r="W156" s="27">
        <v>1</v>
      </c>
      <c r="X156" s="28">
        <f t="shared" si="104"/>
        <v>1</v>
      </c>
      <c r="Y156" s="28">
        <f t="shared" si="105"/>
        <v>0</v>
      </c>
      <c r="Z156" s="27">
        <v>1</v>
      </c>
      <c r="AA156" s="28">
        <f t="shared" si="106"/>
        <v>1</v>
      </c>
      <c r="AB156" s="28">
        <f t="shared" si="107"/>
        <v>0</v>
      </c>
      <c r="AC156" s="27"/>
      <c r="AD156" s="28">
        <f t="shared" si="108"/>
        <v>0</v>
      </c>
      <c r="AE156" s="28">
        <f t="shared" si="109"/>
        <v>0</v>
      </c>
      <c r="AF156" s="27"/>
      <c r="AG156" s="28">
        <f t="shared" si="110"/>
        <v>0</v>
      </c>
      <c r="AH156" s="28">
        <f t="shared" si="111"/>
        <v>0</v>
      </c>
      <c r="AJ156" s="27"/>
      <c r="AK156" s="27"/>
      <c r="AL156" s="27"/>
    </row>
    <row r="157" spans="2:38" ht="66.75" customHeight="1" x14ac:dyDescent="0.25">
      <c r="B157" s="45">
        <v>16</v>
      </c>
      <c r="C157" s="26" t="s">
        <v>195</v>
      </c>
      <c r="D157" s="26" t="s">
        <v>197</v>
      </c>
      <c r="E157" s="1">
        <v>1</v>
      </c>
      <c r="F157" s="1">
        <v>0</v>
      </c>
      <c r="H157" s="30" t="s">
        <v>46</v>
      </c>
      <c r="I157" s="26" t="s">
        <v>189</v>
      </c>
      <c r="J157" s="27"/>
      <c r="K157" s="27"/>
      <c r="L157" s="28">
        <f t="shared" si="96"/>
        <v>0</v>
      </c>
      <c r="M157" s="28">
        <f t="shared" si="97"/>
        <v>0</v>
      </c>
      <c r="N157" s="27">
        <v>1</v>
      </c>
      <c r="O157" s="28">
        <f t="shared" si="98"/>
        <v>1</v>
      </c>
      <c r="P157" s="28">
        <f t="shared" si="99"/>
        <v>0</v>
      </c>
      <c r="Q157" s="27"/>
      <c r="R157" s="28">
        <f t="shared" si="100"/>
        <v>0</v>
      </c>
      <c r="S157" s="28">
        <f t="shared" si="101"/>
        <v>0</v>
      </c>
      <c r="T157" s="27"/>
      <c r="U157" s="28">
        <f t="shared" si="102"/>
        <v>0</v>
      </c>
      <c r="V157" s="28">
        <f t="shared" si="103"/>
        <v>0</v>
      </c>
      <c r="W157" s="27">
        <v>1</v>
      </c>
      <c r="X157" s="28">
        <f t="shared" si="104"/>
        <v>1</v>
      </c>
      <c r="Y157" s="28">
        <f t="shared" si="105"/>
        <v>0</v>
      </c>
      <c r="Z157" s="27">
        <v>1</v>
      </c>
      <c r="AA157" s="28">
        <f t="shared" si="106"/>
        <v>1</v>
      </c>
      <c r="AB157" s="28">
        <f t="shared" si="107"/>
        <v>0</v>
      </c>
      <c r="AC157" s="27"/>
      <c r="AD157" s="28">
        <f t="shared" si="108"/>
        <v>0</v>
      </c>
      <c r="AE157" s="28">
        <f t="shared" si="109"/>
        <v>0</v>
      </c>
      <c r="AF157" s="27"/>
      <c r="AG157" s="28">
        <f t="shared" si="110"/>
        <v>0</v>
      </c>
      <c r="AH157" s="28">
        <f t="shared" si="111"/>
        <v>0</v>
      </c>
      <c r="AJ157" s="27"/>
      <c r="AK157" s="27"/>
      <c r="AL157" s="27"/>
    </row>
    <row r="158" spans="2:38" x14ac:dyDescent="0.25">
      <c r="B158" s="25"/>
      <c r="C158" s="26"/>
      <c r="D158" s="26"/>
      <c r="E158" s="32">
        <f>AVERAGE(E142:E157)</f>
        <v>1</v>
      </c>
      <c r="F158" s="32">
        <f>AVERAGE(F142:F157)</f>
        <v>0</v>
      </c>
      <c r="H158" s="26"/>
      <c r="I158" s="62" t="s">
        <v>437</v>
      </c>
      <c r="J158" s="33">
        <f>SUM(J142:J157)</f>
        <v>0</v>
      </c>
      <c r="K158" s="33">
        <f>SUM(K142:K157)</f>
        <v>2</v>
      </c>
      <c r="L158" s="34">
        <f>SUM(L142:L157)</f>
        <v>2</v>
      </c>
      <c r="M158" s="34">
        <f>SUM(M142:M157)</f>
        <v>0</v>
      </c>
      <c r="N158" s="33">
        <f>SUM(N142:N157)</f>
        <v>5</v>
      </c>
      <c r="O158" s="34">
        <f>SUM(O142:O157)</f>
        <v>5</v>
      </c>
      <c r="P158" s="34">
        <f>SUM(P142:P157)</f>
        <v>0</v>
      </c>
      <c r="Q158" s="33">
        <f>SUM(Q142:Q157)</f>
        <v>2</v>
      </c>
      <c r="R158" s="34">
        <f>SUM(R142:R157)</f>
        <v>2</v>
      </c>
      <c r="S158" s="34">
        <f>SUM(S142:S157)</f>
        <v>0</v>
      </c>
      <c r="T158" s="33">
        <f>SUM(T142:T157)</f>
        <v>0</v>
      </c>
      <c r="U158" s="34">
        <f>SUM(U142:U157)</f>
        <v>0</v>
      </c>
      <c r="V158" s="34">
        <f>SUM(V142:V157)</f>
        <v>0</v>
      </c>
      <c r="W158" s="33">
        <f>SUM(W142:W157)</f>
        <v>10</v>
      </c>
      <c r="X158" s="34">
        <f>SUM(X142:X157)</f>
        <v>10</v>
      </c>
      <c r="Y158" s="34">
        <f>SUM(Y142:Y157)</f>
        <v>0</v>
      </c>
      <c r="Z158" s="33">
        <f>SUM(Z142:Z157)</f>
        <v>16</v>
      </c>
      <c r="AA158" s="34">
        <f>SUM(AA142:AA157)</f>
        <v>16</v>
      </c>
      <c r="AB158" s="34">
        <f>SUM(AB142:AB157)</f>
        <v>0</v>
      </c>
      <c r="AC158" s="33">
        <f>SUM(AC142:AC157)</f>
        <v>0</v>
      </c>
      <c r="AD158" s="34">
        <f>SUM(AD142:AD157)</f>
        <v>0</v>
      </c>
      <c r="AE158" s="34">
        <f>SUM(AE142:AE157)</f>
        <v>0</v>
      </c>
      <c r="AF158" s="35">
        <f>SUM(AF142:AF157)</f>
        <v>1</v>
      </c>
      <c r="AG158" s="34">
        <f>SUM(AG142:AG157)</f>
        <v>1</v>
      </c>
      <c r="AH158" s="34">
        <f>SUM(AH142:AH157)</f>
        <v>0</v>
      </c>
      <c r="AJ158" s="35">
        <f>SUM(AJ142:AJ157)</f>
        <v>1</v>
      </c>
      <c r="AK158" s="35">
        <f>SUM(AK142:AK157)</f>
        <v>0</v>
      </c>
      <c r="AL158" s="35">
        <f>SUM(AL142:AL157)</f>
        <v>5</v>
      </c>
    </row>
    <row r="159" spans="2:38" ht="30" customHeight="1" x14ac:dyDescent="0.25">
      <c r="B159" s="20"/>
      <c r="C159" s="21" t="s">
        <v>171</v>
      </c>
      <c r="D159" s="22"/>
      <c r="E159" s="23"/>
      <c r="F159" s="23"/>
      <c r="H159" s="22"/>
      <c r="I159" s="22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J159" s="36"/>
      <c r="AK159" s="36"/>
      <c r="AL159" s="36"/>
    </row>
    <row r="160" spans="2:38" s="42" customFormat="1" ht="75" x14ac:dyDescent="0.25">
      <c r="B160" s="41">
        <v>1</v>
      </c>
      <c r="C160" s="40" t="s">
        <v>198</v>
      </c>
      <c r="D160" s="40" t="s">
        <v>393</v>
      </c>
      <c r="E160" s="1">
        <v>1</v>
      </c>
      <c r="F160" s="1">
        <v>0</v>
      </c>
      <c r="H160" s="40"/>
      <c r="I160" s="40" t="s">
        <v>288</v>
      </c>
      <c r="J160" s="43"/>
      <c r="K160" s="43">
        <v>1</v>
      </c>
      <c r="L160" s="44">
        <f t="shared" ref="L160:L168" si="112">K160*$E160</f>
        <v>1</v>
      </c>
      <c r="M160" s="44">
        <f t="shared" ref="M160:M168" si="113">K160*$F160</f>
        <v>0</v>
      </c>
      <c r="N160" s="43">
        <v>1</v>
      </c>
      <c r="O160" s="44">
        <f t="shared" ref="O160:O168" si="114">N160*$E160</f>
        <v>1</v>
      </c>
      <c r="P160" s="44">
        <f t="shared" ref="P160:P168" si="115">N160*$F160</f>
        <v>0</v>
      </c>
      <c r="Q160" s="43"/>
      <c r="R160" s="44">
        <f t="shared" ref="R160:R168" si="116">Q160*$E160</f>
        <v>0</v>
      </c>
      <c r="S160" s="44">
        <f t="shared" ref="S160:S168" si="117">Q160*$F160</f>
        <v>0</v>
      </c>
      <c r="T160" s="43"/>
      <c r="U160" s="44">
        <f t="shared" ref="U160:U168" si="118">T160*$E160</f>
        <v>0</v>
      </c>
      <c r="V160" s="44">
        <f t="shared" ref="V160:V168" si="119">T160*$F160</f>
        <v>0</v>
      </c>
      <c r="W160" s="43">
        <v>1</v>
      </c>
      <c r="X160" s="44">
        <f t="shared" ref="X160:X168" si="120">W160*$E160</f>
        <v>1</v>
      </c>
      <c r="Y160" s="44">
        <f t="shared" ref="Y160:Y168" si="121">W160*$F160</f>
        <v>0</v>
      </c>
      <c r="Z160" s="43"/>
      <c r="AA160" s="44">
        <f t="shared" ref="AA160:AA168" si="122">Z160*$E160</f>
        <v>0</v>
      </c>
      <c r="AB160" s="44">
        <f t="shared" ref="AB160:AB168" si="123">Z160*$F160</f>
        <v>0</v>
      </c>
      <c r="AC160" s="43"/>
      <c r="AD160" s="44">
        <f t="shared" ref="AD160:AD168" si="124">AC160*$E160</f>
        <v>0</v>
      </c>
      <c r="AE160" s="44">
        <f t="shared" ref="AE160:AE168" si="125">AC160*$F160</f>
        <v>0</v>
      </c>
      <c r="AF160" s="43"/>
      <c r="AG160" s="44">
        <f t="shared" ref="AG160:AG168" si="126">AF160*$E160</f>
        <v>0</v>
      </c>
      <c r="AH160" s="44">
        <f t="shared" ref="AH160:AH168" si="127">AF160*$F160</f>
        <v>0</v>
      </c>
      <c r="AJ160" s="43"/>
      <c r="AK160" s="43"/>
      <c r="AL160" s="43"/>
    </row>
    <row r="161" spans="2:38" s="42" customFormat="1" ht="45" x14ac:dyDescent="0.25">
      <c r="B161" s="41">
        <v>2</v>
      </c>
      <c r="C161" s="40" t="s">
        <v>198</v>
      </c>
      <c r="D161" s="40" t="s">
        <v>200</v>
      </c>
      <c r="E161" s="1">
        <v>1</v>
      </c>
      <c r="F161" s="1">
        <v>0</v>
      </c>
      <c r="H161" s="40"/>
      <c r="I161" s="40" t="s">
        <v>199</v>
      </c>
      <c r="J161" s="43"/>
      <c r="K161" s="43"/>
      <c r="L161" s="44">
        <f t="shared" si="112"/>
        <v>0</v>
      </c>
      <c r="M161" s="44">
        <f t="shared" si="113"/>
        <v>0</v>
      </c>
      <c r="N161" s="43"/>
      <c r="O161" s="44">
        <f t="shared" si="114"/>
        <v>0</v>
      </c>
      <c r="P161" s="44">
        <f t="shared" si="115"/>
        <v>0</v>
      </c>
      <c r="Q161" s="43"/>
      <c r="R161" s="44">
        <f t="shared" si="116"/>
        <v>0</v>
      </c>
      <c r="S161" s="44">
        <f t="shared" si="117"/>
        <v>0</v>
      </c>
      <c r="T161" s="43"/>
      <c r="U161" s="44">
        <f t="shared" si="118"/>
        <v>0</v>
      </c>
      <c r="V161" s="44">
        <f t="shared" si="119"/>
        <v>0</v>
      </c>
      <c r="W161" s="43">
        <v>1</v>
      </c>
      <c r="X161" s="44">
        <f t="shared" si="120"/>
        <v>1</v>
      </c>
      <c r="Y161" s="44">
        <f t="shared" si="121"/>
        <v>0</v>
      </c>
      <c r="Z161" s="43"/>
      <c r="AA161" s="44">
        <f t="shared" si="122"/>
        <v>0</v>
      </c>
      <c r="AB161" s="44">
        <f t="shared" si="123"/>
        <v>0</v>
      </c>
      <c r="AC161" s="43"/>
      <c r="AD161" s="44">
        <f t="shared" si="124"/>
        <v>0</v>
      </c>
      <c r="AE161" s="44">
        <f t="shared" si="125"/>
        <v>0</v>
      </c>
      <c r="AF161" s="43"/>
      <c r="AG161" s="44">
        <f t="shared" si="126"/>
        <v>0</v>
      </c>
      <c r="AH161" s="44">
        <f t="shared" si="127"/>
        <v>0</v>
      </c>
      <c r="AJ161" s="43"/>
      <c r="AK161" s="43"/>
      <c r="AL161" s="43">
        <v>1</v>
      </c>
    </row>
    <row r="162" spans="2:38" ht="75" x14ac:dyDescent="0.25">
      <c r="B162" s="41">
        <v>3</v>
      </c>
      <c r="C162" s="26" t="s">
        <v>201</v>
      </c>
      <c r="D162" s="40" t="s">
        <v>392</v>
      </c>
      <c r="E162" s="1">
        <v>1</v>
      </c>
      <c r="F162" s="1">
        <v>0</v>
      </c>
      <c r="H162" s="26"/>
      <c r="I162" s="26" t="s">
        <v>289</v>
      </c>
      <c r="J162" s="27"/>
      <c r="K162" s="27"/>
      <c r="L162" s="28">
        <f t="shared" si="112"/>
        <v>0</v>
      </c>
      <c r="M162" s="28">
        <f t="shared" si="113"/>
        <v>0</v>
      </c>
      <c r="N162" s="27">
        <v>1</v>
      </c>
      <c r="O162" s="28">
        <f t="shared" si="114"/>
        <v>1</v>
      </c>
      <c r="P162" s="28">
        <f t="shared" si="115"/>
        <v>0</v>
      </c>
      <c r="Q162" s="27"/>
      <c r="R162" s="28">
        <f t="shared" si="116"/>
        <v>0</v>
      </c>
      <c r="S162" s="28">
        <f t="shared" si="117"/>
        <v>0</v>
      </c>
      <c r="T162" s="27"/>
      <c r="U162" s="28">
        <f t="shared" si="118"/>
        <v>0</v>
      </c>
      <c r="V162" s="28">
        <f t="shared" si="119"/>
        <v>0</v>
      </c>
      <c r="W162" s="27">
        <v>1</v>
      </c>
      <c r="X162" s="28">
        <f t="shared" si="120"/>
        <v>1</v>
      </c>
      <c r="Y162" s="28">
        <f t="shared" si="121"/>
        <v>0</v>
      </c>
      <c r="Z162" s="27">
        <v>1</v>
      </c>
      <c r="AA162" s="28">
        <f t="shared" si="122"/>
        <v>1</v>
      </c>
      <c r="AB162" s="28">
        <f t="shared" si="123"/>
        <v>0</v>
      </c>
      <c r="AC162" s="27"/>
      <c r="AD162" s="28">
        <f t="shared" si="124"/>
        <v>0</v>
      </c>
      <c r="AE162" s="28">
        <f t="shared" si="125"/>
        <v>0</v>
      </c>
      <c r="AF162" s="27">
        <v>1</v>
      </c>
      <c r="AG162" s="28">
        <f t="shared" si="126"/>
        <v>1</v>
      </c>
      <c r="AH162" s="28">
        <f t="shared" si="127"/>
        <v>0</v>
      </c>
      <c r="AJ162" s="27"/>
      <c r="AK162" s="27"/>
      <c r="AL162" s="27"/>
    </row>
    <row r="163" spans="2:38" ht="75" x14ac:dyDescent="0.25">
      <c r="B163" s="41">
        <v>4</v>
      </c>
      <c r="C163" s="26" t="s">
        <v>201</v>
      </c>
      <c r="D163" s="26" t="s">
        <v>202</v>
      </c>
      <c r="E163" s="1">
        <v>1</v>
      </c>
      <c r="F163" s="1">
        <v>0</v>
      </c>
      <c r="H163" s="26"/>
      <c r="I163" s="26" t="s">
        <v>289</v>
      </c>
      <c r="J163" s="27"/>
      <c r="K163" s="27"/>
      <c r="L163" s="28">
        <f t="shared" si="112"/>
        <v>0</v>
      </c>
      <c r="M163" s="28">
        <f t="shared" si="113"/>
        <v>0</v>
      </c>
      <c r="N163" s="27">
        <v>1</v>
      </c>
      <c r="O163" s="28">
        <f t="shared" si="114"/>
        <v>1</v>
      </c>
      <c r="P163" s="28">
        <f t="shared" si="115"/>
        <v>0</v>
      </c>
      <c r="Q163" s="27"/>
      <c r="R163" s="28">
        <f t="shared" si="116"/>
        <v>0</v>
      </c>
      <c r="S163" s="28">
        <f t="shared" si="117"/>
        <v>0</v>
      </c>
      <c r="T163" s="27"/>
      <c r="U163" s="28">
        <f t="shared" si="118"/>
        <v>0</v>
      </c>
      <c r="V163" s="28">
        <f t="shared" si="119"/>
        <v>0</v>
      </c>
      <c r="W163" s="27">
        <v>1</v>
      </c>
      <c r="X163" s="28">
        <f t="shared" si="120"/>
        <v>1</v>
      </c>
      <c r="Y163" s="28">
        <f t="shared" si="121"/>
        <v>0</v>
      </c>
      <c r="Z163" s="27">
        <v>1</v>
      </c>
      <c r="AA163" s="28">
        <f t="shared" si="122"/>
        <v>1</v>
      </c>
      <c r="AB163" s="28">
        <f t="shared" si="123"/>
        <v>0</v>
      </c>
      <c r="AC163" s="27"/>
      <c r="AD163" s="28">
        <f t="shared" si="124"/>
        <v>0</v>
      </c>
      <c r="AE163" s="28">
        <f t="shared" si="125"/>
        <v>0</v>
      </c>
      <c r="AF163" s="27">
        <v>1</v>
      </c>
      <c r="AG163" s="28">
        <f t="shared" si="126"/>
        <v>1</v>
      </c>
      <c r="AH163" s="28">
        <f t="shared" si="127"/>
        <v>0</v>
      </c>
      <c r="AJ163" s="27"/>
      <c r="AK163" s="27"/>
      <c r="AL163" s="27"/>
    </row>
    <row r="164" spans="2:38" ht="75" x14ac:dyDescent="0.25">
      <c r="B164" s="41">
        <v>5</v>
      </c>
      <c r="C164" s="26" t="s">
        <v>201</v>
      </c>
      <c r="D164" s="26" t="s">
        <v>204</v>
      </c>
      <c r="E164" s="1">
        <v>1</v>
      </c>
      <c r="F164" s="1">
        <v>0</v>
      </c>
      <c r="H164" s="26"/>
      <c r="I164" s="26" t="s">
        <v>289</v>
      </c>
      <c r="J164" s="27"/>
      <c r="K164" s="27"/>
      <c r="L164" s="28">
        <f t="shared" si="112"/>
        <v>0</v>
      </c>
      <c r="M164" s="28">
        <f t="shared" si="113"/>
        <v>0</v>
      </c>
      <c r="N164" s="27">
        <v>1</v>
      </c>
      <c r="O164" s="28">
        <f t="shared" si="114"/>
        <v>1</v>
      </c>
      <c r="P164" s="28">
        <f t="shared" si="115"/>
        <v>0</v>
      </c>
      <c r="Q164" s="27"/>
      <c r="R164" s="28">
        <f t="shared" si="116"/>
        <v>0</v>
      </c>
      <c r="S164" s="28">
        <f t="shared" si="117"/>
        <v>0</v>
      </c>
      <c r="T164" s="27"/>
      <c r="U164" s="28">
        <f t="shared" si="118"/>
        <v>0</v>
      </c>
      <c r="V164" s="28">
        <f t="shared" si="119"/>
        <v>0</v>
      </c>
      <c r="W164" s="27">
        <v>1</v>
      </c>
      <c r="X164" s="28">
        <f t="shared" si="120"/>
        <v>1</v>
      </c>
      <c r="Y164" s="28">
        <f t="shared" si="121"/>
        <v>0</v>
      </c>
      <c r="Z164" s="27">
        <v>1</v>
      </c>
      <c r="AA164" s="28">
        <f t="shared" si="122"/>
        <v>1</v>
      </c>
      <c r="AB164" s="28">
        <f t="shared" si="123"/>
        <v>0</v>
      </c>
      <c r="AC164" s="27"/>
      <c r="AD164" s="28">
        <f t="shared" si="124"/>
        <v>0</v>
      </c>
      <c r="AE164" s="28">
        <f t="shared" si="125"/>
        <v>0</v>
      </c>
      <c r="AF164" s="27">
        <v>1</v>
      </c>
      <c r="AG164" s="28">
        <f t="shared" si="126"/>
        <v>1</v>
      </c>
      <c r="AH164" s="28">
        <f t="shared" si="127"/>
        <v>0</v>
      </c>
      <c r="AJ164" s="27"/>
      <c r="AK164" s="27"/>
      <c r="AL164" s="27"/>
    </row>
    <row r="165" spans="2:38" ht="75" x14ac:dyDescent="0.25">
      <c r="B165" s="41">
        <v>6</v>
      </c>
      <c r="C165" s="26" t="s">
        <v>201</v>
      </c>
      <c r="D165" s="26" t="s">
        <v>290</v>
      </c>
      <c r="E165" s="1">
        <v>1</v>
      </c>
      <c r="F165" s="1">
        <v>0</v>
      </c>
      <c r="H165" s="26"/>
      <c r="I165" s="26" t="s">
        <v>289</v>
      </c>
      <c r="J165" s="27"/>
      <c r="K165" s="27"/>
      <c r="L165" s="28">
        <f t="shared" si="112"/>
        <v>0</v>
      </c>
      <c r="M165" s="28">
        <f t="shared" si="113"/>
        <v>0</v>
      </c>
      <c r="N165" s="27">
        <v>1</v>
      </c>
      <c r="O165" s="28">
        <f t="shared" si="114"/>
        <v>1</v>
      </c>
      <c r="P165" s="28">
        <f t="shared" si="115"/>
        <v>0</v>
      </c>
      <c r="Q165" s="27"/>
      <c r="R165" s="28">
        <f t="shared" si="116"/>
        <v>0</v>
      </c>
      <c r="S165" s="28">
        <f t="shared" si="117"/>
        <v>0</v>
      </c>
      <c r="T165" s="27"/>
      <c r="U165" s="28">
        <f t="shared" si="118"/>
        <v>0</v>
      </c>
      <c r="V165" s="28">
        <f t="shared" si="119"/>
        <v>0</v>
      </c>
      <c r="W165" s="27">
        <v>1</v>
      </c>
      <c r="X165" s="28">
        <f t="shared" si="120"/>
        <v>1</v>
      </c>
      <c r="Y165" s="28">
        <f t="shared" si="121"/>
        <v>0</v>
      </c>
      <c r="Z165" s="27">
        <v>1</v>
      </c>
      <c r="AA165" s="28">
        <f t="shared" si="122"/>
        <v>1</v>
      </c>
      <c r="AB165" s="28">
        <f t="shared" si="123"/>
        <v>0</v>
      </c>
      <c r="AC165" s="27"/>
      <c r="AD165" s="28">
        <f t="shared" si="124"/>
        <v>0</v>
      </c>
      <c r="AE165" s="28">
        <f t="shared" si="125"/>
        <v>0</v>
      </c>
      <c r="AF165" s="27">
        <v>1</v>
      </c>
      <c r="AG165" s="28">
        <f t="shared" si="126"/>
        <v>1</v>
      </c>
      <c r="AH165" s="28">
        <f t="shared" si="127"/>
        <v>0</v>
      </c>
      <c r="AJ165" s="27"/>
      <c r="AK165" s="27"/>
      <c r="AL165" s="27"/>
    </row>
    <row r="166" spans="2:38" ht="60" x14ac:dyDescent="0.25">
      <c r="B166" s="41">
        <v>7</v>
      </c>
      <c r="C166" s="26" t="s">
        <v>201</v>
      </c>
      <c r="D166" s="26" t="s">
        <v>291</v>
      </c>
      <c r="E166" s="1">
        <v>1</v>
      </c>
      <c r="F166" s="1">
        <v>0</v>
      </c>
      <c r="H166" s="30" t="s">
        <v>46</v>
      </c>
      <c r="I166" s="26" t="s">
        <v>205</v>
      </c>
      <c r="J166" s="27"/>
      <c r="K166" s="27"/>
      <c r="L166" s="28">
        <f t="shared" si="112"/>
        <v>0</v>
      </c>
      <c r="M166" s="28">
        <f t="shared" si="113"/>
        <v>0</v>
      </c>
      <c r="N166" s="27"/>
      <c r="O166" s="28">
        <f t="shared" si="114"/>
        <v>0</v>
      </c>
      <c r="P166" s="28">
        <f t="shared" si="115"/>
        <v>0</v>
      </c>
      <c r="Q166" s="27"/>
      <c r="R166" s="28">
        <f t="shared" si="116"/>
        <v>0</v>
      </c>
      <c r="S166" s="28">
        <f t="shared" si="117"/>
        <v>0</v>
      </c>
      <c r="T166" s="27"/>
      <c r="U166" s="28">
        <f t="shared" si="118"/>
        <v>0</v>
      </c>
      <c r="V166" s="28">
        <f t="shared" si="119"/>
        <v>0</v>
      </c>
      <c r="W166" s="27">
        <v>1</v>
      </c>
      <c r="X166" s="28">
        <f t="shared" si="120"/>
        <v>1</v>
      </c>
      <c r="Y166" s="28">
        <f t="shared" si="121"/>
        <v>0</v>
      </c>
      <c r="Z166" s="27">
        <v>1</v>
      </c>
      <c r="AA166" s="28">
        <f t="shared" si="122"/>
        <v>1</v>
      </c>
      <c r="AB166" s="28">
        <f t="shared" si="123"/>
        <v>0</v>
      </c>
      <c r="AC166" s="27"/>
      <c r="AD166" s="28">
        <f t="shared" si="124"/>
        <v>0</v>
      </c>
      <c r="AE166" s="28">
        <f t="shared" si="125"/>
        <v>0</v>
      </c>
      <c r="AF166" s="27">
        <v>1</v>
      </c>
      <c r="AG166" s="28">
        <f t="shared" si="126"/>
        <v>1</v>
      </c>
      <c r="AH166" s="28">
        <f t="shared" si="127"/>
        <v>0</v>
      </c>
      <c r="AJ166" s="27"/>
      <c r="AK166" s="27"/>
      <c r="AL166" s="27"/>
    </row>
    <row r="167" spans="2:38" ht="60" x14ac:dyDescent="0.25">
      <c r="B167" s="41">
        <v>8</v>
      </c>
      <c r="C167" s="26" t="s">
        <v>206</v>
      </c>
      <c r="D167" s="26" t="s">
        <v>207</v>
      </c>
      <c r="E167" s="1">
        <v>1</v>
      </c>
      <c r="F167" s="1">
        <v>0</v>
      </c>
      <c r="H167" s="26"/>
      <c r="I167" s="26" t="s">
        <v>292</v>
      </c>
      <c r="J167" s="27"/>
      <c r="K167" s="27"/>
      <c r="L167" s="28">
        <f t="shared" si="112"/>
        <v>0</v>
      </c>
      <c r="M167" s="28">
        <f t="shared" si="113"/>
        <v>0</v>
      </c>
      <c r="N167" s="27">
        <v>1</v>
      </c>
      <c r="O167" s="28">
        <f t="shared" si="114"/>
        <v>1</v>
      </c>
      <c r="P167" s="28">
        <f t="shared" si="115"/>
        <v>0</v>
      </c>
      <c r="Q167" s="27"/>
      <c r="R167" s="28">
        <f t="shared" si="116"/>
        <v>0</v>
      </c>
      <c r="S167" s="28">
        <f t="shared" si="117"/>
        <v>0</v>
      </c>
      <c r="T167" s="27"/>
      <c r="U167" s="28">
        <f t="shared" si="118"/>
        <v>0</v>
      </c>
      <c r="V167" s="28">
        <f t="shared" si="119"/>
        <v>0</v>
      </c>
      <c r="W167" s="27">
        <v>1</v>
      </c>
      <c r="X167" s="28">
        <f t="shared" si="120"/>
        <v>1</v>
      </c>
      <c r="Y167" s="28">
        <f t="shared" si="121"/>
        <v>0</v>
      </c>
      <c r="Z167" s="27">
        <v>1</v>
      </c>
      <c r="AA167" s="28">
        <f t="shared" si="122"/>
        <v>1</v>
      </c>
      <c r="AB167" s="28">
        <f t="shared" si="123"/>
        <v>0</v>
      </c>
      <c r="AC167" s="27"/>
      <c r="AD167" s="28">
        <f t="shared" si="124"/>
        <v>0</v>
      </c>
      <c r="AE167" s="28">
        <f t="shared" si="125"/>
        <v>0</v>
      </c>
      <c r="AF167" s="27"/>
      <c r="AG167" s="28">
        <f t="shared" si="126"/>
        <v>0</v>
      </c>
      <c r="AH167" s="28">
        <f t="shared" si="127"/>
        <v>0</v>
      </c>
      <c r="AJ167" s="27"/>
      <c r="AK167" s="27"/>
      <c r="AL167" s="27"/>
    </row>
    <row r="168" spans="2:38" ht="60" x14ac:dyDescent="0.25">
      <c r="B168" s="41">
        <v>9</v>
      </c>
      <c r="C168" s="26" t="s">
        <v>206</v>
      </c>
      <c r="D168" s="26" t="s">
        <v>431</v>
      </c>
      <c r="E168" s="1">
        <v>1</v>
      </c>
      <c r="F168" s="1">
        <v>0</v>
      </c>
      <c r="H168" s="26"/>
      <c r="I168" s="26" t="s">
        <v>203</v>
      </c>
      <c r="J168" s="27"/>
      <c r="K168" s="27"/>
      <c r="L168" s="28">
        <f t="shared" si="112"/>
        <v>0</v>
      </c>
      <c r="M168" s="28">
        <f t="shared" si="113"/>
        <v>0</v>
      </c>
      <c r="N168" s="27">
        <v>1</v>
      </c>
      <c r="O168" s="28">
        <f t="shared" si="114"/>
        <v>1</v>
      </c>
      <c r="P168" s="28">
        <f t="shared" si="115"/>
        <v>0</v>
      </c>
      <c r="Q168" s="27"/>
      <c r="R168" s="28">
        <f t="shared" si="116"/>
        <v>0</v>
      </c>
      <c r="S168" s="28">
        <f t="shared" si="117"/>
        <v>0</v>
      </c>
      <c r="T168" s="27"/>
      <c r="U168" s="28">
        <f t="shared" si="118"/>
        <v>0</v>
      </c>
      <c r="V168" s="28">
        <f t="shared" si="119"/>
        <v>0</v>
      </c>
      <c r="W168" s="27">
        <v>1</v>
      </c>
      <c r="X168" s="28">
        <f t="shared" si="120"/>
        <v>1</v>
      </c>
      <c r="Y168" s="28">
        <f t="shared" si="121"/>
        <v>0</v>
      </c>
      <c r="Z168" s="27">
        <v>1</v>
      </c>
      <c r="AA168" s="28">
        <f t="shared" si="122"/>
        <v>1</v>
      </c>
      <c r="AB168" s="28">
        <f t="shared" si="123"/>
        <v>0</v>
      </c>
      <c r="AC168" s="27"/>
      <c r="AD168" s="28">
        <f t="shared" si="124"/>
        <v>0</v>
      </c>
      <c r="AE168" s="28">
        <f t="shared" si="125"/>
        <v>0</v>
      </c>
      <c r="AF168" s="27"/>
      <c r="AG168" s="28">
        <f t="shared" si="126"/>
        <v>0</v>
      </c>
      <c r="AH168" s="28">
        <f t="shared" si="127"/>
        <v>0</v>
      </c>
      <c r="AJ168" s="27"/>
      <c r="AK168" s="27"/>
      <c r="AL168" s="27"/>
    </row>
    <row r="169" spans="2:38" x14ac:dyDescent="0.25">
      <c r="B169" s="25"/>
      <c r="C169" s="26"/>
      <c r="D169" s="26"/>
      <c r="E169" s="32">
        <f>AVERAGE(E160:E168)</f>
        <v>1</v>
      </c>
      <c r="F169" s="32">
        <f>AVERAGE(F160:F168)</f>
        <v>0</v>
      </c>
      <c r="H169" s="26"/>
      <c r="I169" s="62" t="s">
        <v>438</v>
      </c>
      <c r="J169" s="33">
        <f>SUM(J160:J168)</f>
        <v>0</v>
      </c>
      <c r="K169" s="33">
        <f>SUM(K160:K168)</f>
        <v>1</v>
      </c>
      <c r="L169" s="33">
        <f>SUM(L160:L168)</f>
        <v>1</v>
      </c>
      <c r="M169" s="33">
        <f>SUM(M160:M168)</f>
        <v>0</v>
      </c>
      <c r="N169" s="33">
        <f>SUM(N160:N168)</f>
        <v>7</v>
      </c>
      <c r="O169" s="33">
        <f>SUM(O160:O168)</f>
        <v>7</v>
      </c>
      <c r="P169" s="33">
        <f>SUM(P160:P168)</f>
        <v>0</v>
      </c>
      <c r="Q169" s="33">
        <f>SUM(Q160:Q168)</f>
        <v>0</v>
      </c>
      <c r="R169" s="33">
        <f>SUM(R160:R168)</f>
        <v>0</v>
      </c>
      <c r="S169" s="33">
        <f>SUM(S160:S168)</f>
        <v>0</v>
      </c>
      <c r="T169" s="33">
        <f>SUM(T160:T168)</f>
        <v>0</v>
      </c>
      <c r="U169" s="33">
        <f>SUM(U160:U168)</f>
        <v>0</v>
      </c>
      <c r="V169" s="33">
        <f>SUM(V160:V168)</f>
        <v>0</v>
      </c>
      <c r="W169" s="33">
        <f>SUM(W160:W168)</f>
        <v>9</v>
      </c>
      <c r="X169" s="33">
        <f>SUM(X160:X168)</f>
        <v>9</v>
      </c>
      <c r="Y169" s="33">
        <f>SUM(Y160:Y168)</f>
        <v>0</v>
      </c>
      <c r="Z169" s="33">
        <f>SUM(Z160:Z168)</f>
        <v>7</v>
      </c>
      <c r="AA169" s="33">
        <f>SUM(AA160:AA168)</f>
        <v>7</v>
      </c>
      <c r="AB169" s="33">
        <f>SUM(AB160:AB168)</f>
        <v>0</v>
      </c>
      <c r="AC169" s="33">
        <f>SUM(AC160:AC168)</f>
        <v>0</v>
      </c>
      <c r="AD169" s="33">
        <f>SUM(AD160:AD168)</f>
        <v>0</v>
      </c>
      <c r="AE169" s="33">
        <f>SUM(AE160:AE168)</f>
        <v>0</v>
      </c>
      <c r="AF169" s="35">
        <f>SUM(AF160:AF168)</f>
        <v>5</v>
      </c>
      <c r="AG169" s="33">
        <f>SUM(AG160:AG168)</f>
        <v>5</v>
      </c>
      <c r="AH169" s="33">
        <f>SUM(AH160:AH168)</f>
        <v>0</v>
      </c>
      <c r="AJ169" s="35">
        <f>SUM(AJ160:AJ168)</f>
        <v>0</v>
      </c>
      <c r="AK169" s="35">
        <f>SUM(AK160:AK168)</f>
        <v>0</v>
      </c>
      <c r="AL169" s="35">
        <f>SUM(AL160:AL168)</f>
        <v>1</v>
      </c>
    </row>
    <row r="170" spans="2:38" x14ac:dyDescent="0.25">
      <c r="B170" s="20"/>
      <c r="C170" s="22"/>
      <c r="D170" s="22"/>
      <c r="E170" s="23"/>
      <c r="F170" s="23"/>
      <c r="H170" s="22"/>
      <c r="I170" s="22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J170" s="36"/>
      <c r="AK170" s="36"/>
      <c r="AL170" s="36"/>
    </row>
    <row r="172" spans="2:38" x14ac:dyDescent="0.25">
      <c r="B172" s="37">
        <f>SUM(B22,B45,B58,B86,B139,B157,B168)</f>
        <v>139</v>
      </c>
      <c r="C172" s="38" t="s">
        <v>208</v>
      </c>
    </row>
    <row r="173" spans="2:38" x14ac:dyDescent="0.25">
      <c r="L173" s="39" t="s">
        <v>319</v>
      </c>
      <c r="M173" s="39" t="s">
        <v>319</v>
      </c>
      <c r="O173" s="39" t="s">
        <v>319</v>
      </c>
      <c r="P173" s="39" t="s">
        <v>319</v>
      </c>
      <c r="R173" s="39" t="s">
        <v>319</v>
      </c>
      <c r="S173" s="39" t="s">
        <v>319</v>
      </c>
      <c r="U173" s="39" t="s">
        <v>319</v>
      </c>
      <c r="V173" s="39" t="s">
        <v>319</v>
      </c>
      <c r="X173" s="39" t="s">
        <v>319</v>
      </c>
      <c r="Y173" s="39" t="s">
        <v>319</v>
      </c>
      <c r="AA173" s="39" t="s">
        <v>319</v>
      </c>
      <c r="AB173" s="39" t="s">
        <v>319</v>
      </c>
      <c r="AD173" s="39" t="s">
        <v>319</v>
      </c>
      <c r="AE173" s="39" t="s">
        <v>319</v>
      </c>
      <c r="AG173" s="39" t="s">
        <v>319</v>
      </c>
      <c r="AH173" s="39" t="s">
        <v>319</v>
      </c>
    </row>
    <row r="174" spans="2:38" x14ac:dyDescent="0.25">
      <c r="I174" s="17" t="s">
        <v>217</v>
      </c>
      <c r="J174" s="33">
        <f>SUM(J23,J46,J59,J87,J140,J158,J169)</f>
        <v>2</v>
      </c>
      <c r="K174" s="33">
        <f>SUM(K23,K46,K59,K87,K140,K158,K169)</f>
        <v>32</v>
      </c>
      <c r="L174" s="34">
        <f>SUM(L23,L46,L59,L87,L140,L158,L169)</f>
        <v>32</v>
      </c>
      <c r="M174" s="34">
        <f>SUM(M23,M46,M59,M87,M140,M158,M169)</f>
        <v>0</v>
      </c>
      <c r="N174" s="33">
        <f>SUM(N23,N46,N59,N87,N140,N158,N169)</f>
        <v>57</v>
      </c>
      <c r="O174" s="34">
        <f>SUM(O23,O46,O59,O87,O140,O158,O169)</f>
        <v>57</v>
      </c>
      <c r="P174" s="34">
        <f>SUM(P23,P46,P59,P87,P140,P158,P169)</f>
        <v>0</v>
      </c>
      <c r="Q174" s="33">
        <f>SUM(Q23,Q46,Q59,Q87,Q140,Q158,Q169)</f>
        <v>24</v>
      </c>
      <c r="R174" s="34">
        <f>SUM(R23,R46,R59,R87,R140,R158,R169)</f>
        <v>24</v>
      </c>
      <c r="S174" s="34">
        <f>SUM(S23,S46,S59,S87,S140,S158,S169)</f>
        <v>0</v>
      </c>
      <c r="T174" s="33">
        <f>SUM(T23,T46,T59,T87,T140,T158,T169)</f>
        <v>50</v>
      </c>
      <c r="U174" s="34">
        <f>SUM(U23,U46,U59,U87,U140,U158,U169)</f>
        <v>50</v>
      </c>
      <c r="V174" s="34">
        <f>SUM(V23,V46,V59,V87,V140,V158,V169)</f>
        <v>0</v>
      </c>
      <c r="W174" s="33">
        <f>SUM(W23,W46,W59,W87,W140,W158,W169)</f>
        <v>39</v>
      </c>
      <c r="X174" s="34">
        <f>SUM(X23,X46,X59,X87,X140,X158,X169)</f>
        <v>39</v>
      </c>
      <c r="Y174" s="34">
        <f>SUM(Y23,Y46,Y59,Y87,Y140,Y158,Y169)</f>
        <v>0</v>
      </c>
      <c r="Z174" s="33">
        <f>SUM(Z23,Z46,Z59,Z87,Z140,Z158,Z169)</f>
        <v>80</v>
      </c>
      <c r="AA174" s="34">
        <f>SUM(AA23,AA46,AA59,AA87,AA140,AA158,AA169)</f>
        <v>80</v>
      </c>
      <c r="AB174" s="34">
        <f>SUM(AB23,AB46,AB59,AB87,AB140,AB158,AB169)</f>
        <v>0</v>
      </c>
      <c r="AC174" s="33">
        <f>SUM(AC23,AC46,AC59,AC87,AC140,AC158,AC169)</f>
        <v>17</v>
      </c>
      <c r="AD174" s="34">
        <f>SUM(AD23,AD46,AD59,AD87,AD140,AD158,AD169)</f>
        <v>17</v>
      </c>
      <c r="AE174" s="34">
        <f>SUM(AE23,AE46,AE59,AE87,AE140,AE158,AE169)</f>
        <v>0</v>
      </c>
      <c r="AF174" s="35">
        <f>SUM(AF23,AF46,AF59,AF87,AF140,AF158,AF169)</f>
        <v>38</v>
      </c>
      <c r="AG174" s="34">
        <f>SUM(AG23,AG46,AG59,AG87,AG140,AG158,AG169)</f>
        <v>38</v>
      </c>
      <c r="AH174" s="34">
        <f>SUM(AH23,AH46,AH59,AH87,AH140,AH158,AH169)</f>
        <v>0</v>
      </c>
      <c r="AJ174" s="35">
        <f>SUM(AJ23,AJ46,AJ59,AJ87,AJ140,AJ158,AJ169)</f>
        <v>2</v>
      </c>
      <c r="AK174" s="35">
        <f>SUM(AK23,AK46,AK59,AK87,AK140,AK158,AK169)</f>
        <v>9</v>
      </c>
      <c r="AL174" s="35">
        <f>SUM(AL23,AL46,AL59,AL87,AL140,AL158,AL169)</f>
        <v>12</v>
      </c>
    </row>
    <row r="175" spans="2:38" ht="60" x14ac:dyDescent="0.25">
      <c r="I175" s="17" t="str">
        <f t="shared" ref="I175:AH175" si="128">I16</f>
        <v>Princípio de Gestão claramente relacionado com o Requisito</v>
      </c>
      <c r="J175" s="17" t="str">
        <f t="shared" si="128"/>
        <v>Geral</v>
      </c>
      <c r="K175" s="17" t="str">
        <f t="shared" si="128"/>
        <v>Foco no Cliente</v>
      </c>
      <c r="L175" s="18" t="str">
        <f t="shared" si="128"/>
        <v>Foco no Cliente
Desempenho</v>
      </c>
      <c r="M175" s="18" t="str">
        <f t="shared" si="128"/>
        <v>Foco no Cliente
Importância</v>
      </c>
      <c r="N175" s="17" t="str">
        <f t="shared" si="128"/>
        <v>Liderança</v>
      </c>
      <c r="O175" s="18" t="str">
        <f t="shared" si="128"/>
        <v>Liderança
Desempenho</v>
      </c>
      <c r="P175" s="18" t="str">
        <f t="shared" si="128"/>
        <v>Liderança
Importância</v>
      </c>
      <c r="Q175" s="17" t="str">
        <f t="shared" si="128"/>
        <v>Engajamento das Pessoas</v>
      </c>
      <c r="R175" s="18" t="str">
        <f t="shared" si="128"/>
        <v>Engajamento de Pessoas
Desempenho</v>
      </c>
      <c r="S175" s="18" t="str">
        <f t="shared" si="128"/>
        <v>Engajamento de Pessoas
Importância</v>
      </c>
      <c r="T175" s="17" t="str">
        <f t="shared" si="128"/>
        <v>Abordagem de Processos</v>
      </c>
      <c r="U175" s="18" t="str">
        <f t="shared" si="128"/>
        <v>Abordagem de Processos
Desempenho</v>
      </c>
      <c r="V175" s="18" t="str">
        <f t="shared" si="128"/>
        <v>Abordagem de Processos
Importância</v>
      </c>
      <c r="W175" s="17" t="str">
        <f t="shared" si="128"/>
        <v>Melhorias</v>
      </c>
      <c r="X175" s="18" t="str">
        <f t="shared" si="128"/>
        <v>Melhorias
Desempenho</v>
      </c>
      <c r="Y175" s="18" t="str">
        <f t="shared" si="128"/>
        <v>Melhorias
Importância</v>
      </c>
      <c r="Z175" s="17" t="str">
        <f t="shared" si="128"/>
        <v>Tomada de Decisão Baseada em Evidência</v>
      </c>
      <c r="AA175" s="18" t="str">
        <f t="shared" si="128"/>
        <v>Tomada de Decisão Baseada em Evidência
Desempenho</v>
      </c>
      <c r="AB175" s="18" t="str">
        <f t="shared" si="128"/>
        <v>Tomada de Decisão Baseada em Evidência
Importância</v>
      </c>
      <c r="AC175" s="17" t="str">
        <f t="shared" si="128"/>
        <v>Gestão de Relacionamento</v>
      </c>
      <c r="AD175" s="18" t="str">
        <f t="shared" si="128"/>
        <v>Gestão de Relacionamento
Desempenho</v>
      </c>
      <c r="AE175" s="18" t="str">
        <f t="shared" si="128"/>
        <v>Gestão de Relacionamento
Importância</v>
      </c>
      <c r="AF175" s="19" t="str">
        <f t="shared" si="128"/>
        <v>Abordagem Baseada em Riscos</v>
      </c>
      <c r="AG175" s="18" t="str">
        <f t="shared" si="128"/>
        <v>Abordagem Baseada em Riscos
Desempenho</v>
      </c>
      <c r="AH175" s="18" t="str">
        <f t="shared" si="128"/>
        <v>Abordagem Baseada em Riscos
Importância</v>
      </c>
      <c r="AJ175" s="19" t="str">
        <f>AJ16</f>
        <v>Abordagem da Qualidade como Suporte à Estratégia</v>
      </c>
      <c r="AK175" s="19" t="str">
        <f t="shared" ref="AK175:AL175" si="129">AK16</f>
        <v>Comunicação</v>
      </c>
      <c r="AL175" s="19" t="str">
        <f t="shared" si="129"/>
        <v>Foco em Resultados</v>
      </c>
    </row>
    <row r="176" spans="2:38" x14ac:dyDescent="0.25">
      <c r="I176" s="46" t="s">
        <v>215</v>
      </c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8"/>
      <c r="AJ176" s="46" t="str">
        <f>AJ15</f>
        <v>Outros Princípios de Gestão</v>
      </c>
      <c r="AK176" s="47"/>
      <c r="AL176" s="48"/>
    </row>
  </sheetData>
  <sheetProtection password="DF1B" sheet="1" objects="1" scenarios="1" selectLockedCells="1" autoFilter="0"/>
  <autoFilter ref="B16:F170"/>
  <customSheetViews>
    <customSheetView guid="{009EAD30-D2C1-40CF-885B-D106539E5620}" scale="80" showGridLines="0" showAutoFilter="1">
      <pane xSplit="4" ySplit="13" topLeftCell="E14" activePane="bottomRight" state="frozen"/>
      <selection pane="bottomRight"/>
      <pageMargins left="0.19685039370078741" right="0.19685039370078741" top="0.39370078740157483" bottom="0.19685039370078741" header="0.31496062992125984" footer="0.31496062992125984"/>
      <pageSetup paperSize="9" scale="60" orientation="landscape" r:id="rId1"/>
      <autoFilter ref="B13:G227"/>
    </customSheetView>
  </customSheetViews>
  <mergeCells count="4">
    <mergeCell ref="AJ15:AL15"/>
    <mergeCell ref="AJ176:AL176"/>
    <mergeCell ref="I15:AH15"/>
    <mergeCell ref="I176:AH176"/>
  </mergeCells>
  <pageMargins left="0.19685039370078741" right="0.19685039370078741" top="0.39370078740157483" bottom="0.19685039370078741" header="0.31496062992125984" footer="0.31496062992125984"/>
  <pageSetup paperSize="9" scale="60" orientation="landscape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6600"/>
  </sheetPr>
  <dimension ref="B2:J17"/>
  <sheetViews>
    <sheetView showGridLines="0" showWhiteSpace="0" view="pageLayout" zoomScale="80" zoomScaleNormal="100" zoomScalePageLayoutView="80" workbookViewId="0">
      <selection activeCell="B4" sqref="B4"/>
    </sheetView>
  </sheetViews>
  <sheetFormatPr defaultRowHeight="15" x14ac:dyDescent="0.25"/>
  <cols>
    <col min="1" max="1" width="1.7109375" style="57" customWidth="1"/>
    <col min="2" max="2" width="35.85546875" style="57" customWidth="1"/>
    <col min="3" max="4" width="12.85546875" style="57" customWidth="1"/>
    <col min="5" max="16384" width="9.140625" style="57"/>
  </cols>
  <sheetData>
    <row r="2" spans="2:10" ht="15.75" x14ac:dyDescent="0.25">
      <c r="B2" s="3" t="s">
        <v>294</v>
      </c>
      <c r="C2" s="4"/>
      <c r="D2" s="4"/>
      <c r="E2" s="4"/>
      <c r="F2" s="4"/>
      <c r="G2" s="4"/>
      <c r="H2" s="4"/>
      <c r="I2" s="4"/>
      <c r="J2" s="4"/>
    </row>
    <row r="3" spans="2:10" x14ac:dyDescent="0.25">
      <c r="B3" s="4"/>
      <c r="C3" s="4"/>
      <c r="D3" s="4"/>
      <c r="E3" s="4"/>
      <c r="F3" s="4"/>
      <c r="G3" s="4"/>
      <c r="H3" s="4"/>
      <c r="I3" s="4"/>
      <c r="J3" s="4"/>
    </row>
    <row r="4" spans="2:10" x14ac:dyDescent="0.25">
      <c r="B4" s="4"/>
      <c r="C4" s="49" t="str">
        <f>'Diagnostico ISO 9001-2015'!D4</f>
        <v>Empresa XXX</v>
      </c>
      <c r="D4" s="49"/>
      <c r="E4" s="4"/>
      <c r="F4" s="4"/>
      <c r="G4" s="4"/>
      <c r="H4" s="4"/>
      <c r="I4" s="4"/>
      <c r="J4" s="4"/>
    </row>
    <row r="5" spans="2:10" ht="15.75" thickBot="1" x14ac:dyDescent="0.3">
      <c r="B5" s="74" t="s">
        <v>301</v>
      </c>
      <c r="C5" s="6" t="s">
        <v>12</v>
      </c>
      <c r="D5" s="75" t="s">
        <v>7</v>
      </c>
      <c r="E5" s="4"/>
      <c r="F5" s="4"/>
      <c r="G5" s="4"/>
      <c r="H5" s="4"/>
      <c r="I5" s="4"/>
      <c r="J5" s="4"/>
    </row>
    <row r="6" spans="2:10" ht="15.75" thickTop="1" x14ac:dyDescent="0.25">
      <c r="B6" s="7" t="s">
        <v>300</v>
      </c>
      <c r="C6" s="8">
        <f>'Diagnostico ISO 9001-2015'!E23</f>
        <v>1</v>
      </c>
      <c r="D6" s="2">
        <v>7.5</v>
      </c>
      <c r="E6" s="4"/>
      <c r="F6" s="4"/>
      <c r="G6" s="4"/>
      <c r="H6" s="4"/>
      <c r="I6" s="4"/>
      <c r="J6" s="4"/>
    </row>
    <row r="7" spans="2:10" x14ac:dyDescent="0.25">
      <c r="B7" s="9" t="s">
        <v>302</v>
      </c>
      <c r="C7" s="8">
        <f>'Diagnostico ISO 9001-2015'!E46</f>
        <v>1</v>
      </c>
      <c r="D7" s="2">
        <v>7.5</v>
      </c>
      <c r="E7" s="4"/>
      <c r="F7" s="4"/>
      <c r="G7" s="4"/>
      <c r="H7" s="4"/>
      <c r="I7" s="4"/>
      <c r="J7" s="4"/>
    </row>
    <row r="8" spans="2:10" x14ac:dyDescent="0.25">
      <c r="B8" s="9" t="s">
        <v>303</v>
      </c>
      <c r="C8" s="8">
        <f>'Diagnostico ISO 9001-2015'!E59</f>
        <v>1</v>
      </c>
      <c r="D8" s="2">
        <v>7.5</v>
      </c>
      <c r="E8" s="4"/>
      <c r="F8" s="4"/>
      <c r="G8" s="4"/>
      <c r="H8" s="4"/>
      <c r="I8" s="4"/>
      <c r="J8" s="4"/>
    </row>
    <row r="9" spans="2:10" x14ac:dyDescent="0.25">
      <c r="B9" s="9" t="s">
        <v>304</v>
      </c>
      <c r="C9" s="8">
        <f>'Diagnostico ISO 9001-2015'!E87</f>
        <v>1</v>
      </c>
      <c r="D9" s="2">
        <v>7.5</v>
      </c>
      <c r="E9" s="4"/>
      <c r="F9" s="4"/>
      <c r="G9" s="4"/>
      <c r="H9" s="4"/>
      <c r="I9" s="4"/>
      <c r="J9" s="4"/>
    </row>
    <row r="10" spans="2:10" x14ac:dyDescent="0.25">
      <c r="B10" s="9" t="s">
        <v>305</v>
      </c>
      <c r="C10" s="8">
        <f>'Diagnostico ISO 9001-2015'!E140</f>
        <v>1</v>
      </c>
      <c r="D10" s="2">
        <v>7.5</v>
      </c>
      <c r="E10" s="4"/>
      <c r="F10" s="4"/>
      <c r="G10" s="4"/>
      <c r="H10" s="4"/>
      <c r="I10" s="4"/>
      <c r="J10" s="4"/>
    </row>
    <row r="11" spans="2:10" x14ac:dyDescent="0.25">
      <c r="B11" s="9" t="s">
        <v>306</v>
      </c>
      <c r="C11" s="8">
        <f>'Diagnostico ISO 9001-2015'!E158</f>
        <v>1</v>
      </c>
      <c r="D11" s="2">
        <v>7.5</v>
      </c>
      <c r="E11" s="4"/>
      <c r="F11" s="4"/>
      <c r="G11" s="4"/>
      <c r="H11" s="4"/>
      <c r="I11" s="4"/>
      <c r="J11" s="4"/>
    </row>
    <row r="12" spans="2:10" x14ac:dyDescent="0.25">
      <c r="B12" s="9" t="s">
        <v>307</v>
      </c>
      <c r="C12" s="8">
        <f>'Diagnostico ISO 9001-2015'!E169</f>
        <v>1</v>
      </c>
      <c r="D12" s="2">
        <v>7.5</v>
      </c>
      <c r="E12" s="4"/>
      <c r="F12" s="4"/>
      <c r="G12" s="4"/>
      <c r="H12" s="4"/>
      <c r="I12" s="4"/>
      <c r="J12" s="4"/>
    </row>
    <row r="13" spans="2:10" x14ac:dyDescent="0.25">
      <c r="B13" s="4"/>
      <c r="C13" s="4"/>
      <c r="D13" s="4"/>
      <c r="E13" s="4"/>
      <c r="F13" s="4"/>
      <c r="G13" s="4"/>
      <c r="H13" s="4"/>
      <c r="I13" s="4"/>
      <c r="J13" s="4"/>
    </row>
    <row r="14" spans="2:10" x14ac:dyDescent="0.25">
      <c r="B14" s="4"/>
      <c r="C14" s="10">
        <v>1</v>
      </c>
      <c r="D14" s="11" t="s">
        <v>9</v>
      </c>
      <c r="E14" s="11"/>
      <c r="F14" s="11"/>
      <c r="G14" s="11"/>
      <c r="H14" s="12"/>
      <c r="I14" s="4"/>
      <c r="J14" s="4"/>
    </row>
    <row r="15" spans="2:10" x14ac:dyDescent="0.25">
      <c r="B15" s="4"/>
      <c r="C15" s="10">
        <v>5</v>
      </c>
      <c r="D15" s="11" t="s">
        <v>10</v>
      </c>
      <c r="E15" s="11"/>
      <c r="F15" s="11"/>
      <c r="G15" s="11"/>
      <c r="H15" s="12"/>
      <c r="I15" s="4"/>
      <c r="J15" s="4"/>
    </row>
    <row r="16" spans="2:10" x14ac:dyDescent="0.25">
      <c r="B16" s="4"/>
      <c r="C16" s="10">
        <v>10</v>
      </c>
      <c r="D16" s="11" t="s">
        <v>11</v>
      </c>
      <c r="E16" s="11"/>
      <c r="F16" s="11"/>
      <c r="G16" s="11"/>
      <c r="H16" s="12"/>
      <c r="I16" s="4"/>
      <c r="J16" s="4"/>
    </row>
    <row r="17" spans="2:10" x14ac:dyDescent="0.25">
      <c r="B17" s="4"/>
      <c r="C17" s="4"/>
      <c r="D17" s="4"/>
      <c r="E17" s="4"/>
      <c r="F17" s="4"/>
      <c r="G17" s="4"/>
      <c r="H17" s="4"/>
      <c r="I17" s="4"/>
      <c r="J17" s="4"/>
    </row>
  </sheetData>
  <sheetProtection password="DF1B" sheet="1"/>
  <customSheetViews>
    <customSheetView guid="{009EAD30-D2C1-40CF-885B-D106539E5620}" scale="80" showPageBreaks="1" showGridLines="0" view="pageLayout">
      <selection activeCell="D6" sqref="D6"/>
      <pageMargins left="0.19685039370078741" right="0.19685039370078741" top="0.39370078740157483" bottom="0.19685039370078741" header="0.31496062992125984" footer="0.31496062992125984"/>
      <pageSetup paperSize="9" scale="75" orientation="landscape" r:id="rId1"/>
    </customSheetView>
  </customSheetViews>
  <mergeCells count="1">
    <mergeCell ref="C4:D4"/>
  </mergeCells>
  <pageMargins left="0.19685039370078741" right="0.19685039370078741" top="0.39370078740157483" bottom="0.19685039370078741" header="0.31496062992125984" footer="0.31496062992125984"/>
  <pageSetup paperSize="9" scale="75" orientation="landscape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B2:H16"/>
  <sheetViews>
    <sheetView showGridLines="0" view="pageLayout" zoomScale="80" zoomScaleNormal="100" zoomScalePageLayoutView="80" workbookViewId="0">
      <selection activeCell="B4" sqref="B4"/>
    </sheetView>
  </sheetViews>
  <sheetFormatPr defaultRowHeight="15" x14ac:dyDescent="0.25"/>
  <cols>
    <col min="1" max="1" width="1.7109375" style="57" customWidth="1"/>
    <col min="2" max="2" width="35.85546875" style="57" customWidth="1"/>
    <col min="3" max="4" width="12.85546875" style="57" customWidth="1"/>
    <col min="5" max="16384" width="9.140625" style="57"/>
  </cols>
  <sheetData>
    <row r="2" spans="2:8" ht="15.75" x14ac:dyDescent="0.25">
      <c r="B2" s="3" t="s">
        <v>294</v>
      </c>
      <c r="C2" s="4"/>
      <c r="D2" s="4"/>
      <c r="E2" s="4"/>
      <c r="F2" s="4"/>
      <c r="G2" s="4"/>
      <c r="H2" s="4"/>
    </row>
    <row r="3" spans="2:8" x14ac:dyDescent="0.25">
      <c r="B3" s="4"/>
      <c r="C3" s="4"/>
      <c r="D3" s="4"/>
      <c r="E3" s="4"/>
      <c r="F3" s="4"/>
      <c r="G3" s="4"/>
      <c r="H3" s="4"/>
    </row>
    <row r="4" spans="2:8" x14ac:dyDescent="0.25">
      <c r="B4" s="4"/>
      <c r="C4" s="49" t="str">
        <f>'Diagnostico ISO 9001-2015'!D4</f>
        <v>Empresa XXX</v>
      </c>
      <c r="D4" s="49"/>
      <c r="E4" s="4"/>
      <c r="F4" s="4"/>
      <c r="G4" s="4"/>
      <c r="H4" s="4"/>
    </row>
    <row r="5" spans="2:8" ht="15.75" thickBot="1" x14ac:dyDescent="0.3">
      <c r="B5" s="5" t="s">
        <v>301</v>
      </c>
      <c r="C5" s="6" t="s">
        <v>12</v>
      </c>
      <c r="D5" s="6" t="s">
        <v>417</v>
      </c>
      <c r="E5" s="4"/>
      <c r="F5" s="4"/>
      <c r="G5" s="4"/>
      <c r="H5" s="4"/>
    </row>
    <row r="6" spans="2:8" ht="15.75" thickTop="1" x14ac:dyDescent="0.25">
      <c r="B6" s="7" t="s">
        <v>300</v>
      </c>
      <c r="C6" s="8">
        <f>'Diagnostico ISO 9001-2015'!E23</f>
        <v>1</v>
      </c>
      <c r="D6" s="8">
        <f>'Diagnostico ISO 9001-2015'!F23</f>
        <v>0</v>
      </c>
      <c r="E6" s="4"/>
      <c r="F6" s="4"/>
      <c r="G6" s="4"/>
      <c r="H6" s="4"/>
    </row>
    <row r="7" spans="2:8" x14ac:dyDescent="0.25">
      <c r="B7" s="9" t="s">
        <v>302</v>
      </c>
      <c r="C7" s="8">
        <f>'Diagnostico ISO 9001-2015'!E46</f>
        <v>1</v>
      </c>
      <c r="D7" s="8">
        <f>'Diagnostico ISO 9001-2015'!F46</f>
        <v>0</v>
      </c>
      <c r="E7" s="4"/>
      <c r="F7" s="4"/>
      <c r="G7" s="4"/>
      <c r="H7" s="4"/>
    </row>
    <row r="8" spans="2:8" x14ac:dyDescent="0.25">
      <c r="B8" s="9" t="s">
        <v>303</v>
      </c>
      <c r="C8" s="8">
        <f>'Diagnostico ISO 9001-2015'!E59</f>
        <v>1</v>
      </c>
      <c r="D8" s="8">
        <f>'Diagnostico ISO 9001-2015'!F59</f>
        <v>0</v>
      </c>
      <c r="E8" s="4"/>
      <c r="F8" s="4"/>
      <c r="G8" s="4"/>
      <c r="H8" s="4"/>
    </row>
    <row r="9" spans="2:8" x14ac:dyDescent="0.25">
      <c r="B9" s="9" t="s">
        <v>304</v>
      </c>
      <c r="C9" s="8">
        <f>'Diagnostico ISO 9001-2015'!E87</f>
        <v>1</v>
      </c>
      <c r="D9" s="8">
        <f>'Diagnostico ISO 9001-2015'!F87</f>
        <v>0</v>
      </c>
      <c r="E9" s="4"/>
      <c r="F9" s="4"/>
      <c r="G9" s="4"/>
      <c r="H9" s="4"/>
    </row>
    <row r="10" spans="2:8" x14ac:dyDescent="0.25">
      <c r="B10" s="9" t="s">
        <v>305</v>
      </c>
      <c r="C10" s="8">
        <f>'Diagnostico ISO 9001-2015'!E140</f>
        <v>1</v>
      </c>
      <c r="D10" s="8">
        <f>'Diagnostico ISO 9001-2015'!F140</f>
        <v>0</v>
      </c>
      <c r="E10" s="4"/>
      <c r="F10" s="4"/>
      <c r="G10" s="4"/>
      <c r="H10" s="4"/>
    </row>
    <row r="11" spans="2:8" x14ac:dyDescent="0.25">
      <c r="B11" s="9" t="s">
        <v>306</v>
      </c>
      <c r="C11" s="8">
        <f>'Diagnostico ISO 9001-2015'!E158</f>
        <v>1</v>
      </c>
      <c r="D11" s="8">
        <f>'Diagnostico ISO 9001-2015'!F158</f>
        <v>0</v>
      </c>
      <c r="E11" s="4"/>
      <c r="F11" s="4"/>
      <c r="G11" s="4"/>
      <c r="H11" s="4"/>
    </row>
    <row r="12" spans="2:8" x14ac:dyDescent="0.25">
      <c r="B12" s="9" t="s">
        <v>307</v>
      </c>
      <c r="C12" s="8">
        <f>'Diagnostico ISO 9001-2015'!E169</f>
        <v>1</v>
      </c>
      <c r="D12" s="8">
        <f>'Diagnostico ISO 9001-2015'!F169</f>
        <v>0</v>
      </c>
      <c r="E12" s="4"/>
      <c r="F12" s="4"/>
      <c r="G12" s="4"/>
      <c r="H12" s="4"/>
    </row>
    <row r="13" spans="2:8" x14ac:dyDescent="0.25">
      <c r="B13" s="4"/>
      <c r="C13" s="4"/>
      <c r="D13" s="4"/>
      <c r="E13" s="4"/>
      <c r="F13" s="4"/>
      <c r="G13" s="4"/>
      <c r="H13" s="4"/>
    </row>
    <row r="14" spans="2:8" x14ac:dyDescent="0.25">
      <c r="B14" s="4"/>
      <c r="C14" s="10">
        <v>1</v>
      </c>
      <c r="D14" s="11" t="s">
        <v>9</v>
      </c>
      <c r="E14" s="11"/>
      <c r="F14" s="11"/>
      <c r="G14" s="11"/>
      <c r="H14" s="12"/>
    </row>
    <row r="15" spans="2:8" x14ac:dyDescent="0.25">
      <c r="B15" s="4"/>
      <c r="C15" s="10">
        <v>5</v>
      </c>
      <c r="D15" s="11" t="s">
        <v>10</v>
      </c>
      <c r="E15" s="11"/>
      <c r="F15" s="11"/>
      <c r="G15" s="11"/>
      <c r="H15" s="12"/>
    </row>
    <row r="16" spans="2:8" x14ac:dyDescent="0.25">
      <c r="B16" s="4"/>
      <c r="C16" s="10">
        <v>10</v>
      </c>
      <c r="D16" s="11" t="s">
        <v>11</v>
      </c>
      <c r="E16" s="11"/>
      <c r="F16" s="11"/>
      <c r="G16" s="11"/>
      <c r="H16" s="12"/>
    </row>
  </sheetData>
  <sheetProtection password="DF1B" sheet="1"/>
  <customSheetViews>
    <customSheetView guid="{009EAD30-D2C1-40CF-885B-D106539E5620}" scale="80" showPageBreaks="1" showGridLines="0" view="pageLayout">
      <selection activeCell="B4" sqref="B4"/>
      <pageMargins left="0.19685039370078741" right="0.19685039370078741" top="0.39370078740157483" bottom="0.39370078740157483" header="0.31496062992125984" footer="0.31496062992125984"/>
      <pageSetup paperSize="9" scale="75" orientation="landscape" r:id="rId1"/>
    </customSheetView>
  </customSheetViews>
  <mergeCells count="1">
    <mergeCell ref="C4:D4"/>
  </mergeCells>
  <pageMargins left="0.19685039370078741" right="0.19685039370078741" top="0.39370078740157483" bottom="0.39370078740157483" header="0.31496062992125984" footer="0.31496062992125984"/>
  <pageSetup paperSize="9" scale="75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B2:L17"/>
  <sheetViews>
    <sheetView showGridLines="0" zoomScale="80" zoomScaleNormal="80" zoomScalePageLayoutView="80" workbookViewId="0">
      <selection activeCell="B4" sqref="B4"/>
    </sheetView>
  </sheetViews>
  <sheetFormatPr defaultRowHeight="15" x14ac:dyDescent="0.25"/>
  <cols>
    <col min="1" max="1" width="1.7109375" style="57" customWidth="1"/>
    <col min="2" max="2" width="39.85546875" style="57" customWidth="1"/>
    <col min="3" max="3" width="15.7109375" style="57" customWidth="1"/>
    <col min="4" max="7" width="12.85546875" style="57" customWidth="1"/>
    <col min="8" max="16384" width="9.140625" style="57"/>
  </cols>
  <sheetData>
    <row r="2" spans="2:12" ht="15.75" x14ac:dyDescent="0.25">
      <c r="B2" s="3" t="s">
        <v>294</v>
      </c>
      <c r="C2" s="3"/>
      <c r="D2" s="4"/>
      <c r="E2" s="4"/>
      <c r="F2" s="4"/>
      <c r="G2" s="4"/>
      <c r="H2" s="4"/>
      <c r="I2" s="4"/>
      <c r="J2" s="4"/>
    </row>
    <row r="3" spans="2:12" x14ac:dyDescent="0.25">
      <c r="B3" s="4"/>
      <c r="C3" s="4"/>
      <c r="D3" s="4"/>
      <c r="E3" s="4"/>
      <c r="F3" s="4"/>
      <c r="G3" s="4"/>
      <c r="H3" s="4"/>
      <c r="I3" s="4"/>
      <c r="J3" s="4"/>
    </row>
    <row r="4" spans="2:12" x14ac:dyDescent="0.25">
      <c r="B4" s="4"/>
      <c r="C4" s="77" t="str">
        <f>'Diagnostico ISO 9001-2015'!D4</f>
        <v>Empresa XXX</v>
      </c>
      <c r="D4" s="78" t="s">
        <v>20</v>
      </c>
      <c r="E4" s="79"/>
      <c r="F4" s="78" t="s">
        <v>448</v>
      </c>
      <c r="G4" s="79"/>
      <c r="H4" s="4"/>
      <c r="I4" s="4"/>
      <c r="J4" s="4"/>
    </row>
    <row r="5" spans="2:12" ht="30.75" thickBot="1" x14ac:dyDescent="0.3">
      <c r="B5" s="80" t="s">
        <v>312</v>
      </c>
      <c r="C5" s="81" t="s">
        <v>18</v>
      </c>
      <c r="D5" s="6" t="s">
        <v>19</v>
      </c>
      <c r="E5" s="6" t="s">
        <v>12</v>
      </c>
      <c r="F5" s="6" t="s">
        <v>19</v>
      </c>
      <c r="G5" s="6" t="s">
        <v>449</v>
      </c>
      <c r="H5" s="4"/>
      <c r="I5" s="4"/>
      <c r="J5" s="4"/>
    </row>
    <row r="6" spans="2:12" ht="30.75" customHeight="1" thickTop="1" x14ac:dyDescent="0.25">
      <c r="B6" s="82" t="s">
        <v>13</v>
      </c>
      <c r="C6" s="83">
        <f>'Diagnostico ISO 9001-2015'!K$174</f>
        <v>32</v>
      </c>
      <c r="D6" s="83">
        <f>'Diagnostico ISO 9001-2015'!L$174</f>
        <v>32</v>
      </c>
      <c r="E6" s="84">
        <f t="shared" ref="E6:E13" si="0">D6/C6</f>
        <v>1</v>
      </c>
      <c r="F6" s="83">
        <f>'Diagnostico ISO 9001-2015'!M$174</f>
        <v>0</v>
      </c>
      <c r="G6" s="84">
        <f>F6/C6</f>
        <v>0</v>
      </c>
      <c r="H6" s="4"/>
      <c r="I6" s="4"/>
      <c r="J6" s="4"/>
    </row>
    <row r="7" spans="2:12" ht="30.75" customHeight="1" x14ac:dyDescent="0.25">
      <c r="B7" s="85" t="s">
        <v>14</v>
      </c>
      <c r="C7" s="83">
        <f>'Diagnostico ISO 9001-2015'!N$174</f>
        <v>57</v>
      </c>
      <c r="D7" s="83">
        <f>'Diagnostico ISO 9001-2015'!O$174</f>
        <v>57</v>
      </c>
      <c r="E7" s="84">
        <f t="shared" si="0"/>
        <v>1</v>
      </c>
      <c r="F7" s="83">
        <f>'Diagnostico ISO 9001-2015'!P$174</f>
        <v>0</v>
      </c>
      <c r="G7" s="84">
        <f t="shared" ref="G7:G13" si="1">F7/C7</f>
        <v>0</v>
      </c>
      <c r="H7" s="4"/>
      <c r="I7" s="4"/>
      <c r="J7" s="4"/>
    </row>
    <row r="8" spans="2:12" ht="30.75" customHeight="1" x14ac:dyDescent="0.25">
      <c r="B8" s="85" t="s">
        <v>308</v>
      </c>
      <c r="C8" s="83">
        <f>'Diagnostico ISO 9001-2015'!Q$174</f>
        <v>24</v>
      </c>
      <c r="D8" s="83">
        <f>'Diagnostico ISO 9001-2015'!R$174</f>
        <v>24</v>
      </c>
      <c r="E8" s="84">
        <f t="shared" si="0"/>
        <v>1</v>
      </c>
      <c r="F8" s="83">
        <f>'Diagnostico ISO 9001-2015'!S$174</f>
        <v>0</v>
      </c>
      <c r="G8" s="84">
        <f t="shared" si="1"/>
        <v>0</v>
      </c>
      <c r="H8" s="4"/>
      <c r="I8" s="4"/>
      <c r="J8" s="4"/>
    </row>
    <row r="9" spans="2:12" ht="30.75" customHeight="1" x14ac:dyDescent="0.25">
      <c r="B9" s="85" t="s">
        <v>313</v>
      </c>
      <c r="C9" s="83">
        <f>'Diagnostico ISO 9001-2015'!T$174</f>
        <v>50</v>
      </c>
      <c r="D9" s="83">
        <f>'Diagnostico ISO 9001-2015'!U$174</f>
        <v>50</v>
      </c>
      <c r="E9" s="84">
        <f t="shared" si="0"/>
        <v>1</v>
      </c>
      <c r="F9" s="83">
        <f>'Diagnostico ISO 9001-2015'!V$174</f>
        <v>0</v>
      </c>
      <c r="G9" s="84">
        <f t="shared" si="1"/>
        <v>0</v>
      </c>
      <c r="H9" s="4"/>
      <c r="I9" s="4"/>
      <c r="J9" s="4"/>
    </row>
    <row r="10" spans="2:12" ht="30.75" customHeight="1" x14ac:dyDescent="0.25">
      <c r="B10" s="85" t="s">
        <v>314</v>
      </c>
      <c r="C10" s="83">
        <f>'Diagnostico ISO 9001-2015'!W$174</f>
        <v>39</v>
      </c>
      <c r="D10" s="83">
        <f>'Diagnostico ISO 9001-2015'!X$174</f>
        <v>39</v>
      </c>
      <c r="E10" s="84">
        <f t="shared" si="0"/>
        <v>1</v>
      </c>
      <c r="F10" s="83">
        <f>'Diagnostico ISO 9001-2015'!Y$174</f>
        <v>0</v>
      </c>
      <c r="G10" s="84">
        <f t="shared" si="1"/>
        <v>0</v>
      </c>
      <c r="H10" s="4"/>
      <c r="I10" s="4"/>
      <c r="J10" s="4"/>
    </row>
    <row r="11" spans="2:12" ht="30.75" customHeight="1" x14ac:dyDescent="0.25">
      <c r="B11" s="86" t="s">
        <v>309</v>
      </c>
      <c r="C11" s="83">
        <f>'Diagnostico ISO 9001-2015'!Z$174</f>
        <v>80</v>
      </c>
      <c r="D11" s="83">
        <f>'Diagnostico ISO 9001-2015'!AA$174</f>
        <v>80</v>
      </c>
      <c r="E11" s="84">
        <f t="shared" si="0"/>
        <v>1</v>
      </c>
      <c r="F11" s="83">
        <f>'Diagnostico ISO 9001-2015'!AB$174</f>
        <v>0</v>
      </c>
      <c r="G11" s="84">
        <f t="shared" si="1"/>
        <v>0</v>
      </c>
      <c r="H11" s="4"/>
      <c r="I11" s="4"/>
      <c r="J11" s="4"/>
    </row>
    <row r="12" spans="2:12" ht="30.75" customHeight="1" x14ac:dyDescent="0.25">
      <c r="B12" s="85" t="s">
        <v>310</v>
      </c>
      <c r="C12" s="83">
        <f>'Diagnostico ISO 9001-2015'!AC$174</f>
        <v>17</v>
      </c>
      <c r="D12" s="83">
        <f>'Diagnostico ISO 9001-2015'!AD$174</f>
        <v>17</v>
      </c>
      <c r="E12" s="84">
        <f t="shared" si="0"/>
        <v>1</v>
      </c>
      <c r="F12" s="83">
        <f>'Diagnostico ISO 9001-2015'!AE$174</f>
        <v>0</v>
      </c>
      <c r="G12" s="84">
        <f t="shared" si="1"/>
        <v>0</v>
      </c>
      <c r="H12" s="4"/>
      <c r="I12" s="4"/>
      <c r="J12" s="4"/>
    </row>
    <row r="13" spans="2:12" ht="30.75" customHeight="1" x14ac:dyDescent="0.25">
      <c r="B13" s="85" t="s">
        <v>311</v>
      </c>
      <c r="C13" s="83">
        <f>'Diagnostico ISO 9001-2015'!AF$174</f>
        <v>38</v>
      </c>
      <c r="D13" s="83">
        <f>'Diagnostico ISO 9001-2015'!AG$174</f>
        <v>38</v>
      </c>
      <c r="E13" s="84">
        <f t="shared" si="0"/>
        <v>1</v>
      </c>
      <c r="F13" s="83">
        <f>'Diagnostico ISO 9001-2015'!AH$174</f>
        <v>0</v>
      </c>
      <c r="G13" s="84">
        <f t="shared" si="1"/>
        <v>0</v>
      </c>
      <c r="H13" s="4"/>
      <c r="I13" s="4"/>
      <c r="J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</row>
    <row r="15" spans="2:12" x14ac:dyDescent="0.25">
      <c r="B15" s="4"/>
      <c r="C15" s="87"/>
      <c r="D15" s="4"/>
      <c r="E15" s="10">
        <v>1</v>
      </c>
      <c r="F15" s="11" t="s">
        <v>15</v>
      </c>
      <c r="G15" s="11"/>
      <c r="H15" s="11"/>
      <c r="I15" s="11"/>
      <c r="J15" s="12"/>
      <c r="K15" s="76"/>
      <c r="L15" s="76"/>
    </row>
    <row r="16" spans="2:12" x14ac:dyDescent="0.25">
      <c r="B16" s="4"/>
      <c r="C16" s="87"/>
      <c r="D16" s="4"/>
      <c r="E16" s="10">
        <v>5</v>
      </c>
      <c r="F16" s="11" t="s">
        <v>16</v>
      </c>
      <c r="G16" s="11"/>
      <c r="H16" s="11"/>
      <c r="I16" s="11"/>
      <c r="J16" s="12"/>
      <c r="K16" s="76"/>
      <c r="L16" s="76"/>
    </row>
    <row r="17" spans="2:12" x14ac:dyDescent="0.25">
      <c r="B17" s="4"/>
      <c r="C17" s="87"/>
      <c r="D17" s="4"/>
      <c r="E17" s="10">
        <v>10</v>
      </c>
      <c r="F17" s="11" t="s">
        <v>17</v>
      </c>
      <c r="G17" s="11"/>
      <c r="H17" s="11"/>
      <c r="I17" s="11"/>
      <c r="J17" s="12"/>
      <c r="K17" s="76"/>
      <c r="L17" s="76"/>
    </row>
  </sheetData>
  <sheetProtection password="DF1B" sheet="1"/>
  <customSheetViews>
    <customSheetView guid="{009EAD30-D2C1-40CF-885B-D106539E5620}" scale="80" showPageBreaks="1" showGridLines="0" view="pageLayout">
      <selection activeCell="B4" sqref="B4"/>
      <pageMargins left="0.19685039370078741" right="0.19685039370078741" top="0.39370078740157483" bottom="0.19685039370078741" header="0.31496062992125984" footer="0.31496062992125984"/>
      <pageSetup paperSize="9" scale="75" orientation="landscape" r:id="rId1"/>
    </customSheetView>
  </customSheetViews>
  <mergeCells count="2">
    <mergeCell ref="D4:E4"/>
    <mergeCell ref="F4:G4"/>
  </mergeCells>
  <pageMargins left="0.19685039370078741" right="0.19685039370078741" top="0.39370078740157483" bottom="0.19685039370078741" header="0.31496062992125984" footer="0.31496062992125984"/>
  <pageSetup paperSize="9" scale="75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0" tint="-0.499984740745262"/>
  </sheetPr>
  <dimension ref="B2:H30"/>
  <sheetViews>
    <sheetView showGridLines="0" zoomScale="80" zoomScaleNormal="80" zoomScalePageLayoutView="80" workbookViewId="0">
      <selection activeCell="G4" sqref="G4"/>
    </sheetView>
  </sheetViews>
  <sheetFormatPr defaultRowHeight="15" x14ac:dyDescent="0.25"/>
  <cols>
    <col min="1" max="1" width="1.7109375" style="57" customWidth="1"/>
    <col min="2" max="2" width="6.7109375" style="57" customWidth="1"/>
    <col min="3" max="3" width="30" style="57" customWidth="1"/>
    <col min="4" max="4" width="10" style="57" customWidth="1"/>
    <col min="5" max="5" width="59.28515625" style="57" customWidth="1"/>
    <col min="6" max="7" width="13.5703125" style="57" customWidth="1"/>
    <col min="8" max="8" width="26.85546875" style="57" customWidth="1"/>
    <col min="9" max="9" width="1.7109375" style="57" customWidth="1"/>
    <col min="10" max="16384" width="9.140625" style="57"/>
  </cols>
  <sheetData>
    <row r="2" spans="2:8" ht="18.75" x14ac:dyDescent="0.25">
      <c r="B2" s="88" t="s">
        <v>294</v>
      </c>
      <c r="C2" s="88"/>
      <c r="D2" s="88"/>
      <c r="E2" s="88"/>
      <c r="F2" s="88"/>
      <c r="G2" s="88"/>
      <c r="H2" s="88"/>
    </row>
    <row r="3" spans="2:8" ht="15.75" thickBot="1" x14ac:dyDescent="0.3">
      <c r="B3" s="4"/>
      <c r="C3" s="4"/>
      <c r="D3" s="4"/>
      <c r="E3" s="4"/>
      <c r="F3" s="4"/>
      <c r="G3" s="4"/>
      <c r="H3" s="4"/>
    </row>
    <row r="4" spans="2:8" ht="60.75" thickBot="1" x14ac:dyDescent="0.3">
      <c r="B4" s="89" t="s">
        <v>3</v>
      </c>
      <c r="C4" s="90" t="s">
        <v>334</v>
      </c>
      <c r="D4" s="90" t="s">
        <v>339</v>
      </c>
      <c r="E4" s="90" t="s">
        <v>335</v>
      </c>
      <c r="F4" s="90" t="s">
        <v>12</v>
      </c>
      <c r="G4" s="107" t="s">
        <v>450</v>
      </c>
      <c r="H4" s="91" t="s">
        <v>447</v>
      </c>
    </row>
    <row r="5" spans="2:8" ht="45.75" thickTop="1" x14ac:dyDescent="0.25">
      <c r="B5" s="92">
        <v>1</v>
      </c>
      <c r="C5" s="93" t="s">
        <v>333</v>
      </c>
      <c r="D5" s="93" t="s">
        <v>338</v>
      </c>
      <c r="E5" s="94" t="str">
        <f>'Diagnostico ISO 9001-2015'!D21</f>
        <v>Minha organização determina e mantém  documentada a informação sobre o escopo do seu sistema de gestão da qualidade.</v>
      </c>
      <c r="F5" s="95">
        <f>'Diagnostico ISO 9001-2015'!E21</f>
        <v>1</v>
      </c>
      <c r="G5" s="108">
        <v>10</v>
      </c>
      <c r="H5" s="96">
        <f>G5-F5</f>
        <v>9</v>
      </c>
    </row>
    <row r="6" spans="2:8" ht="30" x14ac:dyDescent="0.25">
      <c r="B6" s="97">
        <v>2</v>
      </c>
      <c r="C6" s="98" t="s">
        <v>336</v>
      </c>
      <c r="D6" s="98" t="s">
        <v>340</v>
      </c>
      <c r="E6" s="99" t="str">
        <f>'Diagnostico ISO 9001-2015'!D40</f>
        <v>A política da qualidade da minha organização está disponível e é mantida como informação documentada.</v>
      </c>
      <c r="F6" s="100">
        <f>'Diagnostico ISO 9001-2015'!E40</f>
        <v>1</v>
      </c>
      <c r="G6" s="109">
        <v>10</v>
      </c>
      <c r="H6" s="101">
        <f t="shared" ref="H6:H29" si="0">G6-F6</f>
        <v>9</v>
      </c>
    </row>
    <row r="7" spans="2:8" ht="30" x14ac:dyDescent="0.25">
      <c r="B7" s="97">
        <v>3</v>
      </c>
      <c r="C7" s="98" t="s">
        <v>337</v>
      </c>
      <c r="D7" s="98" t="s">
        <v>341</v>
      </c>
      <c r="E7" s="99" t="str">
        <f>'Diagnostico ISO 9001-2015'!D55</f>
        <v>Minha organização mantém informação documentada sobre os objetivos da qualidade.</v>
      </c>
      <c r="F7" s="100">
        <f>'Diagnostico ISO 9001-2015'!E55</f>
        <v>1</v>
      </c>
      <c r="G7" s="109">
        <v>10</v>
      </c>
      <c r="H7" s="101">
        <f t="shared" si="0"/>
        <v>9</v>
      </c>
    </row>
    <row r="8" spans="2:8" ht="60" x14ac:dyDescent="0.25">
      <c r="B8" s="97">
        <v>4</v>
      </c>
      <c r="C8" s="98" t="s">
        <v>342</v>
      </c>
      <c r="D8" s="98" t="s">
        <v>343</v>
      </c>
      <c r="E8" s="99" t="str">
        <f>'Diagnostico ISO 9001-2015'!D69</f>
        <v>Minha organização retém informação documentada apropriada como evidência de que os recursos de monitoramento e medição sejam apropriados para os seus propósitos.</v>
      </c>
      <c r="F8" s="100">
        <f>'Diagnostico ISO 9001-2015'!E69</f>
        <v>1</v>
      </c>
      <c r="G8" s="109">
        <v>10</v>
      </c>
      <c r="H8" s="101">
        <f t="shared" si="0"/>
        <v>9</v>
      </c>
    </row>
    <row r="9" spans="2:8" ht="30" x14ac:dyDescent="0.25">
      <c r="B9" s="97">
        <v>5</v>
      </c>
      <c r="C9" s="98" t="s">
        <v>345</v>
      </c>
      <c r="D9" s="98" t="s">
        <v>346</v>
      </c>
      <c r="E9" s="99" t="str">
        <f>'Diagnostico ISO 9001-2015'!D80</f>
        <v>A minha organização retém informação documentada, apropriada como evidência de competência.</v>
      </c>
      <c r="F9" s="100">
        <f>'Diagnostico ISO 9001-2015'!E80</f>
        <v>1</v>
      </c>
      <c r="G9" s="109">
        <v>10</v>
      </c>
      <c r="H9" s="101">
        <f t="shared" si="0"/>
        <v>9</v>
      </c>
    </row>
    <row r="10" spans="2:8" ht="60" x14ac:dyDescent="0.25">
      <c r="B10" s="97">
        <v>6</v>
      </c>
      <c r="C10" s="98" t="s">
        <v>347</v>
      </c>
      <c r="D10" s="98" t="s">
        <v>348</v>
      </c>
      <c r="E10" s="99" t="str">
        <f>'Diagnostico ISO 9001-2015'!D97</f>
        <v xml:space="preserve">Minha organização retém informação documentada sobre os resultados da análise crítica de requisitos relativos aos seus produtos e serviços, bem como de quaisquer novos resquisitos que possam surgir.
</v>
      </c>
      <c r="F10" s="100">
        <f>'Diagnostico ISO 9001-2015'!E97</f>
        <v>1</v>
      </c>
      <c r="G10" s="109">
        <v>10</v>
      </c>
      <c r="H10" s="101">
        <f t="shared" si="0"/>
        <v>9</v>
      </c>
    </row>
    <row r="11" spans="2:8" ht="93.75" customHeight="1" x14ac:dyDescent="0.25">
      <c r="B11" s="97">
        <v>7</v>
      </c>
      <c r="C11" s="98" t="s">
        <v>349</v>
      </c>
      <c r="D11" s="98" t="s">
        <v>350</v>
      </c>
      <c r="E11" s="99" t="str">
        <f>'Diagnostico ISO 9001-2015'!D102</f>
        <v>Minha organização retém informação documentada referente à entradas do processo de projeto e desenvolvimento, considerando: requisitos funcionais e de desempenho; requisitos legais; normas ou boas práticas estabelecidas pela própria organização; consequências potenciais de falhas.</v>
      </c>
      <c r="F11" s="100">
        <f>'Diagnostico ISO 9001-2015'!E102</f>
        <v>1</v>
      </c>
      <c r="G11" s="109">
        <v>10</v>
      </c>
      <c r="H11" s="101">
        <f t="shared" si="0"/>
        <v>9</v>
      </c>
    </row>
    <row r="12" spans="2:8" ht="45" x14ac:dyDescent="0.25">
      <c r="B12" s="97">
        <v>8</v>
      </c>
      <c r="C12" s="98" t="s">
        <v>351</v>
      </c>
      <c r="D12" s="98" t="s">
        <v>352</v>
      </c>
      <c r="E12" s="99" t="str">
        <f>'Diagnostico ISO 9001-2015'!D105</f>
        <v>Minha organização retém informação documentada referente aos controles necessários para o processo de projeto e desenvolvimento de seus produtos e serviços.</v>
      </c>
      <c r="F12" s="100">
        <f>'Diagnostico ISO 9001-2015'!E105</f>
        <v>1</v>
      </c>
      <c r="G12" s="109">
        <v>10</v>
      </c>
      <c r="H12" s="101">
        <f t="shared" si="0"/>
        <v>9</v>
      </c>
    </row>
    <row r="13" spans="2:8" ht="45" x14ac:dyDescent="0.25">
      <c r="B13" s="97">
        <v>9</v>
      </c>
      <c r="C13" s="98" t="s">
        <v>353</v>
      </c>
      <c r="D13" s="98" t="s">
        <v>354</v>
      </c>
      <c r="E13" s="99" t="str">
        <f>'Diagnostico ISO 9001-2015'!D106</f>
        <v>Minha organização retém informação documentada referente à saídas do processo de projeto e desenvolvimento, especificando as características dos produtos e serviços que sejam essenciais para o propósito pretendido e sua provisão segura e apropriada.</v>
      </c>
      <c r="F13" s="100">
        <f>'Diagnostico ISO 9001-2015'!E106</f>
        <v>1</v>
      </c>
      <c r="G13" s="109">
        <v>10</v>
      </c>
      <c r="H13" s="101">
        <f t="shared" si="0"/>
        <v>9</v>
      </c>
    </row>
    <row r="14" spans="2:8" ht="75" x14ac:dyDescent="0.25">
      <c r="B14" s="97">
        <v>10</v>
      </c>
      <c r="C14" s="98" t="s">
        <v>355</v>
      </c>
      <c r="D14" s="98" t="s">
        <v>356</v>
      </c>
      <c r="E14" s="99" t="str">
        <f>'Diagnostico ISO 9001-2015'!D108</f>
        <v>Minha organização retém informação documentada referente: às mudanças de projeto e desenvolvimento; aos resultados das análises críticas; à autorização das mudanças; às ações tomadas para previnir os impactos adversos.</v>
      </c>
      <c r="F14" s="100">
        <f>'Diagnostico ISO 9001-2015'!E108</f>
        <v>1</v>
      </c>
      <c r="G14" s="109">
        <v>10</v>
      </c>
      <c r="H14" s="101">
        <f t="shared" si="0"/>
        <v>9</v>
      </c>
    </row>
    <row r="15" spans="2:8" x14ac:dyDescent="0.25">
      <c r="B15" s="4"/>
      <c r="C15" s="4"/>
      <c r="D15" s="4"/>
      <c r="E15" s="4"/>
      <c r="F15" s="4"/>
      <c r="G15" s="4"/>
      <c r="H15" s="4"/>
    </row>
    <row r="16" spans="2:8" x14ac:dyDescent="0.25">
      <c r="B16" s="4"/>
      <c r="C16" s="4"/>
      <c r="D16" s="4"/>
      <c r="E16" s="4"/>
      <c r="F16" s="4"/>
      <c r="G16" s="4"/>
      <c r="H16" s="4"/>
    </row>
    <row r="17" spans="2:8" x14ac:dyDescent="0.25">
      <c r="B17" s="4"/>
      <c r="C17" s="4"/>
      <c r="D17" s="4"/>
      <c r="E17" s="4"/>
      <c r="F17" s="4"/>
      <c r="G17" s="4"/>
      <c r="H17" s="4"/>
    </row>
    <row r="18" spans="2:8" ht="15.75" thickBot="1" x14ac:dyDescent="0.3">
      <c r="B18" s="4"/>
      <c r="C18" s="4"/>
      <c r="D18" s="4"/>
      <c r="E18" s="4"/>
      <c r="F18" s="4"/>
      <c r="G18" s="4"/>
      <c r="H18" s="4"/>
    </row>
    <row r="19" spans="2:8" ht="60.75" thickBot="1" x14ac:dyDescent="0.3">
      <c r="B19" s="89" t="s">
        <v>3</v>
      </c>
      <c r="C19" s="90" t="s">
        <v>334</v>
      </c>
      <c r="D19" s="90" t="s">
        <v>339</v>
      </c>
      <c r="E19" s="90" t="s">
        <v>335</v>
      </c>
      <c r="F19" s="90" t="s">
        <v>12</v>
      </c>
      <c r="G19" s="107" t="s">
        <v>450</v>
      </c>
      <c r="H19" s="91" t="s">
        <v>377</v>
      </c>
    </row>
    <row r="20" spans="2:8" ht="75.75" thickTop="1" x14ac:dyDescent="0.25">
      <c r="B20" s="97">
        <v>11</v>
      </c>
      <c r="C20" s="98" t="s">
        <v>357</v>
      </c>
      <c r="D20" s="98" t="s">
        <v>358</v>
      </c>
      <c r="E20" s="99" t="str">
        <f>'Diagnostico ISO 9001-2015'!D112</f>
        <v xml:space="preserve">Minha organização retém informação documentada referente ao controle de processos, produtos e serviços providos externamente por terceiros ou fornecedores e referente a quaisquer ações necessárias decorrente das avaliações desses provedores externos.
</v>
      </c>
      <c r="F20" s="100">
        <f>'Diagnostico ISO 9001-2015'!E112</f>
        <v>1</v>
      </c>
      <c r="G20" s="109">
        <v>10</v>
      </c>
      <c r="H20" s="101">
        <f>G20-F20</f>
        <v>9</v>
      </c>
    </row>
    <row r="21" spans="2:8" ht="45" x14ac:dyDescent="0.25">
      <c r="B21" s="97">
        <v>12</v>
      </c>
      <c r="C21" s="98" t="s">
        <v>359</v>
      </c>
      <c r="D21" s="98" t="s">
        <v>360</v>
      </c>
      <c r="E21" s="99" t="str">
        <f>'Diagnostico ISO 9001-2015'!D126</f>
        <v>Minha organização retém informação documentada necessária para possibilitar a rastreabilidade na produção e provisão de serviços.</v>
      </c>
      <c r="F21" s="100">
        <f>'Diagnostico ISO 9001-2015'!E126</f>
        <v>1</v>
      </c>
      <c r="G21" s="109">
        <v>10</v>
      </c>
      <c r="H21" s="101">
        <f t="shared" si="0"/>
        <v>9</v>
      </c>
    </row>
    <row r="22" spans="2:8" ht="60" x14ac:dyDescent="0.25">
      <c r="B22" s="97">
        <v>13</v>
      </c>
      <c r="C22" s="98" t="s">
        <v>361</v>
      </c>
      <c r="D22" s="98" t="s">
        <v>362</v>
      </c>
      <c r="E22" s="99" t="str">
        <f>'Diagnostico ISO 9001-2015'!D128</f>
        <v>Minha organização retém informação documentada sempre que a propriedade de um cliente ou provedor externos é perdida, danificada ou de outra maneira constatada inadequada ao uso.</v>
      </c>
      <c r="F22" s="100">
        <f>'Diagnostico ISO 9001-2015'!E128</f>
        <v>1</v>
      </c>
      <c r="G22" s="109">
        <v>10</v>
      </c>
      <c r="H22" s="101">
        <f t="shared" si="0"/>
        <v>9</v>
      </c>
    </row>
    <row r="23" spans="2:8" ht="75" x14ac:dyDescent="0.25">
      <c r="B23" s="97">
        <v>14</v>
      </c>
      <c r="C23" s="98" t="s">
        <v>363</v>
      </c>
      <c r="D23" s="98" t="s">
        <v>364</v>
      </c>
      <c r="E23" s="99" t="str">
        <f>'Diagnostico ISO 9001-2015'!D132</f>
        <v>Quanto às atividades de produção e provisão do serviço, minha organização retém informação documentada que descreva os resultados das análises críticas de mudanças, as pessoas que autorizaram a mudança e quaisquer ações necessárias decorrentes da análise crítica.</v>
      </c>
      <c r="F23" s="100">
        <f>'Diagnostico ISO 9001-2015'!E132</f>
        <v>1</v>
      </c>
      <c r="G23" s="109">
        <v>10</v>
      </c>
      <c r="H23" s="101">
        <f t="shared" si="0"/>
        <v>9</v>
      </c>
    </row>
    <row r="24" spans="2:8" ht="60" x14ac:dyDescent="0.25">
      <c r="B24" s="97">
        <v>15</v>
      </c>
      <c r="C24" s="98" t="s">
        <v>365</v>
      </c>
      <c r="D24" s="98" t="s">
        <v>366</v>
      </c>
      <c r="E24" s="99" t="str">
        <f>'Diagnostico ISO 9001-2015'!D135</f>
        <v>Minha organização retém informação documentada sobre a liberação de produtos e serviços atestando a evidência de conformidade com os critérios de aceitação e a rastreabilidade à(s) pessoa(s) que autoriza(m) a liberação.</v>
      </c>
      <c r="F24" s="100">
        <f>'Diagnostico ISO 9001-2015'!E135</f>
        <v>1</v>
      </c>
      <c r="G24" s="109">
        <v>10</v>
      </c>
      <c r="H24" s="101">
        <f t="shared" si="0"/>
        <v>9</v>
      </c>
    </row>
    <row r="25" spans="2:8" ht="75" x14ac:dyDescent="0.25">
      <c r="B25" s="97">
        <v>16</v>
      </c>
      <c r="C25" s="98" t="s">
        <v>367</v>
      </c>
      <c r="D25" s="98" t="s">
        <v>368</v>
      </c>
      <c r="E25" s="99" t="str">
        <f>'Diagnostico ISO 9001-2015'!D139</f>
        <v>Quanto ao controle de saídas não conformes, minha organização retém informação documentada que descreve a não conformidade, descreve as ações tomadas, descreve as concessões obtidas, e identifica a autoridade que decide a ação com relação à não conformidade.</v>
      </c>
      <c r="F25" s="100">
        <f>'Diagnostico ISO 9001-2015'!E139</f>
        <v>1</v>
      </c>
      <c r="G25" s="109">
        <v>10</v>
      </c>
      <c r="H25" s="101">
        <f t="shared" si="0"/>
        <v>9</v>
      </c>
    </row>
    <row r="26" spans="2:8" ht="45" x14ac:dyDescent="0.25">
      <c r="B26" s="97">
        <v>17</v>
      </c>
      <c r="C26" s="98" t="s">
        <v>369</v>
      </c>
      <c r="D26" s="98" t="s">
        <v>370</v>
      </c>
      <c r="E26" s="99" t="str">
        <f>'Diagnostico ISO 9001-2015'!D144</f>
        <v>Minha organização retém informação documentada apropriada como evidência dos resultados obtidos no processo de monitoramento, medição, análise e avaliação.</v>
      </c>
      <c r="F26" s="100">
        <f>'Diagnostico ISO 9001-2015'!E144</f>
        <v>1</v>
      </c>
      <c r="G26" s="109">
        <v>10</v>
      </c>
      <c r="H26" s="101">
        <f t="shared" si="0"/>
        <v>9</v>
      </c>
    </row>
    <row r="27" spans="2:8" ht="45" x14ac:dyDescent="0.25">
      <c r="B27" s="97">
        <v>18</v>
      </c>
      <c r="C27" s="98" t="s">
        <v>371</v>
      </c>
      <c r="D27" s="98" t="s">
        <v>372</v>
      </c>
      <c r="E27" s="99" t="str">
        <f>'Diagnostico ISO 9001-2015'!D154</f>
        <v>Minha organização retém informação documentada como evidência da implementação do programa de auditoria e dos resultados das auditorias realizadas.</v>
      </c>
      <c r="F27" s="100">
        <f>'Diagnostico ISO 9001-2015'!E154</f>
        <v>1</v>
      </c>
      <c r="G27" s="109">
        <v>10</v>
      </c>
      <c r="H27" s="101">
        <f t="shared" si="0"/>
        <v>9</v>
      </c>
    </row>
    <row r="28" spans="2:8" ht="45" x14ac:dyDescent="0.25">
      <c r="B28" s="97">
        <v>19</v>
      </c>
      <c r="C28" s="98" t="s">
        <v>373</v>
      </c>
      <c r="D28" s="98" t="s">
        <v>374</v>
      </c>
      <c r="E28" s="99" t="str">
        <f>'Diagnostico ISO 9001-2015'!D157</f>
        <v>Minha organização retém informação documentada como evidência dos resultados de análises críticas realizadas pela alta direção.</v>
      </c>
      <c r="F28" s="100">
        <f>'Diagnostico ISO 9001-2015'!E157</f>
        <v>1</v>
      </c>
      <c r="G28" s="109">
        <v>10</v>
      </c>
      <c r="H28" s="101">
        <f t="shared" si="0"/>
        <v>9</v>
      </c>
    </row>
    <row r="29" spans="2:8" ht="60.75" thickBot="1" x14ac:dyDescent="0.3">
      <c r="B29" s="102">
        <v>20</v>
      </c>
      <c r="C29" s="103" t="s">
        <v>375</v>
      </c>
      <c r="D29" s="103" t="s">
        <v>376</v>
      </c>
      <c r="E29" s="104" t="str">
        <f>'Diagnostico ISO 9001-2015'!D166</f>
        <v xml:space="preserve">Minha organização retém informação documentada como evidência da natureza das não conformidades e quaisquer ações subsequentes tomadas e também dos resultados de qualquer ação corretiva.
</v>
      </c>
      <c r="F29" s="105">
        <f>'Diagnostico ISO 9001-2015'!E166</f>
        <v>1</v>
      </c>
      <c r="G29" s="110">
        <v>10</v>
      </c>
      <c r="H29" s="106">
        <f t="shared" si="0"/>
        <v>9</v>
      </c>
    </row>
    <row r="30" spans="2:8" x14ac:dyDescent="0.25">
      <c r="B30" s="4"/>
      <c r="C30" s="4"/>
      <c r="D30" s="4"/>
      <c r="E30" s="4"/>
      <c r="F30" s="4"/>
      <c r="G30" s="4"/>
      <c r="H30" s="4"/>
    </row>
  </sheetData>
  <sheetProtection password="DF1B" sheet="1"/>
  <customSheetViews>
    <customSheetView guid="{009EAD30-D2C1-40CF-885B-D106539E5620}" scale="80" showPageBreaks="1" showGridLines="0" view="pageLayout" topLeftCell="A29">
      <selection activeCell="B60" sqref="B60"/>
      <pageMargins left="0.19685039370078741" right="0.19685039370078741" top="0.39370078740157483" bottom="0.19685039370078741" header="0.31496062992125984" footer="0.31496062992125984"/>
      <pageSetup paperSize="9" scale="85" orientation="landscape" r:id="rId1"/>
    </customSheetView>
  </customSheetViews>
  <mergeCells count="1">
    <mergeCell ref="B2:H2"/>
  </mergeCells>
  <pageMargins left="0.19685039370078741" right="0.19685039370078741" top="0.39370078740157483" bottom="0.19685039370078741" header="0.31496062992125984" footer="0.31496062992125984"/>
  <pageSetup paperSize="9" scale="85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C00000"/>
  </sheetPr>
  <dimension ref="B2:D12"/>
  <sheetViews>
    <sheetView showGridLines="0" zoomScale="90" zoomScaleNormal="90" workbookViewId="0">
      <selection activeCell="B5" sqref="B5"/>
    </sheetView>
  </sheetViews>
  <sheetFormatPr defaultRowHeight="15" x14ac:dyDescent="0.25"/>
  <cols>
    <col min="1" max="1" width="2.7109375" style="57" customWidth="1"/>
    <col min="2" max="2" width="14.140625" style="57" customWidth="1"/>
    <col min="3" max="3" width="46.5703125" style="57" customWidth="1"/>
    <col min="4" max="4" width="42.42578125" style="57" customWidth="1"/>
    <col min="5" max="5" width="2.7109375" style="57" customWidth="1"/>
    <col min="6" max="16384" width="9.140625" style="57"/>
  </cols>
  <sheetData>
    <row r="2" spans="2:4" ht="18.75" x14ac:dyDescent="0.25">
      <c r="B2" s="56" t="s">
        <v>332</v>
      </c>
      <c r="C2" s="56"/>
      <c r="D2" s="56"/>
    </row>
    <row r="5" spans="2:4" ht="42" customHeight="1" x14ac:dyDescent="0.25">
      <c r="C5" s="58" t="s">
        <v>414</v>
      </c>
      <c r="D5" s="58" t="s">
        <v>415</v>
      </c>
    </row>
    <row r="6" spans="2:4" ht="42" x14ac:dyDescent="0.25">
      <c r="B6" s="59" t="s">
        <v>29</v>
      </c>
      <c r="C6" s="60" t="s">
        <v>24</v>
      </c>
      <c r="D6" s="60" t="s">
        <v>25</v>
      </c>
    </row>
    <row r="7" spans="2:4" ht="150" customHeight="1" x14ac:dyDescent="0.25">
      <c r="B7" s="61"/>
      <c r="C7" s="55" t="s">
        <v>28</v>
      </c>
      <c r="D7" s="55" t="s">
        <v>28</v>
      </c>
    </row>
    <row r="8" spans="2:4" ht="42" x14ac:dyDescent="0.25">
      <c r="B8" s="59" t="s">
        <v>30</v>
      </c>
      <c r="C8" s="60" t="s">
        <v>26</v>
      </c>
      <c r="D8" s="60" t="s">
        <v>27</v>
      </c>
    </row>
    <row r="9" spans="2:4" ht="150.75" customHeight="1" x14ac:dyDescent="0.25">
      <c r="B9" s="61"/>
      <c r="C9" s="55" t="s">
        <v>28</v>
      </c>
      <c r="D9" s="55" t="s">
        <v>28</v>
      </c>
    </row>
    <row r="11" spans="2:4" x14ac:dyDescent="0.25">
      <c r="B11" s="57" t="s">
        <v>31</v>
      </c>
    </row>
    <row r="12" spans="2:4" ht="393.75" customHeight="1" x14ac:dyDescent="0.25">
      <c r="B12" s="71" t="s">
        <v>416</v>
      </c>
      <c r="C12" s="72"/>
      <c r="D12" s="73"/>
    </row>
  </sheetData>
  <customSheetViews>
    <customSheetView guid="{009EAD30-D2C1-40CF-885B-D106539E5620}" showPageBreaks="1" showGridLines="0" view="pageLayout">
      <selection activeCell="C7" sqref="C7"/>
      <pageMargins left="0.19685039370078741" right="0.19685039370078741" top="0.19685039370078741" bottom="0.19685039370078741" header="0.31496062992125984" footer="0.31496062992125984"/>
      <pageSetup paperSize="9" scale="90" orientation="portrait" r:id="rId1"/>
    </customSheetView>
  </customSheetViews>
  <mergeCells count="4">
    <mergeCell ref="B6:B7"/>
    <mergeCell ref="B8:B9"/>
    <mergeCell ref="B2:D2"/>
    <mergeCell ref="B12:D12"/>
  </mergeCells>
  <pageMargins left="0.19685039370078741" right="0.19685039370078741" top="0.19685039370078741" bottom="0.19685039370078741" header="0.31496062992125984" footer="0.31496062992125984"/>
  <pageSetup paperSize="9" scale="9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Tutorial_Ferramenta</vt:lpstr>
      <vt:lpstr>Diagnostico ISO 9001-2015</vt:lpstr>
      <vt:lpstr>Desempenho_Requisitos ISO 9001</vt:lpstr>
      <vt:lpstr>Diagnostico_DesempxPrioridades</vt:lpstr>
      <vt:lpstr>Diagnostico_Principios Gestao</vt:lpstr>
      <vt:lpstr>Informacao Documentada</vt:lpstr>
      <vt:lpstr>Analise_SWOT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</dc:creator>
  <cp:lastModifiedBy>mgerolamo</cp:lastModifiedBy>
  <cp:lastPrinted>2011-10-20T21:42:37Z</cp:lastPrinted>
  <dcterms:created xsi:type="dcterms:W3CDTF">2010-02-07T17:51:10Z</dcterms:created>
  <dcterms:modified xsi:type="dcterms:W3CDTF">2016-03-06T14:47:09Z</dcterms:modified>
</cp:coreProperties>
</file>