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ocuments\1. Disciplinas\7. II_Sem2023\ZAZ2313_ForragiculturaI\Notas\"/>
    </mc:Choice>
  </mc:AlternateContent>
  <xr:revisionPtr revIDLastSave="0" documentId="13_ncr:1_{A4A15271-CBCF-4FD7-BD53-D956BE2FB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as_Parci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8" i="1" l="1"/>
  <c r="W48" i="1" s="1"/>
  <c r="R37" i="1"/>
  <c r="W37" i="1" s="1"/>
  <c r="R9" i="1"/>
  <c r="W9" i="1" s="1"/>
  <c r="R10" i="1"/>
  <c r="W10" i="1" s="1"/>
  <c r="R8" i="1"/>
  <c r="R23" i="1"/>
  <c r="R26" i="1"/>
  <c r="W26" i="1" s="1"/>
  <c r="R50" i="1"/>
  <c r="W50" i="1" s="1"/>
  <c r="R49" i="1"/>
  <c r="W49" i="1" s="1"/>
  <c r="R47" i="1"/>
  <c r="W47" i="1" s="1"/>
  <c r="R46" i="1"/>
  <c r="W46" i="1" s="1"/>
  <c r="R45" i="1"/>
  <c r="W45" i="1" s="1"/>
  <c r="R44" i="1"/>
  <c r="W44" i="1" s="1"/>
  <c r="R43" i="1"/>
  <c r="W43" i="1" s="1"/>
  <c r="R42" i="1"/>
  <c r="W42" i="1" s="1"/>
  <c r="R41" i="1"/>
  <c r="W41" i="1" s="1"/>
  <c r="R40" i="1"/>
  <c r="W40" i="1" s="1"/>
  <c r="R39" i="1"/>
  <c r="W39" i="1" s="1"/>
  <c r="R38" i="1"/>
  <c r="W38" i="1" s="1"/>
  <c r="R35" i="1"/>
  <c r="W35" i="1" s="1"/>
  <c r="R36" i="1"/>
  <c r="W36" i="1" s="1"/>
  <c r="R34" i="1"/>
  <c r="W34" i="1" s="1"/>
  <c r="R33" i="1"/>
  <c r="W33" i="1" s="1"/>
  <c r="R32" i="1"/>
  <c r="W32" i="1" s="1"/>
  <c r="R31" i="1"/>
  <c r="W31" i="1" s="1"/>
  <c r="R30" i="1"/>
  <c r="W30" i="1" s="1"/>
  <c r="R29" i="1"/>
  <c r="W29" i="1" s="1"/>
  <c r="R28" i="1"/>
  <c r="W28" i="1" s="1"/>
  <c r="R27" i="1"/>
  <c r="W27" i="1" s="1"/>
  <c r="R25" i="1"/>
  <c r="W25" i="1" s="1"/>
  <c r="R24" i="1"/>
  <c r="W24" i="1" s="1"/>
  <c r="W23" i="1"/>
  <c r="R22" i="1"/>
  <c r="W22" i="1" s="1"/>
  <c r="R21" i="1"/>
  <c r="W21" i="1" s="1"/>
  <c r="R20" i="1"/>
  <c r="W20" i="1" s="1"/>
  <c r="R19" i="1"/>
  <c r="W19" i="1" s="1"/>
  <c r="R18" i="1"/>
  <c r="W18" i="1" s="1"/>
  <c r="R17" i="1"/>
  <c r="W17" i="1" s="1"/>
  <c r="R16" i="1"/>
  <c r="W16" i="1" s="1"/>
  <c r="R15" i="1"/>
  <c r="W15" i="1" s="1"/>
  <c r="R14" i="1"/>
  <c r="W14" i="1" s="1"/>
  <c r="R13" i="1"/>
  <c r="W13" i="1" s="1"/>
  <c r="R12" i="1"/>
  <c r="W12" i="1" s="1"/>
  <c r="R11" i="1"/>
  <c r="W11" i="1" s="1"/>
  <c r="R7" i="1"/>
  <c r="W7" i="1" s="1"/>
  <c r="W8" i="1"/>
</calcChain>
</file>

<file path=xl/sharedStrings.xml><?xml version="1.0" encoding="utf-8"?>
<sst xmlns="http://schemas.openxmlformats.org/spreadsheetml/2006/main" count="212" uniqueCount="130">
  <si>
    <t xml:space="preserve">Relatório: </t>
  </si>
  <si>
    <t>Lista de Matriculados</t>
  </si>
  <si>
    <t>Disciplina:</t>
  </si>
  <si>
    <t>ZAZ2313</t>
  </si>
  <si>
    <t>Turma:</t>
  </si>
  <si>
    <t>2023206</t>
  </si>
  <si>
    <t>Código</t>
  </si>
  <si>
    <t>Ingresso</t>
  </si>
  <si>
    <t>Curso</t>
  </si>
  <si>
    <t>Nome</t>
  </si>
  <si>
    <t>12676445</t>
  </si>
  <si>
    <t>2021/1</t>
  </si>
  <si>
    <t>74012</t>
  </si>
  <si>
    <t>Alana Mafra Perez Retorta</t>
  </si>
  <si>
    <t>12623709</t>
  </si>
  <si>
    <t>Alice Isabely Ferreira</t>
  </si>
  <si>
    <t>12675614</t>
  </si>
  <si>
    <t>Alvaro Jose Camilher de Oliveira</t>
  </si>
  <si>
    <t>12646121</t>
  </si>
  <si>
    <t>2023/1</t>
  </si>
  <si>
    <t>Ana Paula Muniz Dias</t>
  </si>
  <si>
    <t>12498245</t>
  </si>
  <si>
    <t>André Ricardo Frujuelle Filho</t>
  </si>
  <si>
    <t>12682101</t>
  </si>
  <si>
    <t>Beatriz Mendes de Almeida</t>
  </si>
  <si>
    <t>11794550</t>
  </si>
  <si>
    <t>2020/1</t>
  </si>
  <si>
    <t>Bruno Caparelli Costa</t>
  </si>
  <si>
    <t>12702972</t>
  </si>
  <si>
    <t>Cecilia Archangelo Ferreira de Melo</t>
  </si>
  <si>
    <t>13903112</t>
  </si>
  <si>
    <t>Eric Correia da Silva</t>
  </si>
  <si>
    <t>12611626</t>
  </si>
  <si>
    <t>Fabricio Souza Silva</t>
  </si>
  <si>
    <t>12625441</t>
  </si>
  <si>
    <t>Fellipe Fonseca</t>
  </si>
  <si>
    <t>10785008</t>
  </si>
  <si>
    <t>2018/1</t>
  </si>
  <si>
    <t>Flavia de Laurentis Russo Buttler</t>
  </si>
  <si>
    <t>11794511</t>
  </si>
  <si>
    <t>Gabriela Goncalves de Oliveira</t>
  </si>
  <si>
    <t>11856920</t>
  </si>
  <si>
    <t>Graziela Marostegan Marucci</t>
  </si>
  <si>
    <t>12702990</t>
  </si>
  <si>
    <t>Helio Giovanni Ruston Capucci</t>
  </si>
  <si>
    <t>13549903</t>
  </si>
  <si>
    <t>2022/1</t>
  </si>
  <si>
    <t>Heloísa Pontes de Souza</t>
  </si>
  <si>
    <t>10818136</t>
  </si>
  <si>
    <t>Igor Henrique Cauduro</t>
  </si>
  <si>
    <t>12608299</t>
  </si>
  <si>
    <t>Iris Sotano Cid Machado</t>
  </si>
  <si>
    <t>14175801</t>
  </si>
  <si>
    <t>2022/2</t>
  </si>
  <si>
    <t>Isabelle Sousa de Camargo</t>
  </si>
  <si>
    <t>12608319</t>
  </si>
  <si>
    <t>Isabelli Sussai Gallinari</t>
  </si>
  <si>
    <t>12726176</t>
  </si>
  <si>
    <t>Ives Sanches Rampasso</t>
  </si>
  <si>
    <t>12541559</t>
  </si>
  <si>
    <t>Joey Souza Albuquerque</t>
  </si>
  <si>
    <t>12541611</t>
  </si>
  <si>
    <t>Kaylaine Martins de Souza</t>
  </si>
  <si>
    <t>12541441</t>
  </si>
  <si>
    <t>Laura Neves Vitaliano Graminha</t>
  </si>
  <si>
    <t>12541591</t>
  </si>
  <si>
    <t>Leticia Dias Carneiro da Silva</t>
  </si>
  <si>
    <t>12725495</t>
  </si>
  <si>
    <t>Lidia Meira Lessa Lima</t>
  </si>
  <si>
    <t>12608278</t>
  </si>
  <si>
    <t>Lucas Barbosa Maciel</t>
  </si>
  <si>
    <t>12541538</t>
  </si>
  <si>
    <t>Maiara Raissa Aparecida de Oliveira</t>
  </si>
  <si>
    <t>12541476</t>
  </si>
  <si>
    <t>Mariana Braga Salas</t>
  </si>
  <si>
    <t>12541542</t>
  </si>
  <si>
    <t>Marilia Cristina Rodio Durante</t>
  </si>
  <si>
    <t>12541500</t>
  </si>
  <si>
    <t>Matheus Fleming Vaz</t>
  </si>
  <si>
    <t>12725985</t>
  </si>
  <si>
    <t>Mel Santos Cestari</t>
  </si>
  <si>
    <t>15109429</t>
  </si>
  <si>
    <t>2023/2</t>
  </si>
  <si>
    <t>Melinda Essoe Sato Rocha</t>
  </si>
  <si>
    <t>13670955</t>
  </si>
  <si>
    <t>Miguel Oliveira Matos Moreira Almeida e Silva</t>
  </si>
  <si>
    <t>12695291</t>
  </si>
  <si>
    <t>Natalha Silva de Oliveira</t>
  </si>
  <si>
    <t>9007063</t>
  </si>
  <si>
    <t>2019/1</t>
  </si>
  <si>
    <t>Daniel Maximiano da Silva</t>
  </si>
  <si>
    <t>13550374</t>
  </si>
  <si>
    <t>Paulo César Bortoleto Junior</t>
  </si>
  <si>
    <t>11794470</t>
  </si>
  <si>
    <t>Rodrigo Diana Miguel</t>
  </si>
  <si>
    <t>12541604</t>
  </si>
  <si>
    <t>Sabrina Teixeira de Souza</t>
  </si>
  <si>
    <t>12703326</t>
  </si>
  <si>
    <t>Stefany Aline da Silva de Almeida</t>
  </si>
  <si>
    <t>12541409</t>
  </si>
  <si>
    <t>Victor Tonetto Marques</t>
  </si>
  <si>
    <t>12680603</t>
  </si>
  <si>
    <t>Victoria Chagas Batista</t>
  </si>
  <si>
    <t>12822674</t>
  </si>
  <si>
    <t>Vitoria Garcia Gempka Paiva</t>
  </si>
  <si>
    <t>11273531</t>
  </si>
  <si>
    <t>Yasmin Meni dos Santos</t>
  </si>
  <si>
    <t>Quizzes e atividades práticas (peso 50%)</t>
  </si>
  <si>
    <t>MapaMental</t>
  </si>
  <si>
    <t>QuizzHerb.</t>
  </si>
  <si>
    <t>Quizz_VN</t>
  </si>
  <si>
    <t>Quizz.Din</t>
  </si>
  <si>
    <t>Quizz.Met.</t>
  </si>
  <si>
    <t>Quizz_Eca</t>
  </si>
  <si>
    <t>Média</t>
  </si>
  <si>
    <t>EC_1 (Peso 25%)</t>
  </si>
  <si>
    <t xml:space="preserve">Grupo </t>
  </si>
  <si>
    <t>Nota</t>
  </si>
  <si>
    <t>EC_2 (Peso 25%)</t>
  </si>
  <si>
    <t>Nota acumulada</t>
  </si>
  <si>
    <t>Sujeito à alteração</t>
  </si>
  <si>
    <t>QuizzSUB</t>
  </si>
  <si>
    <t>Total de 6.0</t>
  </si>
  <si>
    <t>Quizz.24/10</t>
  </si>
  <si>
    <t>Dinâmica Grupo</t>
  </si>
  <si>
    <t>Atividades substitutivas</t>
  </si>
  <si>
    <t>Extras</t>
  </si>
  <si>
    <t>Frequência Final</t>
  </si>
  <si>
    <t>Quizz_10/12</t>
  </si>
  <si>
    <t>Quizz_16/12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</si>
</sst>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8"/>
      <name val="Verdana"/>
    </font>
    <font>
      <sz val="8"/>
      <name val="Verdana"/>
    </font>
    <font>
      <sz val="8"/>
      <color rgb="FF00B0F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2" fillId="0" borderId="8" xfId="0" applyFont="1" applyBorder="1"/>
    <xf numFmtId="0" fontId="2" fillId="0" borderId="6" xfId="0" applyFont="1" applyBorder="1"/>
    <xf numFmtId="0" fontId="0" fillId="0" borderId="3" xfId="0" applyBorder="1"/>
    <xf numFmtId="0" fontId="1" fillId="0" borderId="6" xfId="0" applyFont="1" applyBorder="1"/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" xfId="0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6" xfId="0" applyFill="1" applyBorder="1"/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2" fontId="0" fillId="5" borderId="3" xfId="0" applyNumberFormat="1" applyFill="1" applyBorder="1" applyAlignment="1">
      <alignment horizontal="center"/>
    </xf>
    <xf numFmtId="0" fontId="0" fillId="5" borderId="3" xfId="0" applyFill="1" applyBorder="1"/>
    <xf numFmtId="2" fontId="0" fillId="5" borderId="8" xfId="0" applyNumberFormat="1" applyFill="1" applyBorder="1" applyAlignment="1">
      <alignment horizontal="center"/>
    </xf>
    <xf numFmtId="0" fontId="0" fillId="5" borderId="8" xfId="0" applyFill="1" applyBorder="1"/>
    <xf numFmtId="2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0" fontId="0" fillId="0" borderId="11" xfId="0" applyBorder="1"/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/>
    <xf numFmtId="0" fontId="1" fillId="6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topLeftCell="J1" zoomScale="85" zoomScaleNormal="85" workbookViewId="0">
      <selection activeCell="W8" sqref="W8"/>
    </sheetView>
  </sheetViews>
  <sheetFormatPr defaultRowHeight="12.75" outlineLevelCol="1" x14ac:dyDescent="0.2"/>
  <cols>
    <col min="4" max="4" width="9.140625" style="16"/>
    <col min="5" max="5" width="30.5703125" customWidth="1"/>
    <col min="6" max="6" width="12" customWidth="1" outlineLevel="1"/>
    <col min="7" max="7" width="13.5703125" customWidth="1" outlineLevel="1"/>
    <col min="8" max="8" width="14.7109375" customWidth="1" outlineLevel="1"/>
    <col min="9" max="9" width="15.42578125" customWidth="1" outlineLevel="1"/>
    <col min="10" max="10" width="15.85546875" customWidth="1" outlineLevel="1"/>
    <col min="11" max="11" width="14.28515625" customWidth="1" outlineLevel="1"/>
    <col min="12" max="12" width="14.42578125" customWidth="1" outlineLevel="1"/>
    <col min="13" max="13" width="13.140625" customWidth="1" outlineLevel="1"/>
    <col min="14" max="14" width="12.85546875" customWidth="1" outlineLevel="1"/>
    <col min="15" max="17" width="16" customWidth="1" outlineLevel="1"/>
    <col min="18" max="18" width="18.5703125" bestFit="1" customWidth="1"/>
    <col min="19" max="20" width="9.140625" style="16"/>
    <col min="23" max="23" width="16.140625" bestFit="1" customWidth="1"/>
    <col min="24" max="24" width="9.140625" style="16"/>
    <col min="25" max="25" width="16.7109375" bestFit="1" customWidth="1"/>
  </cols>
  <sheetData>
    <row r="1" spans="1:25" x14ac:dyDescent="0.2">
      <c r="A1" s="2" t="s">
        <v>0</v>
      </c>
      <c r="B1" s="1" t="s">
        <v>1</v>
      </c>
    </row>
    <row r="2" spans="1:25" x14ac:dyDescent="0.2">
      <c r="A2" s="2" t="s">
        <v>2</v>
      </c>
      <c r="B2" s="1" t="s">
        <v>3</v>
      </c>
    </row>
    <row r="3" spans="1:25" ht="13.5" thickBot="1" x14ac:dyDescent="0.25">
      <c r="A3" s="2" t="s">
        <v>4</v>
      </c>
      <c r="B3" s="1" t="s">
        <v>5</v>
      </c>
    </row>
    <row r="4" spans="1:25" ht="13.5" thickBot="1" x14ac:dyDescent="0.25">
      <c r="P4" s="81" t="s">
        <v>125</v>
      </c>
      <c r="Q4" s="82"/>
      <c r="W4" s="16" t="s">
        <v>122</v>
      </c>
    </row>
    <row r="5" spans="1:25" x14ac:dyDescent="0.2">
      <c r="D5" s="3"/>
      <c r="E5" s="13"/>
      <c r="F5" s="76" t="s">
        <v>107</v>
      </c>
      <c r="G5" s="76"/>
      <c r="H5" s="76"/>
      <c r="I5" s="76"/>
      <c r="J5" s="76"/>
      <c r="K5" s="76"/>
      <c r="L5" s="76"/>
      <c r="M5" s="76"/>
      <c r="N5" s="76"/>
      <c r="O5" s="77"/>
      <c r="P5" s="19" t="s">
        <v>124</v>
      </c>
      <c r="Q5" s="19" t="s">
        <v>121</v>
      </c>
      <c r="R5" s="73" t="s">
        <v>120</v>
      </c>
      <c r="S5" s="78" t="s">
        <v>115</v>
      </c>
      <c r="T5" s="77"/>
      <c r="U5" s="79" t="s">
        <v>118</v>
      </c>
      <c r="V5" s="80"/>
      <c r="W5" s="18">
        <v>44897</v>
      </c>
      <c r="X5" s="65"/>
      <c r="Y5" s="66"/>
    </row>
    <row r="6" spans="1:25" ht="13.5" thickBot="1" x14ac:dyDescent="0.25">
      <c r="A6" s="2" t="s">
        <v>6</v>
      </c>
      <c r="B6" s="2" t="s">
        <v>7</v>
      </c>
      <c r="C6" s="2" t="s">
        <v>8</v>
      </c>
      <c r="D6" s="4"/>
      <c r="E6" s="14" t="s">
        <v>9</v>
      </c>
      <c r="F6" s="5" t="s">
        <v>108</v>
      </c>
      <c r="G6" s="5" t="s">
        <v>109</v>
      </c>
      <c r="H6" s="5" t="s">
        <v>110</v>
      </c>
      <c r="I6" s="5" t="s">
        <v>111</v>
      </c>
      <c r="J6" s="5" t="s">
        <v>112</v>
      </c>
      <c r="K6" s="5" t="s">
        <v>123</v>
      </c>
      <c r="L6" s="5" t="s">
        <v>113</v>
      </c>
      <c r="M6" s="69" t="s">
        <v>128</v>
      </c>
      <c r="N6" s="69" t="s">
        <v>129</v>
      </c>
      <c r="O6" s="70" t="s">
        <v>129</v>
      </c>
      <c r="P6" s="20"/>
      <c r="Q6" s="71">
        <v>45275</v>
      </c>
      <c r="R6" s="15" t="s">
        <v>114</v>
      </c>
      <c r="S6" s="17" t="s">
        <v>116</v>
      </c>
      <c r="T6" s="6" t="s">
        <v>117</v>
      </c>
      <c r="U6" s="31" t="s">
        <v>116</v>
      </c>
      <c r="V6" s="32" t="s">
        <v>117</v>
      </c>
      <c r="W6" s="15" t="s">
        <v>119</v>
      </c>
      <c r="X6" s="67" t="s">
        <v>126</v>
      </c>
      <c r="Y6" s="68" t="s">
        <v>127</v>
      </c>
    </row>
    <row r="7" spans="1:25" ht="13.5" thickBot="1" x14ac:dyDescent="0.25">
      <c r="A7" s="1" t="s">
        <v>10</v>
      </c>
      <c r="B7" s="1" t="s">
        <v>11</v>
      </c>
      <c r="C7" s="1" t="s">
        <v>12</v>
      </c>
      <c r="D7" s="22">
        <v>1</v>
      </c>
      <c r="E7" s="11" t="s">
        <v>13</v>
      </c>
      <c r="F7" s="53">
        <v>10</v>
      </c>
      <c r="G7" s="24">
        <v>9</v>
      </c>
      <c r="H7" s="56">
        <v>2.67</v>
      </c>
      <c r="I7" s="26">
        <v>9</v>
      </c>
      <c r="J7" s="26">
        <v>8.83</v>
      </c>
      <c r="K7" s="26">
        <v>7</v>
      </c>
      <c r="L7" s="26">
        <v>6.9</v>
      </c>
      <c r="M7" s="21"/>
      <c r="N7" s="21"/>
      <c r="O7" s="13"/>
      <c r="P7" s="46">
        <v>7.5</v>
      </c>
      <c r="Q7" s="47"/>
      <c r="R7" s="29">
        <f>AVERAGE(F7:G7,I7:L7,P7)</f>
        <v>8.3185714285714276</v>
      </c>
      <c r="S7" s="41">
        <v>5</v>
      </c>
      <c r="T7" s="74">
        <v>4</v>
      </c>
      <c r="U7" s="33"/>
      <c r="V7" s="34"/>
      <c r="W7" s="29">
        <f>(R7*0.35)+(T7*0.25)</f>
        <v>3.9114999999999993</v>
      </c>
      <c r="X7" s="63"/>
      <c r="Y7" s="44"/>
    </row>
    <row r="8" spans="1:25" ht="13.5" thickBot="1" x14ac:dyDescent="0.25">
      <c r="A8" s="1" t="s">
        <v>14</v>
      </c>
      <c r="B8" s="1" t="s">
        <v>11</v>
      </c>
      <c r="C8" s="1" t="s">
        <v>12</v>
      </c>
      <c r="D8" s="22">
        <v>2</v>
      </c>
      <c r="E8" s="11" t="s">
        <v>15</v>
      </c>
      <c r="F8" s="54">
        <v>9.5</v>
      </c>
      <c r="G8" s="25">
        <v>10</v>
      </c>
      <c r="H8" s="27">
        <v>10</v>
      </c>
      <c r="I8" s="27">
        <v>8.5</v>
      </c>
      <c r="J8" s="27">
        <v>9.67</v>
      </c>
      <c r="K8" s="27">
        <v>7</v>
      </c>
      <c r="L8" s="27">
        <v>7.8</v>
      </c>
      <c r="M8" s="10"/>
      <c r="N8" s="10"/>
      <c r="O8" s="7"/>
      <c r="P8" s="48">
        <v>6.5</v>
      </c>
      <c r="Q8" s="49"/>
      <c r="R8" s="29">
        <f>AVERAGE(F8:L8)</f>
        <v>8.9242857142857144</v>
      </c>
      <c r="S8" s="42">
        <v>11</v>
      </c>
      <c r="T8" s="39">
        <v>9.5</v>
      </c>
      <c r="U8" s="35"/>
      <c r="V8" s="36"/>
      <c r="W8" s="29">
        <f t="shared" ref="W8:W50" si="0">(R8*0.35)+(T8*0.25)</f>
        <v>5.4984999999999999</v>
      </c>
      <c r="X8" s="63"/>
      <c r="Y8" s="52"/>
    </row>
    <row r="9" spans="1:25" ht="13.5" thickBot="1" x14ac:dyDescent="0.25">
      <c r="A9" s="1" t="s">
        <v>16</v>
      </c>
      <c r="B9" s="1" t="s">
        <v>11</v>
      </c>
      <c r="C9" s="1" t="s">
        <v>12</v>
      </c>
      <c r="D9" s="22">
        <v>3</v>
      </c>
      <c r="E9" s="11" t="s">
        <v>17</v>
      </c>
      <c r="F9" s="75">
        <v>7.5</v>
      </c>
      <c r="G9" s="25">
        <v>10</v>
      </c>
      <c r="H9" s="27">
        <v>10</v>
      </c>
      <c r="I9" s="27">
        <v>8</v>
      </c>
      <c r="J9" s="27">
        <v>9.67</v>
      </c>
      <c r="K9" s="58">
        <v>6</v>
      </c>
      <c r="L9" s="27">
        <v>10</v>
      </c>
      <c r="M9" s="10"/>
      <c r="N9" s="10"/>
      <c r="O9" s="7"/>
      <c r="P9" s="48">
        <v>7.5</v>
      </c>
      <c r="Q9" s="49"/>
      <c r="R9" s="29">
        <f>AVERAGE(F9:J9,L9,P9)</f>
        <v>8.9528571428571428</v>
      </c>
      <c r="S9" s="42">
        <v>8</v>
      </c>
      <c r="T9" s="39">
        <v>6</v>
      </c>
      <c r="U9" s="35"/>
      <c r="V9" s="36"/>
      <c r="W9" s="29">
        <f t="shared" si="0"/>
        <v>4.6334999999999997</v>
      </c>
      <c r="X9" s="63"/>
      <c r="Y9" s="52"/>
    </row>
    <row r="10" spans="1:25" ht="13.5" thickBot="1" x14ac:dyDescent="0.25">
      <c r="A10" s="1" t="s">
        <v>18</v>
      </c>
      <c r="B10" s="1" t="s">
        <v>19</v>
      </c>
      <c r="C10" s="1" t="s">
        <v>12</v>
      </c>
      <c r="D10" s="22">
        <v>4</v>
      </c>
      <c r="E10" s="11" t="s">
        <v>20</v>
      </c>
      <c r="F10" s="54">
        <v>7.5</v>
      </c>
      <c r="G10" s="25">
        <v>8</v>
      </c>
      <c r="H10" s="27">
        <v>10</v>
      </c>
      <c r="I10" s="27">
        <v>9</v>
      </c>
      <c r="J10" s="27">
        <v>7.83</v>
      </c>
      <c r="K10" s="27">
        <v>5</v>
      </c>
      <c r="L10" s="58">
        <v>3.2</v>
      </c>
      <c r="M10" s="10"/>
      <c r="N10" s="10"/>
      <c r="O10" s="7"/>
      <c r="P10" s="48">
        <v>4</v>
      </c>
      <c r="Q10" s="49"/>
      <c r="R10" s="29">
        <f>AVERAGE(F10:K10,P10)</f>
        <v>7.3328571428571427</v>
      </c>
      <c r="S10" s="42">
        <v>15</v>
      </c>
      <c r="T10" s="39">
        <v>5.5</v>
      </c>
      <c r="U10" s="35"/>
      <c r="V10" s="36"/>
      <c r="W10" s="29">
        <f t="shared" si="0"/>
        <v>3.9415</v>
      </c>
      <c r="X10" s="63"/>
      <c r="Y10" s="52"/>
    </row>
    <row r="11" spans="1:25" ht="13.5" thickBot="1" x14ac:dyDescent="0.25">
      <c r="A11" s="1" t="s">
        <v>21</v>
      </c>
      <c r="B11" s="1" t="s">
        <v>11</v>
      </c>
      <c r="C11" s="1" t="s">
        <v>12</v>
      </c>
      <c r="D11" s="22">
        <v>5</v>
      </c>
      <c r="E11" s="11" t="s">
        <v>22</v>
      </c>
      <c r="F11" s="54">
        <v>6</v>
      </c>
      <c r="G11" s="25">
        <v>9</v>
      </c>
      <c r="H11" s="27">
        <v>8</v>
      </c>
      <c r="I11" s="58">
        <v>0</v>
      </c>
      <c r="J11" s="27">
        <v>7</v>
      </c>
      <c r="K11" s="27">
        <v>6</v>
      </c>
      <c r="L11" s="27">
        <v>10</v>
      </c>
      <c r="M11" s="10"/>
      <c r="N11" s="10"/>
      <c r="O11" s="7"/>
      <c r="P11" s="48">
        <v>4.5</v>
      </c>
      <c r="Q11" s="49"/>
      <c r="R11" s="29">
        <f>AVERAGE(F11:H11,J11:L11,P11)</f>
        <v>7.2142857142857144</v>
      </c>
      <c r="S11" s="42">
        <v>10</v>
      </c>
      <c r="T11" s="39">
        <v>2</v>
      </c>
      <c r="U11" s="35"/>
      <c r="V11" s="36"/>
      <c r="W11" s="29">
        <f t="shared" si="0"/>
        <v>3.0249999999999999</v>
      </c>
      <c r="X11" s="63"/>
      <c r="Y11" s="52"/>
    </row>
    <row r="12" spans="1:25" ht="13.5" thickBot="1" x14ac:dyDescent="0.25">
      <c r="A12" s="1" t="s">
        <v>23</v>
      </c>
      <c r="B12" s="1" t="s">
        <v>11</v>
      </c>
      <c r="C12" s="1" t="s">
        <v>12</v>
      </c>
      <c r="D12" s="22">
        <v>6</v>
      </c>
      <c r="E12" s="11" t="s">
        <v>24</v>
      </c>
      <c r="F12" s="54">
        <v>8</v>
      </c>
      <c r="G12" s="25">
        <v>9</v>
      </c>
      <c r="H12" s="27">
        <v>8</v>
      </c>
      <c r="I12" s="27">
        <v>7.5</v>
      </c>
      <c r="J12" s="27">
        <v>9.67</v>
      </c>
      <c r="K12" s="59">
        <v>0</v>
      </c>
      <c r="L12" s="27">
        <v>10</v>
      </c>
      <c r="M12" s="10"/>
      <c r="N12" s="10"/>
      <c r="O12" s="7"/>
      <c r="P12" s="48">
        <v>4</v>
      </c>
      <c r="Q12" s="49"/>
      <c r="R12" s="29">
        <f>AVERAGE(F12:J12,L12,P12)</f>
        <v>8.024285714285714</v>
      </c>
      <c r="S12" s="42">
        <v>3</v>
      </c>
      <c r="T12" s="39">
        <v>6</v>
      </c>
      <c r="U12" s="35"/>
      <c r="V12" s="36"/>
      <c r="W12" s="29">
        <f t="shared" si="0"/>
        <v>4.3084999999999996</v>
      </c>
      <c r="X12" s="63"/>
      <c r="Y12" s="52"/>
    </row>
    <row r="13" spans="1:25" ht="13.5" thickBot="1" x14ac:dyDescent="0.25">
      <c r="A13" s="1" t="s">
        <v>25</v>
      </c>
      <c r="B13" s="1" t="s">
        <v>26</v>
      </c>
      <c r="C13" s="1" t="s">
        <v>12</v>
      </c>
      <c r="D13" s="22">
        <v>7</v>
      </c>
      <c r="E13" s="11" t="s">
        <v>27</v>
      </c>
      <c r="F13" s="54">
        <v>7.5</v>
      </c>
      <c r="G13" s="25">
        <v>8</v>
      </c>
      <c r="H13" s="27">
        <v>8</v>
      </c>
      <c r="I13" s="27">
        <v>0</v>
      </c>
      <c r="J13" s="27">
        <v>8.17</v>
      </c>
      <c r="K13" s="27">
        <v>5</v>
      </c>
      <c r="L13" s="58">
        <v>0</v>
      </c>
      <c r="M13" s="10"/>
      <c r="N13" s="10"/>
      <c r="O13" s="7"/>
      <c r="P13" s="48">
        <v>4.5</v>
      </c>
      <c r="Q13" s="49"/>
      <c r="R13" s="29">
        <f>AVERAGE(F13:K13,P13)</f>
        <v>5.8814285714285717</v>
      </c>
      <c r="S13" s="42">
        <v>15</v>
      </c>
      <c r="T13" s="39">
        <v>5.5</v>
      </c>
      <c r="U13" s="35"/>
      <c r="V13" s="36"/>
      <c r="W13" s="29">
        <f t="shared" si="0"/>
        <v>3.4335</v>
      </c>
      <c r="X13" s="63"/>
      <c r="Y13" s="52"/>
    </row>
    <row r="14" spans="1:25" ht="13.5" thickBot="1" x14ac:dyDescent="0.25">
      <c r="A14" s="1" t="s">
        <v>28</v>
      </c>
      <c r="B14" s="1" t="s">
        <v>11</v>
      </c>
      <c r="C14" s="1" t="s">
        <v>12</v>
      </c>
      <c r="D14" s="22">
        <v>8</v>
      </c>
      <c r="E14" s="11" t="s">
        <v>29</v>
      </c>
      <c r="F14" s="57">
        <v>0</v>
      </c>
      <c r="G14" s="25">
        <v>10</v>
      </c>
      <c r="H14" s="27">
        <v>10</v>
      </c>
      <c r="I14" s="27">
        <v>9</v>
      </c>
      <c r="J14" s="27">
        <v>9.67</v>
      </c>
      <c r="K14" s="27">
        <v>7</v>
      </c>
      <c r="L14" s="27">
        <v>5.3</v>
      </c>
      <c r="M14" s="10"/>
      <c r="N14" s="10"/>
      <c r="O14" s="7"/>
      <c r="P14" s="48">
        <v>6.5</v>
      </c>
      <c r="Q14" s="49"/>
      <c r="R14" s="29">
        <f>AVERAGE(G14:L14,P14)</f>
        <v>8.2099999999999991</v>
      </c>
      <c r="S14" s="42">
        <v>11</v>
      </c>
      <c r="T14" s="39">
        <v>9.5</v>
      </c>
      <c r="U14" s="35"/>
      <c r="V14" s="36"/>
      <c r="W14" s="29">
        <f t="shared" si="0"/>
        <v>5.2484999999999999</v>
      </c>
      <c r="X14" s="63"/>
      <c r="Y14" s="52"/>
    </row>
    <row r="15" spans="1:25" ht="13.5" thickBot="1" x14ac:dyDescent="0.25">
      <c r="A15" s="1" t="s">
        <v>88</v>
      </c>
      <c r="B15" s="1" t="s">
        <v>89</v>
      </c>
      <c r="C15" s="1" t="s">
        <v>12</v>
      </c>
      <c r="D15" s="22">
        <v>9</v>
      </c>
      <c r="E15" s="11" t="s">
        <v>90</v>
      </c>
      <c r="F15" s="57">
        <v>0</v>
      </c>
      <c r="G15" s="25">
        <v>9</v>
      </c>
      <c r="H15" s="27">
        <v>8</v>
      </c>
      <c r="I15" s="27">
        <v>7.5</v>
      </c>
      <c r="J15" s="27">
        <v>7.67</v>
      </c>
      <c r="K15" s="27">
        <v>6</v>
      </c>
      <c r="L15" s="27">
        <v>6.8</v>
      </c>
      <c r="M15" s="10"/>
      <c r="N15" s="10"/>
      <c r="O15" s="7"/>
      <c r="P15" s="48">
        <v>7.5</v>
      </c>
      <c r="Q15" s="49"/>
      <c r="R15" s="29">
        <f>AVERAGE(G15:L15,P15)</f>
        <v>7.4957142857142856</v>
      </c>
      <c r="S15" s="42">
        <v>5</v>
      </c>
      <c r="T15" s="72">
        <v>4</v>
      </c>
      <c r="U15" s="35"/>
      <c r="V15" s="36"/>
      <c r="W15" s="29">
        <f t="shared" si="0"/>
        <v>3.6234999999999999</v>
      </c>
      <c r="X15" s="63">
        <v>0.1</v>
      </c>
      <c r="Y15" s="52"/>
    </row>
    <row r="16" spans="1:25" ht="13.5" thickBot="1" x14ac:dyDescent="0.25">
      <c r="A16" s="1" t="s">
        <v>30</v>
      </c>
      <c r="B16" s="1" t="s">
        <v>19</v>
      </c>
      <c r="C16" s="1" t="s">
        <v>12</v>
      </c>
      <c r="D16" s="22">
        <v>10</v>
      </c>
      <c r="E16" s="11" t="s">
        <v>31</v>
      </c>
      <c r="F16" s="54">
        <v>8</v>
      </c>
      <c r="G16" s="25">
        <v>9.5</v>
      </c>
      <c r="H16" s="27">
        <v>5.33</v>
      </c>
      <c r="I16" s="27">
        <v>8</v>
      </c>
      <c r="J16" s="27">
        <v>8.67</v>
      </c>
      <c r="K16" s="60">
        <v>4</v>
      </c>
      <c r="L16" s="27">
        <v>10</v>
      </c>
      <c r="M16" s="10"/>
      <c r="N16" s="10"/>
      <c r="O16" s="7"/>
      <c r="P16" s="48">
        <v>0</v>
      </c>
      <c r="Q16" s="49"/>
      <c r="R16" s="29">
        <f>AVERAGE(F16:L16)</f>
        <v>7.6428571428571432</v>
      </c>
      <c r="S16" s="42">
        <v>13</v>
      </c>
      <c r="T16" s="39">
        <v>6</v>
      </c>
      <c r="U16" s="35"/>
      <c r="V16" s="36"/>
      <c r="W16" s="29">
        <f t="shared" si="0"/>
        <v>4.1749999999999998</v>
      </c>
      <c r="X16" s="63"/>
      <c r="Y16" s="52"/>
    </row>
    <row r="17" spans="1:25" ht="13.5" thickBot="1" x14ac:dyDescent="0.25">
      <c r="A17" s="1" t="s">
        <v>32</v>
      </c>
      <c r="B17" s="1" t="s">
        <v>11</v>
      </c>
      <c r="C17" s="1" t="s">
        <v>12</v>
      </c>
      <c r="D17" s="22">
        <v>11</v>
      </c>
      <c r="E17" s="11" t="s">
        <v>33</v>
      </c>
      <c r="F17" s="54">
        <v>10</v>
      </c>
      <c r="G17" s="25">
        <v>8.5</v>
      </c>
      <c r="H17" s="27">
        <v>10</v>
      </c>
      <c r="I17" s="27">
        <v>8.5</v>
      </c>
      <c r="J17" s="27">
        <v>8.17</v>
      </c>
      <c r="K17" s="58">
        <v>5</v>
      </c>
      <c r="L17" s="27">
        <v>10</v>
      </c>
      <c r="M17" s="10"/>
      <c r="N17" s="10"/>
      <c r="O17" s="7"/>
      <c r="P17" s="48">
        <v>7.5</v>
      </c>
      <c r="Q17" s="49"/>
      <c r="R17" s="29">
        <f>AVERAGE(F17:J17,L17,P17)</f>
        <v>8.9528571428571428</v>
      </c>
      <c r="S17" s="42">
        <v>7</v>
      </c>
      <c r="T17" s="39">
        <v>4.5</v>
      </c>
      <c r="U17" s="35"/>
      <c r="V17" s="36"/>
      <c r="W17" s="29">
        <f t="shared" si="0"/>
        <v>4.2584999999999997</v>
      </c>
      <c r="X17" s="63"/>
      <c r="Y17" s="52"/>
    </row>
    <row r="18" spans="1:25" ht="13.5" thickBot="1" x14ac:dyDescent="0.25">
      <c r="A18" s="1" t="s">
        <v>34</v>
      </c>
      <c r="B18" s="1" t="s">
        <v>11</v>
      </c>
      <c r="C18" s="1" t="s">
        <v>12</v>
      </c>
      <c r="D18" s="22">
        <v>12</v>
      </c>
      <c r="E18" s="11" t="s">
        <v>35</v>
      </c>
      <c r="F18" s="54">
        <v>10</v>
      </c>
      <c r="G18" s="25">
        <v>9.5</v>
      </c>
      <c r="H18" s="27">
        <v>10</v>
      </c>
      <c r="I18" s="27">
        <v>8.5</v>
      </c>
      <c r="J18" s="27">
        <v>8.17</v>
      </c>
      <c r="K18" s="58">
        <v>5</v>
      </c>
      <c r="L18" s="27">
        <v>10</v>
      </c>
      <c r="M18" s="10"/>
      <c r="N18" s="10"/>
      <c r="O18" s="7"/>
      <c r="P18" s="48">
        <v>7.5</v>
      </c>
      <c r="Q18" s="49"/>
      <c r="R18" s="29">
        <f>AVERAGE(F18:J18,L18,P18)</f>
        <v>9.0957142857142852</v>
      </c>
      <c r="S18" s="42">
        <v>7</v>
      </c>
      <c r="T18" s="39">
        <v>4.5</v>
      </c>
      <c r="U18" s="35"/>
      <c r="V18" s="36"/>
      <c r="W18" s="29">
        <f t="shared" si="0"/>
        <v>4.3084999999999996</v>
      </c>
      <c r="X18" s="63"/>
      <c r="Y18" s="52"/>
    </row>
    <row r="19" spans="1:25" ht="13.5" thickBot="1" x14ac:dyDescent="0.25">
      <c r="A19" s="1" t="s">
        <v>36</v>
      </c>
      <c r="B19" s="1" t="s">
        <v>37</v>
      </c>
      <c r="C19" s="1" t="s">
        <v>12</v>
      </c>
      <c r="D19" s="22">
        <v>13</v>
      </c>
      <c r="E19" s="11" t="s">
        <v>38</v>
      </c>
      <c r="F19" s="54">
        <v>10</v>
      </c>
      <c r="G19" s="25">
        <v>7.5</v>
      </c>
      <c r="H19" s="27">
        <v>3.33</v>
      </c>
      <c r="I19" s="60">
        <v>0</v>
      </c>
      <c r="J19" s="27">
        <v>4.5</v>
      </c>
      <c r="K19" s="27">
        <v>7</v>
      </c>
      <c r="L19" s="27">
        <v>9</v>
      </c>
      <c r="M19" s="10"/>
      <c r="N19" s="10"/>
      <c r="O19" s="7"/>
      <c r="P19" s="48">
        <v>0</v>
      </c>
      <c r="Q19" s="49"/>
      <c r="R19" s="29">
        <f>AVERAGE(F19:L19)</f>
        <v>5.9042857142857139</v>
      </c>
      <c r="S19" s="42">
        <v>14</v>
      </c>
      <c r="T19" s="72">
        <v>7</v>
      </c>
      <c r="U19" s="35"/>
      <c r="V19" s="36"/>
      <c r="W19" s="29">
        <f t="shared" si="0"/>
        <v>3.8164999999999996</v>
      </c>
      <c r="X19" s="63"/>
      <c r="Y19" s="52"/>
    </row>
    <row r="20" spans="1:25" ht="13.5" thickBot="1" x14ac:dyDescent="0.25">
      <c r="A20" s="1" t="s">
        <v>39</v>
      </c>
      <c r="B20" s="1" t="s">
        <v>26</v>
      </c>
      <c r="C20" s="1" t="s">
        <v>12</v>
      </c>
      <c r="D20" s="22">
        <v>14</v>
      </c>
      <c r="E20" s="11" t="s">
        <v>40</v>
      </c>
      <c r="F20" s="54">
        <v>10</v>
      </c>
      <c r="G20" s="25">
        <v>9</v>
      </c>
      <c r="H20" s="27">
        <v>10</v>
      </c>
      <c r="I20" s="27">
        <v>8</v>
      </c>
      <c r="J20" s="27">
        <v>9.67</v>
      </c>
      <c r="K20" s="60">
        <v>4</v>
      </c>
      <c r="L20" s="27">
        <v>10</v>
      </c>
      <c r="M20" s="10"/>
      <c r="N20" s="10"/>
      <c r="O20" s="7"/>
      <c r="P20" s="48">
        <v>4</v>
      </c>
      <c r="Q20" s="49"/>
      <c r="R20" s="29">
        <f>AVERAGE(F20:L20)</f>
        <v>8.6671428571428581</v>
      </c>
      <c r="S20" s="42">
        <v>14</v>
      </c>
      <c r="T20" s="72">
        <v>7</v>
      </c>
      <c r="U20" s="35"/>
      <c r="V20" s="36"/>
      <c r="W20" s="29">
        <f t="shared" si="0"/>
        <v>4.7835000000000001</v>
      </c>
      <c r="X20" s="63"/>
      <c r="Y20" s="52"/>
    </row>
    <row r="21" spans="1:25" ht="13.5" thickBot="1" x14ac:dyDescent="0.25">
      <c r="A21" s="1" t="s">
        <v>41</v>
      </c>
      <c r="B21" s="1" t="s">
        <v>26</v>
      </c>
      <c r="C21" s="1" t="s">
        <v>12</v>
      </c>
      <c r="D21" s="22">
        <v>15</v>
      </c>
      <c r="E21" s="11" t="s">
        <v>42</v>
      </c>
      <c r="F21" s="54">
        <v>7.5</v>
      </c>
      <c r="G21" s="25">
        <v>8</v>
      </c>
      <c r="H21" s="27">
        <v>8</v>
      </c>
      <c r="I21" s="27">
        <v>8</v>
      </c>
      <c r="J21" s="27">
        <v>9.33</v>
      </c>
      <c r="K21" s="27">
        <v>5</v>
      </c>
      <c r="L21" s="60">
        <v>4.4000000000000004</v>
      </c>
      <c r="M21" s="10"/>
      <c r="N21" s="10"/>
      <c r="O21" s="7"/>
      <c r="P21" s="48">
        <v>4</v>
      </c>
      <c r="Q21" s="49"/>
      <c r="R21" s="29">
        <f>AVERAGE(F21:L21)</f>
        <v>7.1757142857142853</v>
      </c>
      <c r="S21" s="42">
        <v>15</v>
      </c>
      <c r="T21" s="39">
        <v>5.5</v>
      </c>
      <c r="U21" s="35"/>
      <c r="V21" s="36"/>
      <c r="W21" s="29">
        <f t="shared" si="0"/>
        <v>3.8864999999999998</v>
      </c>
      <c r="X21" s="63"/>
      <c r="Y21" s="52"/>
    </row>
    <row r="22" spans="1:25" ht="13.5" thickBot="1" x14ac:dyDescent="0.25">
      <c r="A22" s="1" t="s">
        <v>43</v>
      </c>
      <c r="B22" s="1" t="s">
        <v>11</v>
      </c>
      <c r="C22" s="1" t="s">
        <v>12</v>
      </c>
      <c r="D22" s="22">
        <v>16</v>
      </c>
      <c r="E22" s="11" t="s">
        <v>44</v>
      </c>
      <c r="F22" s="54">
        <v>6</v>
      </c>
      <c r="G22" s="25">
        <v>9</v>
      </c>
      <c r="H22" s="27">
        <v>8</v>
      </c>
      <c r="I22" s="58">
        <v>0</v>
      </c>
      <c r="J22" s="27">
        <v>6.67</v>
      </c>
      <c r="K22" s="27">
        <v>5</v>
      </c>
      <c r="L22" s="27">
        <v>10</v>
      </c>
      <c r="M22" s="10"/>
      <c r="N22" s="10"/>
      <c r="O22" s="7"/>
      <c r="P22" s="48">
        <v>4.5</v>
      </c>
      <c r="Q22" s="49"/>
      <c r="R22" s="29">
        <f>AVERAGE(F22:H22,J22:L22,P22)</f>
        <v>7.0242857142857149</v>
      </c>
      <c r="S22" s="42">
        <v>10</v>
      </c>
      <c r="T22" s="39">
        <v>2</v>
      </c>
      <c r="U22" s="35"/>
      <c r="V22" s="36"/>
      <c r="W22" s="29">
        <f t="shared" si="0"/>
        <v>2.9584999999999999</v>
      </c>
      <c r="X22" s="63"/>
      <c r="Y22" s="52"/>
    </row>
    <row r="23" spans="1:25" ht="13.5" thickBot="1" x14ac:dyDescent="0.25">
      <c r="A23" s="1" t="s">
        <v>45</v>
      </c>
      <c r="B23" s="1" t="s">
        <v>46</v>
      </c>
      <c r="C23" s="1" t="s">
        <v>12</v>
      </c>
      <c r="D23" s="22">
        <v>17</v>
      </c>
      <c r="E23" s="11" t="s">
        <v>47</v>
      </c>
      <c r="F23" s="75">
        <v>10</v>
      </c>
      <c r="G23" s="25">
        <v>9</v>
      </c>
      <c r="H23" s="27">
        <v>10</v>
      </c>
      <c r="I23" s="27">
        <v>7.5</v>
      </c>
      <c r="J23" s="27">
        <v>9.33</v>
      </c>
      <c r="K23" s="27">
        <v>7</v>
      </c>
      <c r="L23" s="27">
        <v>10</v>
      </c>
      <c r="M23" s="10"/>
      <c r="N23" s="10"/>
      <c r="O23" s="7"/>
      <c r="P23" s="48">
        <v>4.5</v>
      </c>
      <c r="Q23" s="49"/>
      <c r="R23" s="29">
        <f>AVERAGE(F23:L23)</f>
        <v>8.975714285714286</v>
      </c>
      <c r="S23" s="42">
        <v>4</v>
      </c>
      <c r="T23" s="39">
        <v>6</v>
      </c>
      <c r="U23" s="35"/>
      <c r="V23" s="36"/>
      <c r="W23" s="29">
        <f t="shared" si="0"/>
        <v>4.6414999999999997</v>
      </c>
      <c r="X23" s="63"/>
      <c r="Y23" s="52"/>
    </row>
    <row r="24" spans="1:25" ht="13.5" thickBot="1" x14ac:dyDescent="0.25">
      <c r="A24" s="1" t="s">
        <v>48</v>
      </c>
      <c r="B24" s="1" t="s">
        <v>37</v>
      </c>
      <c r="C24" s="1" t="s">
        <v>12</v>
      </c>
      <c r="D24" s="22">
        <v>18</v>
      </c>
      <c r="E24" s="11" t="s">
        <v>49</v>
      </c>
      <c r="F24" s="54">
        <v>8</v>
      </c>
      <c r="G24" s="25">
        <v>7</v>
      </c>
      <c r="H24" s="58">
        <v>0</v>
      </c>
      <c r="I24" s="27">
        <v>2.5</v>
      </c>
      <c r="J24" s="27">
        <v>0</v>
      </c>
      <c r="K24" s="27">
        <v>7</v>
      </c>
      <c r="L24" s="27">
        <v>0</v>
      </c>
      <c r="M24" s="10"/>
      <c r="N24" s="10"/>
      <c r="O24" s="7"/>
      <c r="P24" s="48">
        <v>7.5</v>
      </c>
      <c r="Q24" s="49"/>
      <c r="R24" s="29">
        <f>AVERAGE(F24:G24,I24:L24,P24)</f>
        <v>4.5714285714285712</v>
      </c>
      <c r="S24" s="42">
        <v>16</v>
      </c>
      <c r="T24" s="39">
        <v>7</v>
      </c>
      <c r="U24" s="35"/>
      <c r="V24" s="36"/>
      <c r="W24" s="29">
        <f t="shared" si="0"/>
        <v>3.3499999999999996</v>
      </c>
      <c r="X24" s="63"/>
      <c r="Y24" s="52"/>
    </row>
    <row r="25" spans="1:25" ht="13.5" thickBot="1" x14ac:dyDescent="0.25">
      <c r="A25" s="1" t="s">
        <v>50</v>
      </c>
      <c r="B25" s="1" t="s">
        <v>11</v>
      </c>
      <c r="C25" s="1" t="s">
        <v>12</v>
      </c>
      <c r="D25" s="22">
        <v>19</v>
      </c>
      <c r="E25" s="11" t="s">
        <v>51</v>
      </c>
      <c r="F25" s="54">
        <v>8</v>
      </c>
      <c r="G25" s="25">
        <v>9.5</v>
      </c>
      <c r="H25" s="27">
        <v>5.33</v>
      </c>
      <c r="I25" s="27">
        <v>8</v>
      </c>
      <c r="J25" s="58">
        <v>5</v>
      </c>
      <c r="K25" s="27">
        <v>7</v>
      </c>
      <c r="L25" s="27">
        <v>10</v>
      </c>
      <c r="M25" s="10"/>
      <c r="N25" s="10"/>
      <c r="O25" s="7"/>
      <c r="P25" s="48">
        <v>7.5</v>
      </c>
      <c r="Q25" s="49"/>
      <c r="R25" s="29">
        <f>AVERAGE(F25:I25,K25:L25,P25)</f>
        <v>7.9042857142857139</v>
      </c>
      <c r="S25" s="42">
        <v>2</v>
      </c>
      <c r="T25" s="39">
        <v>6</v>
      </c>
      <c r="U25" s="35"/>
      <c r="V25" s="36"/>
      <c r="W25" s="29">
        <f t="shared" si="0"/>
        <v>4.2664999999999997</v>
      </c>
      <c r="X25" s="63"/>
      <c r="Y25" s="52"/>
    </row>
    <row r="26" spans="1:25" ht="13.5" thickBot="1" x14ac:dyDescent="0.25">
      <c r="A26" s="1" t="s">
        <v>52</v>
      </c>
      <c r="B26" s="1" t="s">
        <v>53</v>
      </c>
      <c r="C26" s="1" t="s">
        <v>12</v>
      </c>
      <c r="D26" s="22">
        <v>20</v>
      </c>
      <c r="E26" s="11" t="s">
        <v>54</v>
      </c>
      <c r="F26" s="75">
        <v>10</v>
      </c>
      <c r="G26" s="25">
        <v>8.5</v>
      </c>
      <c r="H26" s="27">
        <v>6</v>
      </c>
      <c r="I26" s="27">
        <v>8</v>
      </c>
      <c r="J26" s="27">
        <v>8.17</v>
      </c>
      <c r="K26" s="27">
        <v>7</v>
      </c>
      <c r="L26" s="27">
        <v>10</v>
      </c>
      <c r="M26" s="10"/>
      <c r="N26" s="10"/>
      <c r="O26" s="7"/>
      <c r="P26" s="48">
        <v>4</v>
      </c>
      <c r="Q26" s="49"/>
      <c r="R26" s="29">
        <f>AVERAGE(F26:L26)</f>
        <v>8.2385714285714293</v>
      </c>
      <c r="S26" s="42">
        <v>4</v>
      </c>
      <c r="T26" s="39">
        <v>6</v>
      </c>
      <c r="U26" s="35"/>
      <c r="V26" s="36"/>
      <c r="W26" s="29">
        <f t="shared" si="0"/>
        <v>4.3834999999999997</v>
      </c>
      <c r="X26" s="63"/>
      <c r="Y26" s="52"/>
    </row>
    <row r="27" spans="1:25" ht="13.5" thickBot="1" x14ac:dyDescent="0.25">
      <c r="A27" s="1" t="s">
        <v>55</v>
      </c>
      <c r="B27" s="1" t="s">
        <v>11</v>
      </c>
      <c r="C27" s="1" t="s">
        <v>12</v>
      </c>
      <c r="D27" s="22">
        <v>21</v>
      </c>
      <c r="E27" s="11" t="s">
        <v>56</v>
      </c>
      <c r="F27" s="57">
        <v>0</v>
      </c>
      <c r="G27" s="25">
        <v>8.5</v>
      </c>
      <c r="H27" s="27">
        <v>8</v>
      </c>
      <c r="I27" s="27">
        <v>8.5</v>
      </c>
      <c r="J27" s="27">
        <v>0</v>
      </c>
      <c r="K27" s="27">
        <v>7</v>
      </c>
      <c r="L27" s="27">
        <v>1.9</v>
      </c>
      <c r="M27" s="10"/>
      <c r="N27" s="10"/>
      <c r="O27" s="7"/>
      <c r="P27" s="48">
        <v>7.5</v>
      </c>
      <c r="Q27" s="49"/>
      <c r="R27" s="29">
        <f>AVERAGE(G27:L27,P27)</f>
        <v>5.9142857142857137</v>
      </c>
      <c r="S27" s="42">
        <v>5</v>
      </c>
      <c r="T27" s="72">
        <v>4</v>
      </c>
      <c r="U27" s="35"/>
      <c r="V27" s="36"/>
      <c r="W27" s="29">
        <f t="shared" si="0"/>
        <v>3.07</v>
      </c>
      <c r="X27" s="63"/>
      <c r="Y27" s="52"/>
    </row>
    <row r="28" spans="1:25" ht="13.5" thickBot="1" x14ac:dyDescent="0.25">
      <c r="A28" s="1" t="s">
        <v>57</v>
      </c>
      <c r="B28" s="1" t="s">
        <v>11</v>
      </c>
      <c r="C28" s="1" t="s">
        <v>12</v>
      </c>
      <c r="D28" s="22">
        <v>22</v>
      </c>
      <c r="E28" s="11" t="s">
        <v>58</v>
      </c>
      <c r="F28" s="54">
        <v>8</v>
      </c>
      <c r="G28" s="25">
        <v>8.5</v>
      </c>
      <c r="H28" s="27">
        <v>10</v>
      </c>
      <c r="I28" s="27">
        <v>8</v>
      </c>
      <c r="J28" s="27">
        <v>8.17</v>
      </c>
      <c r="K28" s="27">
        <v>5</v>
      </c>
      <c r="L28" s="27">
        <v>10</v>
      </c>
      <c r="M28" s="10"/>
      <c r="N28" s="10"/>
      <c r="O28" s="7"/>
      <c r="P28" s="48">
        <v>4.5</v>
      </c>
      <c r="Q28" s="49"/>
      <c r="R28" s="29">
        <f>AVERAGE(F28:L28)</f>
        <v>8.2385714285714293</v>
      </c>
      <c r="S28" s="42">
        <v>2</v>
      </c>
      <c r="T28" s="39">
        <v>6</v>
      </c>
      <c r="U28" s="35"/>
      <c r="V28" s="36"/>
      <c r="W28" s="29">
        <f t="shared" si="0"/>
        <v>4.3834999999999997</v>
      </c>
      <c r="X28" s="63"/>
      <c r="Y28" s="52"/>
    </row>
    <row r="29" spans="1:25" ht="13.5" thickBot="1" x14ac:dyDescent="0.25">
      <c r="A29" s="1" t="s">
        <v>59</v>
      </c>
      <c r="B29" s="1" t="s">
        <v>11</v>
      </c>
      <c r="C29" s="1" t="s">
        <v>12</v>
      </c>
      <c r="D29" s="22">
        <v>23</v>
      </c>
      <c r="E29" s="11" t="s">
        <v>60</v>
      </c>
      <c r="F29" s="54">
        <v>10</v>
      </c>
      <c r="G29" s="61">
        <v>0</v>
      </c>
      <c r="H29" s="27">
        <v>10</v>
      </c>
      <c r="I29" s="27">
        <v>8.5</v>
      </c>
      <c r="J29" s="27">
        <v>8.17</v>
      </c>
      <c r="K29" s="27">
        <v>6</v>
      </c>
      <c r="L29" s="27">
        <v>10</v>
      </c>
      <c r="M29" s="10"/>
      <c r="N29" s="10"/>
      <c r="O29" s="7"/>
      <c r="P29" s="48">
        <v>7.5</v>
      </c>
      <c r="Q29" s="49"/>
      <c r="R29" s="29">
        <f>AVERAGE(F29,H29:L29,P29)</f>
        <v>8.5957142857142852</v>
      </c>
      <c r="S29" s="42">
        <v>7</v>
      </c>
      <c r="T29" s="39">
        <v>4.5</v>
      </c>
      <c r="U29" s="35"/>
      <c r="V29" s="36"/>
      <c r="W29" s="29">
        <f t="shared" si="0"/>
        <v>4.1334999999999997</v>
      </c>
      <c r="X29" s="63"/>
      <c r="Y29" s="52"/>
    </row>
    <row r="30" spans="1:25" ht="13.5" thickBot="1" x14ac:dyDescent="0.25">
      <c r="A30" s="1" t="s">
        <v>61</v>
      </c>
      <c r="B30" s="1" t="s">
        <v>11</v>
      </c>
      <c r="C30" s="1" t="s">
        <v>12</v>
      </c>
      <c r="D30" s="22">
        <v>24</v>
      </c>
      <c r="E30" s="11" t="s">
        <v>62</v>
      </c>
      <c r="F30" s="54">
        <v>10</v>
      </c>
      <c r="G30" s="25">
        <v>10</v>
      </c>
      <c r="H30" s="27">
        <v>10</v>
      </c>
      <c r="I30" s="27">
        <v>7</v>
      </c>
      <c r="J30" s="27">
        <v>7.83</v>
      </c>
      <c r="K30" s="27">
        <v>7</v>
      </c>
      <c r="L30" s="27">
        <v>9.5</v>
      </c>
      <c r="M30" s="10"/>
      <c r="N30" s="10"/>
      <c r="O30" s="7"/>
      <c r="P30" s="48">
        <v>6.5</v>
      </c>
      <c r="Q30" s="49"/>
      <c r="R30" s="29">
        <f>AVERAGE(F30:L30)</f>
        <v>8.7614285714285707</v>
      </c>
      <c r="S30" s="42">
        <v>6</v>
      </c>
      <c r="T30" s="39">
        <v>10</v>
      </c>
      <c r="U30" s="35"/>
      <c r="V30" s="36"/>
      <c r="W30" s="29">
        <f t="shared" si="0"/>
        <v>5.5664999999999996</v>
      </c>
      <c r="X30" s="63"/>
      <c r="Y30" s="52"/>
    </row>
    <row r="31" spans="1:25" ht="13.5" thickBot="1" x14ac:dyDescent="0.25">
      <c r="A31" s="1" t="s">
        <v>63</v>
      </c>
      <c r="B31" s="1" t="s">
        <v>11</v>
      </c>
      <c r="C31" s="1" t="s">
        <v>12</v>
      </c>
      <c r="D31" s="22">
        <v>25</v>
      </c>
      <c r="E31" s="11" t="s">
        <v>64</v>
      </c>
      <c r="F31" s="54">
        <v>8</v>
      </c>
      <c r="G31" s="61">
        <v>0</v>
      </c>
      <c r="H31" s="27">
        <v>0</v>
      </c>
      <c r="I31" s="27">
        <v>7</v>
      </c>
      <c r="J31" s="27">
        <v>9.17</v>
      </c>
      <c r="K31" s="27">
        <v>0</v>
      </c>
      <c r="L31" s="27">
        <v>10</v>
      </c>
      <c r="M31" s="10"/>
      <c r="N31" s="10"/>
      <c r="O31" s="7"/>
      <c r="P31" s="48">
        <v>4.5</v>
      </c>
      <c r="Q31" s="49"/>
      <c r="R31" s="29">
        <f>AVERAGE(F31,H31:L31,P31)</f>
        <v>5.5242857142857149</v>
      </c>
      <c r="S31" s="42">
        <v>3</v>
      </c>
      <c r="T31" s="39">
        <v>6</v>
      </c>
      <c r="U31" s="35"/>
      <c r="V31" s="36"/>
      <c r="W31" s="29">
        <f t="shared" si="0"/>
        <v>3.4335</v>
      </c>
      <c r="X31" s="63"/>
      <c r="Y31" s="52"/>
    </row>
    <row r="32" spans="1:25" ht="13.5" thickBot="1" x14ac:dyDescent="0.25">
      <c r="A32" s="1" t="s">
        <v>65</v>
      </c>
      <c r="B32" s="1" t="s">
        <v>11</v>
      </c>
      <c r="C32" s="1" t="s">
        <v>12</v>
      </c>
      <c r="D32" s="22">
        <v>26</v>
      </c>
      <c r="E32" s="11" t="s">
        <v>66</v>
      </c>
      <c r="F32" s="54">
        <v>9.5</v>
      </c>
      <c r="G32" s="25">
        <v>7</v>
      </c>
      <c r="H32" s="27">
        <v>8</v>
      </c>
      <c r="I32" s="27">
        <v>8</v>
      </c>
      <c r="J32" s="27">
        <v>7.83</v>
      </c>
      <c r="K32" s="60">
        <v>4</v>
      </c>
      <c r="L32" s="27">
        <v>10</v>
      </c>
      <c r="M32" s="10"/>
      <c r="N32" s="10"/>
      <c r="O32" s="7"/>
      <c r="P32" s="48">
        <v>0</v>
      </c>
      <c r="Q32" s="49"/>
      <c r="R32" s="29">
        <f>AVERAGE(F32:L32)</f>
        <v>7.7614285714285716</v>
      </c>
      <c r="S32" s="42">
        <v>9</v>
      </c>
      <c r="T32" s="39">
        <v>6.5</v>
      </c>
      <c r="U32" s="35"/>
      <c r="V32" s="36"/>
      <c r="W32" s="29">
        <f t="shared" si="0"/>
        <v>4.3414999999999999</v>
      </c>
      <c r="X32" s="63"/>
      <c r="Y32" s="52"/>
    </row>
    <row r="33" spans="1:25" ht="13.5" thickBot="1" x14ac:dyDescent="0.25">
      <c r="A33" s="1" t="s">
        <v>67</v>
      </c>
      <c r="B33" s="1" t="s">
        <v>11</v>
      </c>
      <c r="C33" s="1" t="s">
        <v>12</v>
      </c>
      <c r="D33" s="22">
        <v>27</v>
      </c>
      <c r="E33" s="11" t="s">
        <v>68</v>
      </c>
      <c r="F33" s="57">
        <v>0</v>
      </c>
      <c r="G33" s="25">
        <v>10</v>
      </c>
      <c r="H33" s="27">
        <v>10</v>
      </c>
      <c r="I33" s="27">
        <v>9</v>
      </c>
      <c r="J33" s="27">
        <v>8.17</v>
      </c>
      <c r="K33" s="27">
        <v>5</v>
      </c>
      <c r="L33" s="27">
        <v>6.3</v>
      </c>
      <c r="M33" s="10"/>
      <c r="N33" s="10"/>
      <c r="O33" s="7"/>
      <c r="P33" s="48">
        <v>6.5</v>
      </c>
      <c r="Q33" s="49"/>
      <c r="R33" s="29">
        <f>AVERAGE(G33:L33,P33)</f>
        <v>7.8528571428571423</v>
      </c>
      <c r="S33" s="42">
        <v>11</v>
      </c>
      <c r="T33" s="39">
        <v>9.5</v>
      </c>
      <c r="U33" s="35"/>
      <c r="V33" s="36"/>
      <c r="W33" s="29">
        <f t="shared" si="0"/>
        <v>5.1234999999999999</v>
      </c>
      <c r="X33" s="63"/>
      <c r="Y33" s="52"/>
    </row>
    <row r="34" spans="1:25" ht="13.5" thickBot="1" x14ac:dyDescent="0.25">
      <c r="A34" s="1" t="s">
        <v>69</v>
      </c>
      <c r="B34" s="1" t="s">
        <v>11</v>
      </c>
      <c r="C34" s="1" t="s">
        <v>12</v>
      </c>
      <c r="D34" s="22">
        <v>28</v>
      </c>
      <c r="E34" s="11" t="s">
        <v>70</v>
      </c>
      <c r="F34" s="75">
        <v>7.5</v>
      </c>
      <c r="G34" s="25">
        <v>10</v>
      </c>
      <c r="H34" s="27">
        <v>10</v>
      </c>
      <c r="I34" s="27">
        <v>8</v>
      </c>
      <c r="J34" s="27">
        <v>9.67</v>
      </c>
      <c r="K34" s="27">
        <v>6</v>
      </c>
      <c r="L34" s="27">
        <v>10</v>
      </c>
      <c r="M34" s="10"/>
      <c r="N34" s="10"/>
      <c r="O34" s="7"/>
      <c r="P34" s="48">
        <v>7.5</v>
      </c>
      <c r="Q34" s="49"/>
      <c r="R34" s="29">
        <f>AVERAGE(G34:L34,P34)</f>
        <v>8.7385714285714293</v>
      </c>
      <c r="S34" s="42">
        <v>8</v>
      </c>
      <c r="T34" s="39">
        <v>6</v>
      </c>
      <c r="U34" s="35"/>
      <c r="V34" s="36"/>
      <c r="W34" s="29">
        <f t="shared" si="0"/>
        <v>4.5585000000000004</v>
      </c>
      <c r="X34" s="63"/>
      <c r="Y34" s="52"/>
    </row>
    <row r="35" spans="1:25" ht="13.5" thickBot="1" x14ac:dyDescent="0.25">
      <c r="A35" s="1" t="s">
        <v>71</v>
      </c>
      <c r="B35" s="1" t="s">
        <v>11</v>
      </c>
      <c r="C35" s="1" t="s">
        <v>12</v>
      </c>
      <c r="D35" s="22">
        <v>29</v>
      </c>
      <c r="E35" s="11" t="s">
        <v>72</v>
      </c>
      <c r="F35" s="54">
        <v>8.5</v>
      </c>
      <c r="G35" s="25">
        <v>9</v>
      </c>
      <c r="H35" s="58">
        <v>3.33</v>
      </c>
      <c r="I35" s="27">
        <v>8</v>
      </c>
      <c r="J35" s="27">
        <v>8.5</v>
      </c>
      <c r="K35" s="27">
        <v>6</v>
      </c>
      <c r="L35" s="27">
        <v>10</v>
      </c>
      <c r="M35" s="10"/>
      <c r="N35" s="10"/>
      <c r="O35" s="7"/>
      <c r="P35" s="48">
        <v>4</v>
      </c>
      <c r="Q35" s="49"/>
      <c r="R35" s="29">
        <f>AVERAGE(F35:G35,I35:L35,P35)</f>
        <v>7.7142857142857144</v>
      </c>
      <c r="S35" s="42">
        <v>1</v>
      </c>
      <c r="T35" s="72">
        <v>7</v>
      </c>
      <c r="U35" s="35"/>
      <c r="V35" s="36"/>
      <c r="W35" s="29">
        <f t="shared" si="0"/>
        <v>4.4499999999999993</v>
      </c>
      <c r="X35" s="63"/>
      <c r="Y35" s="52"/>
    </row>
    <row r="36" spans="1:25" ht="13.5" thickBot="1" x14ac:dyDescent="0.25">
      <c r="A36" s="1" t="s">
        <v>73</v>
      </c>
      <c r="B36" s="1" t="s">
        <v>11</v>
      </c>
      <c r="C36" s="1" t="s">
        <v>12</v>
      </c>
      <c r="D36" s="22">
        <v>30</v>
      </c>
      <c r="E36" s="11" t="s">
        <v>74</v>
      </c>
      <c r="F36" s="54">
        <v>9.5</v>
      </c>
      <c r="G36" s="25">
        <v>9</v>
      </c>
      <c r="H36" s="58">
        <v>0</v>
      </c>
      <c r="I36" s="27">
        <v>2</v>
      </c>
      <c r="J36" s="27">
        <v>0</v>
      </c>
      <c r="K36" s="27">
        <v>5</v>
      </c>
      <c r="L36" s="27">
        <v>0</v>
      </c>
      <c r="M36" s="10"/>
      <c r="N36" s="10"/>
      <c r="O36" s="7"/>
      <c r="P36" s="48">
        <v>7.5</v>
      </c>
      <c r="Q36" s="49"/>
      <c r="R36" s="29">
        <f>AVERAGE(AVERAGE(F36:G36,I36:L36,P36))</f>
        <v>4.7142857142857144</v>
      </c>
      <c r="S36" s="42">
        <v>9</v>
      </c>
      <c r="T36" s="39">
        <v>6.5</v>
      </c>
      <c r="U36" s="35"/>
      <c r="V36" s="36"/>
      <c r="W36" s="29">
        <f t="shared" si="0"/>
        <v>3.2749999999999999</v>
      </c>
      <c r="X36" s="63"/>
      <c r="Y36" s="52"/>
    </row>
    <row r="37" spans="1:25" ht="13.5" thickBot="1" x14ac:dyDescent="0.25">
      <c r="A37" s="1" t="s">
        <v>75</v>
      </c>
      <c r="B37" s="1" t="s">
        <v>11</v>
      </c>
      <c r="C37" s="1" t="s">
        <v>12</v>
      </c>
      <c r="D37" s="22">
        <v>31</v>
      </c>
      <c r="E37" s="11" t="s">
        <v>76</v>
      </c>
      <c r="F37" s="75">
        <v>9.5</v>
      </c>
      <c r="G37" s="25">
        <v>9</v>
      </c>
      <c r="H37" s="27">
        <v>10</v>
      </c>
      <c r="I37" s="27">
        <v>9</v>
      </c>
      <c r="J37" s="27">
        <v>7.67</v>
      </c>
      <c r="K37" s="27">
        <v>7</v>
      </c>
      <c r="L37" s="27">
        <v>7.8</v>
      </c>
      <c r="M37" s="10"/>
      <c r="N37" s="10"/>
      <c r="O37" s="7"/>
      <c r="P37" s="48">
        <v>6.5</v>
      </c>
      <c r="Q37" s="49"/>
      <c r="R37" s="29">
        <f>AVERAGE(F37:L37)</f>
        <v>8.5671428571428567</v>
      </c>
      <c r="S37" s="42">
        <v>12</v>
      </c>
      <c r="T37" s="39">
        <v>9</v>
      </c>
      <c r="U37" s="35"/>
      <c r="V37" s="36"/>
      <c r="W37" s="29">
        <f t="shared" si="0"/>
        <v>5.2484999999999999</v>
      </c>
      <c r="X37" s="63"/>
      <c r="Y37" s="52"/>
    </row>
    <row r="38" spans="1:25" ht="13.5" thickBot="1" x14ac:dyDescent="0.25">
      <c r="A38" s="1" t="s">
        <v>77</v>
      </c>
      <c r="B38" s="1" t="s">
        <v>11</v>
      </c>
      <c r="C38" s="1" t="s">
        <v>12</v>
      </c>
      <c r="D38" s="22">
        <v>32</v>
      </c>
      <c r="E38" s="11" t="s">
        <v>78</v>
      </c>
      <c r="F38" s="54">
        <v>7.5</v>
      </c>
      <c r="G38" s="25">
        <v>9</v>
      </c>
      <c r="H38" s="27">
        <v>10</v>
      </c>
      <c r="I38" s="27">
        <v>8.5</v>
      </c>
      <c r="J38" s="27">
        <v>8.17</v>
      </c>
      <c r="K38" s="58">
        <v>5</v>
      </c>
      <c r="L38" s="27">
        <v>5.3</v>
      </c>
      <c r="M38" s="10"/>
      <c r="N38" s="10"/>
      <c r="O38" s="7"/>
      <c r="P38" s="48">
        <v>7.5</v>
      </c>
      <c r="Q38" s="49"/>
      <c r="R38" s="29">
        <f>AVERAGE(F38:J38,L38,P38)</f>
        <v>7.9957142857142856</v>
      </c>
      <c r="S38" s="42">
        <v>8</v>
      </c>
      <c r="T38" s="39">
        <v>6</v>
      </c>
      <c r="U38" s="35"/>
      <c r="V38" s="36"/>
      <c r="W38" s="29">
        <f t="shared" si="0"/>
        <v>4.2984999999999998</v>
      </c>
      <c r="X38" s="63"/>
      <c r="Y38" s="52"/>
    </row>
    <row r="39" spans="1:25" ht="13.5" thickBot="1" x14ac:dyDescent="0.25">
      <c r="A39" s="1" t="s">
        <v>79</v>
      </c>
      <c r="B39" s="1" t="s">
        <v>11</v>
      </c>
      <c r="C39" s="1" t="s">
        <v>12</v>
      </c>
      <c r="D39" s="22">
        <v>33</v>
      </c>
      <c r="E39" s="11" t="s">
        <v>80</v>
      </c>
      <c r="F39" s="75">
        <v>10</v>
      </c>
      <c r="G39" s="25">
        <v>8.5</v>
      </c>
      <c r="H39" s="27">
        <v>8</v>
      </c>
      <c r="I39" s="27">
        <v>7.5</v>
      </c>
      <c r="J39" s="27">
        <v>9.33</v>
      </c>
      <c r="K39" s="27">
        <v>5</v>
      </c>
      <c r="L39" s="27">
        <v>10</v>
      </c>
      <c r="M39" s="10"/>
      <c r="N39" s="10"/>
      <c r="O39" s="7"/>
      <c r="P39" s="48">
        <v>4.5</v>
      </c>
      <c r="Q39" s="49"/>
      <c r="R39" s="29">
        <f>AVERAGE(F39:L39)</f>
        <v>8.3328571428571419</v>
      </c>
      <c r="S39" s="42">
        <v>4</v>
      </c>
      <c r="T39" s="39">
        <v>6</v>
      </c>
      <c r="U39" s="35"/>
      <c r="V39" s="36"/>
      <c r="W39" s="29">
        <f t="shared" si="0"/>
        <v>4.4164999999999992</v>
      </c>
      <c r="X39" s="63"/>
      <c r="Y39" s="52"/>
    </row>
    <row r="40" spans="1:25" ht="13.5" thickBot="1" x14ac:dyDescent="0.25">
      <c r="A40" s="1" t="s">
        <v>81</v>
      </c>
      <c r="B40" s="1" t="s">
        <v>82</v>
      </c>
      <c r="C40" s="1" t="s">
        <v>12</v>
      </c>
      <c r="D40" s="22">
        <v>34</v>
      </c>
      <c r="E40" s="11" t="s">
        <v>83</v>
      </c>
      <c r="F40" s="54">
        <v>8</v>
      </c>
      <c r="G40" s="25">
        <v>7</v>
      </c>
      <c r="H40" s="27">
        <v>10</v>
      </c>
      <c r="I40" s="27">
        <v>8</v>
      </c>
      <c r="J40" s="27">
        <v>9.67</v>
      </c>
      <c r="K40" s="27">
        <v>7</v>
      </c>
      <c r="L40" s="27">
        <v>10</v>
      </c>
      <c r="M40" s="10"/>
      <c r="N40" s="10"/>
      <c r="O40" s="7"/>
      <c r="P40" s="48">
        <v>4.5</v>
      </c>
      <c r="Q40" s="49"/>
      <c r="R40" s="29">
        <f>AVERAGE(F40:L40)</f>
        <v>8.524285714285714</v>
      </c>
      <c r="S40" s="42">
        <v>13</v>
      </c>
      <c r="T40" s="39">
        <v>6</v>
      </c>
      <c r="U40" s="35"/>
      <c r="V40" s="36"/>
      <c r="W40" s="29">
        <f t="shared" si="0"/>
        <v>4.4834999999999994</v>
      </c>
      <c r="X40" s="63"/>
      <c r="Y40" s="52"/>
    </row>
    <row r="41" spans="1:25" ht="13.5" thickBot="1" x14ac:dyDescent="0.25">
      <c r="A41" s="1" t="s">
        <v>84</v>
      </c>
      <c r="B41" s="1" t="s">
        <v>46</v>
      </c>
      <c r="C41" s="1" t="s">
        <v>12</v>
      </c>
      <c r="D41" s="22">
        <v>35</v>
      </c>
      <c r="E41" s="11" t="s">
        <v>85</v>
      </c>
      <c r="F41" s="54">
        <v>8</v>
      </c>
      <c r="G41" s="25">
        <v>8.5</v>
      </c>
      <c r="H41" s="27">
        <v>8</v>
      </c>
      <c r="I41" s="27">
        <v>5.5</v>
      </c>
      <c r="J41" s="58">
        <v>0</v>
      </c>
      <c r="K41" s="27">
        <v>5</v>
      </c>
      <c r="L41" s="27">
        <v>10</v>
      </c>
      <c r="M41" s="10"/>
      <c r="N41" s="10"/>
      <c r="O41" s="7"/>
      <c r="P41" s="48">
        <v>4.5</v>
      </c>
      <c r="Q41" s="49"/>
      <c r="R41" s="29">
        <f>AVERAGE(F41:I41,K41:L41,P41)</f>
        <v>7.0714285714285712</v>
      </c>
      <c r="S41" s="42">
        <v>2</v>
      </c>
      <c r="T41" s="39">
        <v>6</v>
      </c>
      <c r="U41" s="35"/>
      <c r="V41" s="36"/>
      <c r="W41" s="29">
        <f t="shared" si="0"/>
        <v>3.9749999999999996</v>
      </c>
      <c r="X41" s="63"/>
      <c r="Y41" s="52"/>
    </row>
    <row r="42" spans="1:25" ht="13.5" thickBot="1" x14ac:dyDescent="0.25">
      <c r="A42" s="1" t="s">
        <v>86</v>
      </c>
      <c r="B42" s="1" t="s">
        <v>11</v>
      </c>
      <c r="C42" s="1" t="s">
        <v>12</v>
      </c>
      <c r="D42" s="22">
        <v>36</v>
      </c>
      <c r="E42" s="11" t="s">
        <v>87</v>
      </c>
      <c r="F42" s="54">
        <v>10</v>
      </c>
      <c r="G42" s="25">
        <v>10</v>
      </c>
      <c r="H42" s="27">
        <v>10</v>
      </c>
      <c r="I42" s="27">
        <v>7</v>
      </c>
      <c r="J42" s="27">
        <v>7.83</v>
      </c>
      <c r="K42" s="27">
        <v>7</v>
      </c>
      <c r="L42" s="27">
        <v>9.5</v>
      </c>
      <c r="M42" s="10"/>
      <c r="N42" s="10"/>
      <c r="O42" s="7"/>
      <c r="P42" s="48">
        <v>6.5</v>
      </c>
      <c r="Q42" s="49"/>
      <c r="R42" s="29">
        <f>AVERAGE(F42:L42)</f>
        <v>8.7614285714285707</v>
      </c>
      <c r="S42" s="42">
        <v>6</v>
      </c>
      <c r="T42" s="39">
        <v>10</v>
      </c>
      <c r="U42" s="35"/>
      <c r="V42" s="36"/>
      <c r="W42" s="29">
        <f t="shared" si="0"/>
        <v>5.5664999999999996</v>
      </c>
      <c r="X42" s="63"/>
      <c r="Y42" s="52"/>
    </row>
    <row r="43" spans="1:25" ht="13.5" thickBot="1" x14ac:dyDescent="0.25">
      <c r="A43" s="1" t="s">
        <v>91</v>
      </c>
      <c r="B43" s="1" t="s">
        <v>46</v>
      </c>
      <c r="C43" s="1" t="s">
        <v>12</v>
      </c>
      <c r="D43" s="22">
        <v>37</v>
      </c>
      <c r="E43" s="11" t="s">
        <v>92</v>
      </c>
      <c r="F43" s="54">
        <v>8.5</v>
      </c>
      <c r="G43" s="25">
        <v>10</v>
      </c>
      <c r="H43" s="27">
        <v>10</v>
      </c>
      <c r="I43" s="27">
        <v>7</v>
      </c>
      <c r="J43" s="27">
        <v>8.5</v>
      </c>
      <c r="K43" s="58">
        <v>6</v>
      </c>
      <c r="L43" s="27">
        <v>10</v>
      </c>
      <c r="M43" s="10"/>
      <c r="N43" s="10"/>
      <c r="O43" s="7"/>
      <c r="P43" s="48">
        <v>7.5</v>
      </c>
      <c r="Q43" s="49"/>
      <c r="R43" s="29">
        <f>AVERAGE(F43:J43,L43,P43)</f>
        <v>8.7857142857142865</v>
      </c>
      <c r="S43" s="42">
        <v>1</v>
      </c>
      <c r="T43" s="72">
        <v>7</v>
      </c>
      <c r="U43" s="35"/>
      <c r="V43" s="36"/>
      <c r="W43" s="29">
        <f t="shared" si="0"/>
        <v>4.8250000000000002</v>
      </c>
      <c r="X43" s="63">
        <v>0.1</v>
      </c>
      <c r="Y43" s="52"/>
    </row>
    <row r="44" spans="1:25" ht="13.5" thickBot="1" x14ac:dyDescent="0.25">
      <c r="A44" s="1" t="s">
        <v>93</v>
      </c>
      <c r="B44" s="1" t="s">
        <v>26</v>
      </c>
      <c r="C44" s="1" t="s">
        <v>12</v>
      </c>
      <c r="D44" s="22">
        <v>38</v>
      </c>
      <c r="E44" s="11" t="s">
        <v>94</v>
      </c>
      <c r="F44" s="54">
        <v>10</v>
      </c>
      <c r="G44" s="25">
        <v>7.5</v>
      </c>
      <c r="H44" s="27">
        <v>10</v>
      </c>
      <c r="I44" s="27">
        <v>8</v>
      </c>
      <c r="J44" s="27">
        <v>8.17</v>
      </c>
      <c r="K44" s="60">
        <v>4</v>
      </c>
      <c r="L44" s="27">
        <v>10</v>
      </c>
      <c r="M44" s="10"/>
      <c r="N44" s="10"/>
      <c r="O44" s="7"/>
      <c r="P44" s="48">
        <v>0</v>
      </c>
      <c r="Q44" s="49"/>
      <c r="R44" s="29">
        <f>AVERAGE(F44:L44)</f>
        <v>8.2385714285714293</v>
      </c>
      <c r="S44" s="42">
        <v>14</v>
      </c>
      <c r="T44" s="72">
        <v>7</v>
      </c>
      <c r="U44" s="35"/>
      <c r="V44" s="36"/>
      <c r="W44" s="29">
        <f t="shared" si="0"/>
        <v>4.6334999999999997</v>
      </c>
      <c r="X44" s="63">
        <v>0.1</v>
      </c>
      <c r="Y44" s="52"/>
    </row>
    <row r="45" spans="1:25" ht="13.5" thickBot="1" x14ac:dyDescent="0.25">
      <c r="A45" s="1" t="s">
        <v>95</v>
      </c>
      <c r="B45" s="1" t="s">
        <v>11</v>
      </c>
      <c r="C45" s="1" t="s">
        <v>12</v>
      </c>
      <c r="D45" s="22">
        <v>39</v>
      </c>
      <c r="E45" s="11" t="s">
        <v>96</v>
      </c>
      <c r="F45" s="54">
        <v>9.5</v>
      </c>
      <c r="G45" s="25">
        <v>9</v>
      </c>
      <c r="H45" s="27">
        <v>6</v>
      </c>
      <c r="I45" s="60">
        <v>2</v>
      </c>
      <c r="J45" s="58">
        <v>0</v>
      </c>
      <c r="K45" s="27">
        <v>4</v>
      </c>
      <c r="L45" s="27">
        <v>2.6</v>
      </c>
      <c r="M45" s="10"/>
      <c r="N45" s="10"/>
      <c r="O45" s="7"/>
      <c r="P45" s="48">
        <v>7.5</v>
      </c>
      <c r="Q45" s="49"/>
      <c r="R45" s="29">
        <f>AVERAGE(F45:I45,K45:L45,P45)</f>
        <v>5.8</v>
      </c>
      <c r="S45" s="42">
        <v>9</v>
      </c>
      <c r="T45" s="39">
        <v>6.5</v>
      </c>
      <c r="U45" s="35"/>
      <c r="V45" s="36"/>
      <c r="W45" s="29">
        <f t="shared" si="0"/>
        <v>3.6549999999999998</v>
      </c>
      <c r="X45" s="63"/>
      <c r="Y45" s="52"/>
    </row>
    <row r="46" spans="1:25" ht="13.5" thickBot="1" x14ac:dyDescent="0.25">
      <c r="A46" s="1" t="s">
        <v>97</v>
      </c>
      <c r="B46" s="1" t="s">
        <v>11</v>
      </c>
      <c r="C46" s="1" t="s">
        <v>12</v>
      </c>
      <c r="D46" s="22">
        <v>40</v>
      </c>
      <c r="E46" s="11" t="s">
        <v>98</v>
      </c>
      <c r="F46" s="54">
        <v>8.5</v>
      </c>
      <c r="G46" s="61">
        <v>0</v>
      </c>
      <c r="H46" s="27">
        <v>10</v>
      </c>
      <c r="I46" s="27">
        <v>0</v>
      </c>
      <c r="J46" s="27">
        <v>7.83</v>
      </c>
      <c r="K46" s="27">
        <v>6</v>
      </c>
      <c r="L46" s="27">
        <v>10</v>
      </c>
      <c r="M46" s="10"/>
      <c r="N46" s="10"/>
      <c r="O46" s="7"/>
      <c r="P46" s="48">
        <v>7.5</v>
      </c>
      <c r="Q46" s="49"/>
      <c r="R46" s="29">
        <f>AVERAGE(F46,H46:L46,P46)</f>
        <v>7.1185714285714283</v>
      </c>
      <c r="S46" s="42">
        <v>1</v>
      </c>
      <c r="T46" s="72">
        <v>7</v>
      </c>
      <c r="U46" s="35"/>
      <c r="V46" s="36"/>
      <c r="W46" s="29">
        <f t="shared" si="0"/>
        <v>4.2415000000000003</v>
      </c>
      <c r="X46" s="63">
        <v>0.1</v>
      </c>
      <c r="Y46" s="52"/>
    </row>
    <row r="47" spans="1:25" ht="13.5" thickBot="1" x14ac:dyDescent="0.25">
      <c r="A47" s="1" t="s">
        <v>99</v>
      </c>
      <c r="B47" s="1" t="s">
        <v>11</v>
      </c>
      <c r="C47" s="1" t="s">
        <v>12</v>
      </c>
      <c r="D47" s="22">
        <v>41</v>
      </c>
      <c r="E47" s="11" t="s">
        <v>100</v>
      </c>
      <c r="F47" s="54">
        <v>10</v>
      </c>
      <c r="G47" s="25">
        <v>9.5</v>
      </c>
      <c r="H47" s="27">
        <v>10</v>
      </c>
      <c r="I47" s="27">
        <v>9</v>
      </c>
      <c r="J47" s="27">
        <v>8.17</v>
      </c>
      <c r="K47" s="27">
        <v>7</v>
      </c>
      <c r="L47" s="27">
        <v>7.8</v>
      </c>
      <c r="M47" s="10"/>
      <c r="N47" s="10"/>
      <c r="O47" s="7"/>
      <c r="P47" s="48">
        <v>6.5</v>
      </c>
      <c r="Q47" s="49"/>
      <c r="R47" s="29">
        <f>AVERAGE(F47:L47)</f>
        <v>8.781428571428572</v>
      </c>
      <c r="S47" s="42">
        <v>6</v>
      </c>
      <c r="T47" s="39">
        <v>10</v>
      </c>
      <c r="U47" s="35"/>
      <c r="V47" s="36"/>
      <c r="W47" s="29">
        <f t="shared" si="0"/>
        <v>5.5735000000000001</v>
      </c>
      <c r="X47" s="63">
        <v>0.2</v>
      </c>
      <c r="Y47" s="52"/>
    </row>
    <row r="48" spans="1:25" ht="13.5" thickBot="1" x14ac:dyDescent="0.25">
      <c r="A48" s="1" t="s">
        <v>101</v>
      </c>
      <c r="B48" s="1" t="s">
        <v>11</v>
      </c>
      <c r="C48" s="1" t="s">
        <v>12</v>
      </c>
      <c r="D48" s="22">
        <v>42</v>
      </c>
      <c r="E48" s="11" t="s">
        <v>102</v>
      </c>
      <c r="F48" s="75">
        <v>9.5</v>
      </c>
      <c r="G48" s="25">
        <v>10</v>
      </c>
      <c r="H48" s="27">
        <v>10</v>
      </c>
      <c r="I48" s="27">
        <v>6</v>
      </c>
      <c r="J48" s="27">
        <v>9.33</v>
      </c>
      <c r="K48" s="27">
        <v>7</v>
      </c>
      <c r="L48" s="58">
        <v>5.6</v>
      </c>
      <c r="M48" s="10"/>
      <c r="N48" s="10"/>
      <c r="O48" s="7"/>
      <c r="P48" s="48">
        <v>6.5</v>
      </c>
      <c r="Q48" s="49"/>
      <c r="R48" s="29">
        <f>AVERAGE(F48:K48,P48)</f>
        <v>8.3328571428571419</v>
      </c>
      <c r="S48" s="42">
        <v>12</v>
      </c>
      <c r="T48" s="39">
        <v>9</v>
      </c>
      <c r="U48" s="35"/>
      <c r="V48" s="36"/>
      <c r="W48" s="29">
        <f t="shared" si="0"/>
        <v>5.1664999999999992</v>
      </c>
      <c r="X48" s="63"/>
      <c r="Y48" s="52"/>
    </row>
    <row r="49" spans="1:25" ht="13.5" thickBot="1" x14ac:dyDescent="0.25">
      <c r="A49" s="1" t="s">
        <v>103</v>
      </c>
      <c r="B49" s="1" t="s">
        <v>11</v>
      </c>
      <c r="C49" s="1" t="s">
        <v>12</v>
      </c>
      <c r="D49" s="22">
        <v>43</v>
      </c>
      <c r="E49" s="11" t="s">
        <v>104</v>
      </c>
      <c r="F49" s="54">
        <v>8</v>
      </c>
      <c r="G49" s="25">
        <v>9</v>
      </c>
      <c r="H49" s="27">
        <v>8</v>
      </c>
      <c r="I49" s="27">
        <v>7</v>
      </c>
      <c r="J49" s="27">
        <v>7</v>
      </c>
      <c r="K49" s="27">
        <v>7</v>
      </c>
      <c r="L49" s="27">
        <v>10</v>
      </c>
      <c r="M49" s="10"/>
      <c r="N49" s="10"/>
      <c r="O49" s="7"/>
      <c r="P49" s="48">
        <v>0</v>
      </c>
      <c r="Q49" s="49"/>
      <c r="R49" s="29">
        <f>AVERAGE(G48:L48,P48)</f>
        <v>7.7757142857142858</v>
      </c>
      <c r="S49" s="42">
        <v>3</v>
      </c>
      <c r="T49" s="39">
        <v>6</v>
      </c>
      <c r="U49" s="35"/>
      <c r="V49" s="36"/>
      <c r="W49" s="29">
        <f t="shared" si="0"/>
        <v>4.2214999999999998</v>
      </c>
      <c r="X49" s="63"/>
      <c r="Y49" s="52"/>
    </row>
    <row r="50" spans="1:25" ht="13.5" thickBot="1" x14ac:dyDescent="0.25">
      <c r="A50" s="1" t="s">
        <v>105</v>
      </c>
      <c r="B50" s="1" t="s">
        <v>89</v>
      </c>
      <c r="C50" s="1" t="s">
        <v>12</v>
      </c>
      <c r="D50" s="23">
        <v>44</v>
      </c>
      <c r="E50" s="12" t="s">
        <v>106</v>
      </c>
      <c r="F50" s="55">
        <v>8</v>
      </c>
      <c r="G50" s="62">
        <v>0</v>
      </c>
      <c r="H50" s="28">
        <v>4</v>
      </c>
      <c r="I50" s="28">
        <v>0</v>
      </c>
      <c r="J50" s="28">
        <v>6.67</v>
      </c>
      <c r="K50" s="28">
        <v>7</v>
      </c>
      <c r="L50" s="28">
        <v>0</v>
      </c>
      <c r="M50" s="8"/>
      <c r="N50" s="8"/>
      <c r="O50" s="9"/>
      <c r="P50" s="50">
        <v>7.5</v>
      </c>
      <c r="Q50" s="51"/>
      <c r="R50" s="30">
        <f>AVERAGE(F50,H50:L50,P50)</f>
        <v>4.7385714285714284</v>
      </c>
      <c r="S50" s="43">
        <v>16</v>
      </c>
      <c r="T50" s="40">
        <v>7</v>
      </c>
      <c r="U50" s="37"/>
      <c r="V50" s="38"/>
      <c r="W50" s="30">
        <f t="shared" si="0"/>
        <v>3.4085000000000001</v>
      </c>
      <c r="X50" s="64"/>
      <c r="Y50" s="45"/>
    </row>
    <row r="51" spans="1:25" x14ac:dyDescent="0.2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W51" s="10"/>
    </row>
    <row r="52" spans="1:25" x14ac:dyDescent="0.2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W52" s="10"/>
    </row>
    <row r="53" spans="1:25" x14ac:dyDescent="0.2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W53" s="10"/>
    </row>
    <row r="54" spans="1:25" x14ac:dyDescent="0.2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W54" s="10"/>
    </row>
    <row r="55" spans="1:25" x14ac:dyDescent="0.2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W55" s="10"/>
    </row>
    <row r="56" spans="1:25" x14ac:dyDescent="0.2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W56" s="10"/>
    </row>
    <row r="57" spans="1:25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W57" s="10"/>
    </row>
    <row r="58" spans="1:25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W58" s="10"/>
    </row>
    <row r="59" spans="1:25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W59" s="10"/>
    </row>
    <row r="60" spans="1:25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W60" s="10"/>
    </row>
    <row r="61" spans="1:25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W61" s="10"/>
    </row>
    <row r="62" spans="1:25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W62" s="10"/>
    </row>
    <row r="63" spans="1:25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W63" s="10"/>
    </row>
    <row r="64" spans="1:25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W64" s="10"/>
    </row>
  </sheetData>
  <mergeCells count="4">
    <mergeCell ref="F5:O5"/>
    <mergeCell ref="S5:T5"/>
    <mergeCell ref="U5:V5"/>
    <mergeCell ref="P4:Q4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Notas_Parciais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2023-12-02T14:15:21Z</dcterms:created>
  <dcterms:modified xsi:type="dcterms:W3CDTF">2023-12-05T15:48:17Z</dcterms:modified>
</cp:coreProperties>
</file>