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CoC - Chefia LCS\Curricularização extensão\"/>
    </mc:Choice>
  </mc:AlternateContent>
  <bookViews>
    <workbookView xWindow="0" yWindow="0" windowWidth="23040" windowHeight="9252"/>
  </bookViews>
  <sheets>
    <sheet name="TOTAL" sheetId="1" r:id="rId1"/>
  </sheets>
  <calcPr calcId="152511"/>
  <extLst>
    <ext uri="GoogleSheetsCustomDataVersion2">
      <go:sheetsCustomData xmlns:go="http://customooxmlschemas.google.com/" r:id="rId5" roundtripDataChecksum="ugVnJBNB+dH8VGJokIGEvm8EcnGQ/RwIu8mlGN5astA="/>
    </ext>
  </extLst>
</workbook>
</file>

<file path=xl/calcChain.xml><?xml version="1.0" encoding="utf-8"?>
<calcChain xmlns="http://schemas.openxmlformats.org/spreadsheetml/2006/main">
  <c r="D25" i="1" l="1"/>
  <c r="D27" i="1" s="1"/>
  <c r="E24" i="1"/>
  <c r="E23" i="1"/>
  <c r="J22" i="1"/>
  <c r="J23" i="1" s="1"/>
  <c r="I22" i="1"/>
  <c r="I23" i="1" s="1"/>
  <c r="H22" i="1"/>
  <c r="H23" i="1" s="1"/>
  <c r="E22" i="1"/>
  <c r="H21" i="1"/>
  <c r="K21" i="1" s="1"/>
  <c r="E21" i="1"/>
  <c r="K20" i="1"/>
  <c r="E20" i="1"/>
  <c r="C20" i="1"/>
  <c r="C25" i="1" s="1"/>
  <c r="C27" i="1" s="1"/>
  <c r="K19" i="1"/>
  <c r="K18" i="1"/>
  <c r="K17" i="1"/>
  <c r="K16" i="1"/>
  <c r="D13" i="1"/>
  <c r="I12" i="1"/>
  <c r="H12" i="1"/>
  <c r="D12" i="1"/>
  <c r="K11" i="1"/>
  <c r="H11" i="1"/>
  <c r="E11" i="1"/>
  <c r="K10" i="1"/>
  <c r="E10" i="1"/>
  <c r="K9" i="1"/>
  <c r="E9" i="1"/>
  <c r="K8" i="1"/>
  <c r="K12" i="1" s="1"/>
  <c r="E8" i="1"/>
  <c r="D8" i="1"/>
  <c r="C8" i="1"/>
  <c r="C12" i="1" s="1"/>
  <c r="C13" i="1" s="1"/>
  <c r="K7" i="1"/>
  <c r="E7" i="1"/>
  <c r="E12" i="1" s="1"/>
  <c r="C7" i="1"/>
  <c r="E33" i="1" l="1"/>
  <c r="K22" i="1"/>
  <c r="E25" i="1"/>
  <c r="E26" i="1"/>
  <c r="E27" i="1" l="1"/>
</calcChain>
</file>

<file path=xl/comments1.xml><?xml version="1.0" encoding="utf-8"?>
<comments xmlns="http://schemas.openxmlformats.org/spreadsheetml/2006/main">
  <authors>
    <author/>
  </authors>
  <commentList>
    <comment ref="C10" authorId="0" shapeId="0">
      <text>
        <r>
          <rPr>
            <sz val="11"/>
            <color theme="1"/>
            <rFont val="Calibri"/>
            <scheme val="minor"/>
          </rPr>
          <t>======
ID#AAAA8KRPU9I
Windows User    (2023-10-14 19:02:39)
Windows User:pior caso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3K7eDoHHUPgS7pIZQWtIv1LLkKQ=="/>
    </ext>
  </extLst>
</comments>
</file>

<file path=xl/sharedStrings.xml><?xml version="1.0" encoding="utf-8"?>
<sst xmlns="http://schemas.openxmlformats.org/spreadsheetml/2006/main" count="53" uniqueCount="25">
  <si>
    <t>CURRICULARIZAÇÃO DA EXTENSÃO
ENGENHARIA ELÉTRICA - Telecomunicações</t>
  </si>
  <si>
    <t>ATUAL</t>
  </si>
  <si>
    <t>Disciplinas</t>
  </si>
  <si>
    <t>Créditos Aula</t>
  </si>
  <si>
    <t>Crédito Trabalho</t>
  </si>
  <si>
    <t>Horas</t>
  </si>
  <si>
    <t>Disciplina</t>
  </si>
  <si>
    <t>Crédito Extensão</t>
  </si>
  <si>
    <t>Triênio</t>
  </si>
  <si>
    <t>PCC3100 - Representação Gráfica para Projeto</t>
  </si>
  <si>
    <t>Habilitação</t>
  </si>
  <si>
    <t>0323100 - Introdução à Engenharia Elétrica</t>
  </si>
  <si>
    <t>Módulo</t>
  </si>
  <si>
    <t>PEA3100 - Energia, Meio Ambiente e Sustentabilidade</t>
  </si>
  <si>
    <t>Opt. Livres</t>
  </si>
  <si>
    <t>Optativas Livres</t>
  </si>
  <si>
    <t>AACs</t>
  </si>
  <si>
    <t>Outros créditos (Triênio+Habilitação+Módulo+AACs)</t>
  </si>
  <si>
    <t>Total</t>
  </si>
  <si>
    <t>Total Horas</t>
  </si>
  <si>
    <t>NOVO</t>
  </si>
  <si>
    <t>Total de Créditos</t>
  </si>
  <si>
    <t xml:space="preserve">Extensão </t>
  </si>
  <si>
    <t>Extensão necessário</t>
  </si>
  <si>
    <t xml:space="preserve">PRGXXXX - Atividades de extensão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</si>
</sst>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rgb="FFFF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12" xfId="0" applyFont="1" applyFill="1" applyBorder="1"/>
    <xf numFmtId="0" fontId="4" fillId="0" borderId="11" xfId="0" applyFont="1" applyBorder="1"/>
    <xf numFmtId="0" fontId="1" fillId="2" borderId="13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G26" sqref="G26"/>
    </sheetView>
  </sheetViews>
  <sheetFormatPr defaultColWidth="14.44140625" defaultRowHeight="15" customHeight="1"/>
  <cols>
    <col min="1" max="1" width="1.5546875" customWidth="1"/>
    <col min="2" max="2" width="11.88671875" customWidth="1"/>
    <col min="3" max="3" width="12.88671875" customWidth="1"/>
    <col min="4" max="4" width="15.88671875" customWidth="1"/>
    <col min="5" max="5" width="7.88671875" customWidth="1"/>
    <col min="6" max="6" width="2.109375" customWidth="1"/>
    <col min="7" max="7" width="52.88671875" customWidth="1"/>
    <col min="8" max="8" width="12.88671875" customWidth="1"/>
    <col min="9" max="10" width="15.88671875" customWidth="1"/>
    <col min="11" max="11" width="7.109375" customWidth="1"/>
    <col min="12" max="26" width="9.109375" customWidth="1"/>
  </cols>
  <sheetData>
    <row r="1" spans="1:26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22"/>
      <c r="C3" s="23"/>
      <c r="D3" s="23"/>
      <c r="E3" s="23"/>
      <c r="F3" s="23"/>
      <c r="G3" s="23"/>
      <c r="H3" s="23"/>
      <c r="I3" s="23"/>
      <c r="J3" s="23"/>
      <c r="K3" s="2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25" t="s">
        <v>1</v>
      </c>
      <c r="C5" s="26"/>
      <c r="D5" s="26"/>
      <c r="E5" s="27"/>
      <c r="F5" s="1"/>
      <c r="G5" s="25" t="s">
        <v>1</v>
      </c>
      <c r="H5" s="26"/>
      <c r="I5" s="26"/>
      <c r="J5" s="26"/>
      <c r="K5" s="2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2" t="s">
        <v>2</v>
      </c>
      <c r="C6" s="3" t="s">
        <v>3</v>
      </c>
      <c r="D6" s="3" t="s">
        <v>4</v>
      </c>
      <c r="E6" s="3" t="s">
        <v>5</v>
      </c>
      <c r="F6" s="1"/>
      <c r="G6" s="3" t="s">
        <v>6</v>
      </c>
      <c r="H6" s="3" t="s">
        <v>3</v>
      </c>
      <c r="I6" s="3" t="s">
        <v>4</v>
      </c>
      <c r="J6" s="3" t="s">
        <v>7</v>
      </c>
      <c r="K6" s="3" t="s">
        <v>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2" t="s">
        <v>8</v>
      </c>
      <c r="C7" s="3">
        <f>28+26+26+28+28+28</f>
        <v>164</v>
      </c>
      <c r="D7" s="3">
        <v>8</v>
      </c>
      <c r="E7" s="3">
        <f t="shared" ref="E7:E11" si="0">C7*15+D7*30</f>
        <v>2700</v>
      </c>
      <c r="F7" s="1"/>
      <c r="G7" s="2" t="s">
        <v>9</v>
      </c>
      <c r="H7" s="3">
        <v>3</v>
      </c>
      <c r="I7" s="3">
        <v>1</v>
      </c>
      <c r="J7" s="3">
        <v>0</v>
      </c>
      <c r="K7" s="3">
        <f t="shared" ref="K7:K11" si="1">H7*15+I7*30</f>
        <v>75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2" t="s">
        <v>10</v>
      </c>
      <c r="C8" s="3">
        <f>24+8+12+3+2</f>
        <v>49</v>
      </c>
      <c r="D8" s="3">
        <f>0+1+3+6</f>
        <v>10</v>
      </c>
      <c r="E8" s="3">
        <f t="shared" si="0"/>
        <v>1035</v>
      </c>
      <c r="F8" s="1"/>
      <c r="G8" s="4" t="s">
        <v>11</v>
      </c>
      <c r="H8" s="3">
        <v>3</v>
      </c>
      <c r="I8" s="3">
        <v>2</v>
      </c>
      <c r="J8" s="3">
        <v>0</v>
      </c>
      <c r="K8" s="3">
        <f t="shared" si="1"/>
        <v>105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2" t="s">
        <v>12</v>
      </c>
      <c r="C9" s="3">
        <v>24</v>
      </c>
      <c r="D9" s="3">
        <v>0</v>
      </c>
      <c r="E9" s="3">
        <f t="shared" si="0"/>
        <v>360</v>
      </c>
      <c r="F9" s="1"/>
      <c r="G9" s="2" t="s">
        <v>13</v>
      </c>
      <c r="H9" s="5">
        <v>4</v>
      </c>
      <c r="I9" s="5">
        <v>1</v>
      </c>
      <c r="J9" s="5">
        <v>0</v>
      </c>
      <c r="K9" s="3">
        <f t="shared" si="1"/>
        <v>90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2" t="s">
        <v>14</v>
      </c>
      <c r="C10" s="3">
        <v>16</v>
      </c>
      <c r="D10" s="3">
        <v>0</v>
      </c>
      <c r="E10" s="3">
        <f t="shared" si="0"/>
        <v>240</v>
      </c>
      <c r="F10" s="1"/>
      <c r="G10" s="2" t="s">
        <v>15</v>
      </c>
      <c r="H10" s="6">
        <v>16</v>
      </c>
      <c r="I10" s="6">
        <v>0</v>
      </c>
      <c r="J10" s="5">
        <v>0</v>
      </c>
      <c r="K10" s="3">
        <f t="shared" si="1"/>
        <v>240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2" t="s">
        <v>16</v>
      </c>
      <c r="C11" s="3">
        <v>0</v>
      </c>
      <c r="D11" s="3">
        <v>2</v>
      </c>
      <c r="E11" s="3">
        <f t="shared" si="0"/>
        <v>60</v>
      </c>
      <c r="F11" s="1"/>
      <c r="G11" s="7" t="s">
        <v>17</v>
      </c>
      <c r="H11" s="3">
        <f>253-16-4-3-3</f>
        <v>227</v>
      </c>
      <c r="I11" s="8">
        <v>16</v>
      </c>
      <c r="J11" s="3">
        <v>0</v>
      </c>
      <c r="K11" s="3">
        <f t="shared" si="1"/>
        <v>3885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2" t="s">
        <v>18</v>
      </c>
      <c r="C12" s="3">
        <f t="shared" ref="C12:E12" si="2">SUM(C7:C11)</f>
        <v>253</v>
      </c>
      <c r="D12" s="3">
        <f t="shared" si="2"/>
        <v>20</v>
      </c>
      <c r="E12" s="3">
        <f t="shared" si="2"/>
        <v>4395</v>
      </c>
      <c r="F12" s="1"/>
      <c r="G12" s="2" t="s">
        <v>18</v>
      </c>
      <c r="H12" s="5">
        <f t="shared" ref="H12:I12" si="3">SUM(H7:H11)</f>
        <v>253</v>
      </c>
      <c r="I12" s="5">
        <f t="shared" si="3"/>
        <v>20</v>
      </c>
      <c r="J12" s="5">
        <v>0</v>
      </c>
      <c r="K12" s="5">
        <f>SUM(K7:K11)</f>
        <v>4395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2" t="s">
        <v>19</v>
      </c>
      <c r="C13" s="3">
        <f>C12*15</f>
        <v>3795</v>
      </c>
      <c r="D13" s="3">
        <f>D12*30</f>
        <v>600</v>
      </c>
      <c r="E13" s="1"/>
      <c r="F13" s="1"/>
      <c r="G13" s="1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9"/>
      <c r="D14" s="9"/>
      <c r="E14" s="1"/>
      <c r="F14" s="1"/>
      <c r="G14" s="3" t="s">
        <v>20</v>
      </c>
      <c r="H14" s="3"/>
      <c r="I14" s="3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3" t="s">
        <v>6</v>
      </c>
      <c r="H15" s="3" t="s">
        <v>3</v>
      </c>
      <c r="I15" s="3" t="s">
        <v>4</v>
      </c>
      <c r="J15" s="3" t="s">
        <v>7</v>
      </c>
      <c r="K15" s="3" t="s">
        <v>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2" t="s">
        <v>9</v>
      </c>
      <c r="H16" s="3">
        <v>3</v>
      </c>
      <c r="I16" s="10">
        <v>0</v>
      </c>
      <c r="J16" s="3">
        <v>0</v>
      </c>
      <c r="K16" s="3">
        <f t="shared" ref="K16:K20" si="4">H16*15+I16*30+J16*30</f>
        <v>45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4" t="s">
        <v>11</v>
      </c>
      <c r="H17" s="3">
        <v>3</v>
      </c>
      <c r="I17" s="11">
        <v>0</v>
      </c>
      <c r="J17" s="11">
        <v>2</v>
      </c>
      <c r="K17" s="3">
        <f t="shared" si="4"/>
        <v>105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25" t="s">
        <v>20</v>
      </c>
      <c r="C18" s="26"/>
      <c r="D18" s="26"/>
      <c r="E18" s="27"/>
      <c r="F18" s="1"/>
      <c r="G18" s="2" t="s">
        <v>13</v>
      </c>
      <c r="H18" s="5">
        <v>4</v>
      </c>
      <c r="I18" s="12">
        <v>0</v>
      </c>
      <c r="J18" s="12">
        <v>1</v>
      </c>
      <c r="K18" s="3">
        <f t="shared" si="4"/>
        <v>90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2" t="s">
        <v>2</v>
      </c>
      <c r="C19" s="3" t="s">
        <v>3</v>
      </c>
      <c r="D19" s="3" t="s">
        <v>4</v>
      </c>
      <c r="E19" s="3" t="s">
        <v>5</v>
      </c>
      <c r="F19" s="1"/>
      <c r="G19" s="2" t="s">
        <v>15</v>
      </c>
      <c r="H19" s="13">
        <v>0</v>
      </c>
      <c r="I19" s="5">
        <v>0</v>
      </c>
      <c r="J19" s="5">
        <v>0</v>
      </c>
      <c r="K19" s="3">
        <f t="shared" si="4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2" t="s">
        <v>8</v>
      </c>
      <c r="C20" s="3">
        <f>28+26+26+28+28+28</f>
        <v>164</v>
      </c>
      <c r="D20" s="8">
        <v>4</v>
      </c>
      <c r="E20" s="3">
        <f t="shared" ref="E20:E24" si="5">C20*15+D20*30</f>
        <v>2580</v>
      </c>
      <c r="F20" s="1"/>
      <c r="G20" s="14" t="s">
        <v>24</v>
      </c>
      <c r="H20" s="3">
        <v>0</v>
      </c>
      <c r="I20" s="3">
        <v>0</v>
      </c>
      <c r="J20" s="11">
        <v>12</v>
      </c>
      <c r="K20" s="3">
        <f t="shared" si="4"/>
        <v>360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2" t="s">
        <v>10</v>
      </c>
      <c r="C21" s="3">
        <v>49</v>
      </c>
      <c r="D21" s="3">
        <v>10</v>
      </c>
      <c r="E21" s="3">
        <f t="shared" si="5"/>
        <v>1035</v>
      </c>
      <c r="F21" s="1"/>
      <c r="G21" s="7" t="s">
        <v>17</v>
      </c>
      <c r="H21" s="8">
        <f>229-10</f>
        <v>219</v>
      </c>
      <c r="I21" s="8">
        <v>16</v>
      </c>
      <c r="J21" s="3">
        <v>0</v>
      </c>
      <c r="K21" s="3">
        <f>H21*15+I21*30</f>
        <v>3765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2" t="s">
        <v>12</v>
      </c>
      <c r="C22" s="8">
        <v>16</v>
      </c>
      <c r="D22" s="3">
        <v>0</v>
      </c>
      <c r="E22" s="3">
        <f t="shared" si="5"/>
        <v>240</v>
      </c>
      <c r="F22" s="1"/>
      <c r="G22" s="2" t="s">
        <v>21</v>
      </c>
      <c r="H22" s="5">
        <f t="shared" ref="H22:K22" si="6">SUM(H16:H21)</f>
        <v>229</v>
      </c>
      <c r="I22" s="5">
        <f t="shared" si="6"/>
        <v>16</v>
      </c>
      <c r="J22" s="5">
        <f t="shared" si="6"/>
        <v>15</v>
      </c>
      <c r="K22" s="5">
        <f t="shared" si="6"/>
        <v>4365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2" t="s">
        <v>14</v>
      </c>
      <c r="C23" s="8">
        <v>0</v>
      </c>
      <c r="D23" s="3">
        <v>0</v>
      </c>
      <c r="E23" s="3">
        <f t="shared" si="5"/>
        <v>0</v>
      </c>
      <c r="F23" s="1"/>
      <c r="G23" s="2" t="s">
        <v>19</v>
      </c>
      <c r="H23" s="3">
        <f>H22*15</f>
        <v>3435</v>
      </c>
      <c r="I23" s="3">
        <f t="shared" ref="I23:J23" si="7">I22*30</f>
        <v>480</v>
      </c>
      <c r="J23" s="3">
        <f t="shared" si="7"/>
        <v>450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2" t="s">
        <v>16</v>
      </c>
      <c r="C24" s="3">
        <v>0</v>
      </c>
      <c r="D24" s="3">
        <v>2</v>
      </c>
      <c r="E24" s="3">
        <f t="shared" si="5"/>
        <v>60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2" t="s">
        <v>18</v>
      </c>
      <c r="C25" s="3">
        <f t="shared" ref="C25:E25" si="8">SUM(C20:C24)</f>
        <v>229</v>
      </c>
      <c r="D25" s="3">
        <f t="shared" si="8"/>
        <v>16</v>
      </c>
      <c r="E25" s="3">
        <f t="shared" si="8"/>
        <v>3915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5"/>
      <c r="B26" s="2" t="s">
        <v>22</v>
      </c>
      <c r="C26" s="2"/>
      <c r="D26" s="16"/>
      <c r="E26" s="3">
        <f>CEILING(0.1*SUM(E20:E24)/0.9/30,1)*30</f>
        <v>450</v>
      </c>
      <c r="F26" s="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2" t="s">
        <v>19</v>
      </c>
      <c r="C27" s="3">
        <f>C25*15</f>
        <v>3435</v>
      </c>
      <c r="D27" s="3">
        <f>D25*30</f>
        <v>480</v>
      </c>
      <c r="E27" s="3">
        <f>SUM(E25:E26)</f>
        <v>4365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hidden="1" customHeight="1">
      <c r="A33" s="1"/>
      <c r="B33" s="1" t="s">
        <v>23</v>
      </c>
      <c r="E33" s="18">
        <f>0.1*SUM(E20:E24)/0.9</f>
        <v>435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K3"/>
    <mergeCell ref="B5:E5"/>
    <mergeCell ref="G5:K5"/>
    <mergeCell ref="B18:E18"/>
  </mergeCells>
  <printOptions horizontalCentered="1" verticalCentered="1"/>
  <pageMargins left="0.25" right="0.25" top="0.75" bottom="0.75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Cristiano Panazio</cp:lastModifiedBy>
  <dcterms:created xsi:type="dcterms:W3CDTF">2023-09-27T12:50:35Z</dcterms:created>
  <dcterms:modified xsi:type="dcterms:W3CDTF">2023-10-15T19:43:19Z</dcterms:modified>
</cp:coreProperties>
</file>