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rirv\Downloads\"/>
    </mc:Choice>
  </mc:AlternateContent>
  <bookViews>
    <workbookView xWindow="0" yWindow="0" windowWidth="38400" windowHeight="16220"/>
  </bookViews>
  <sheets>
    <sheet name="Dados" sheetId="7" r:id="rId1"/>
  </sheets>
  <calcPr calcId="152511"/>
</workbook>
</file>

<file path=xl/calcChain.xml><?xml version="1.0" encoding="utf-8"?>
<calcChain xmlns="http://schemas.openxmlformats.org/spreadsheetml/2006/main">
  <c r="E49" i="7" l="1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D49" i="7" l="1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sharedStrings.xml><?xml version="1.0" encoding="utf-8"?>
<sst xmlns="http://schemas.openxmlformats.org/spreadsheetml/2006/main" count="60" uniqueCount="58">
  <si>
    <t>t</t>
  </si>
  <si>
    <t>1/t</t>
  </si>
  <si>
    <t>V</t>
  </si>
  <si>
    <t>t1</t>
  </si>
  <si>
    <t>t2</t>
  </si>
  <si>
    <t>t3</t>
  </si>
  <si>
    <t>t4</t>
  </si>
  <si>
    <t>t5</t>
  </si>
  <si>
    <t>t6</t>
  </si>
  <si>
    <t>t7</t>
  </si>
  <si>
    <t>t8</t>
  </si>
  <si>
    <t>v1</t>
  </si>
  <si>
    <t>v2</t>
  </si>
  <si>
    <t>v3</t>
  </si>
  <si>
    <t>v4</t>
  </si>
  <si>
    <t>v5</t>
  </si>
  <si>
    <t>v6</t>
  </si>
  <si>
    <t>v7</t>
  </si>
  <si>
    <t>v8</t>
  </si>
  <si>
    <t>Povoamento</t>
  </si>
  <si>
    <t>Volume por hectare estimado em inventários anuais realizados em seis diferentes povoamentos de eucaliptos</t>
  </si>
  <si>
    <t>ti: idade i</t>
  </si>
  <si>
    <t>vi: volume na idade i</t>
  </si>
  <si>
    <t>Ano 1</t>
  </si>
  <si>
    <t>Ano 2</t>
  </si>
  <si>
    <t>Ano 3</t>
  </si>
  <si>
    <t>Ano 5</t>
  </si>
  <si>
    <t>Ano 4</t>
  </si>
  <si>
    <t>Ano 6</t>
  </si>
  <si>
    <t>Ano 7</t>
  </si>
  <si>
    <t>Ano 8</t>
  </si>
  <si>
    <t>ln(V)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</si>
  <si>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</si>
  <si>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</si>
  <si>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</si>
  <si>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</si>
  <si>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</si>
  <si>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</si>
  <si>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</si>
  <si>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</si>
  <si>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</si>
  <si>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</si>
  <si>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</si>
  <si>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</si>
  <si>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</si>
  <si>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</si>
  <si>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</si>
  <si>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</si>
  <si>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</si>
  <si>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</si>
  <si>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</si>
  <si>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</si>
  <si>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</si>
  <si>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</si>
  <si>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95.0%</t>
  </si>
  <si>
    <t>Superior 95.0%</t>
  </si>
  <si>
    <t>REGRESSÃO:</t>
  </si>
  <si>
    <t>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</si>
</sst>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9" formatCode="0.000"/>
  </numFmts>
  <fonts count="3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2" borderId="2" xfId="0" quotePrefix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0" fontId="1" fillId="2" borderId="2" xfId="0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9" fontId="0" fillId="0" borderId="0" xfId="0" applyNumberFormat="1" applyFill="1" applyBorder="1" applyAlignment="1"/>
    <xf numFmtId="169" fontId="0" fillId="0" borderId="3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chemeClr val="accent1"/>
                </a:solidFill>
              </a:ln>
              <a:effectLst/>
            </c:spPr>
          </c:marker>
          <c:xVal>
            <c:numRef>
              <c:f>Dados!$A$2:$A$49</c:f>
              <c:numCache>
                <c:formatCode>General</c:formatCode>
                <c:ptCount val="4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</c:numCache>
            </c:numRef>
          </c:xVal>
          <c:yVal>
            <c:numRef>
              <c:f>Dados!$B$2:$B$49</c:f>
              <c:numCache>
                <c:formatCode>General</c:formatCode>
                <c:ptCount val="48"/>
                <c:pt idx="0">
                  <c:v>36</c:v>
                </c:pt>
                <c:pt idx="1">
                  <c:v>27</c:v>
                </c:pt>
                <c:pt idx="2">
                  <c:v>27</c:v>
                </c:pt>
                <c:pt idx="3">
                  <c:v>22</c:v>
                </c:pt>
                <c:pt idx="4">
                  <c:v>27</c:v>
                </c:pt>
                <c:pt idx="5">
                  <c:v>25</c:v>
                </c:pt>
                <c:pt idx="6">
                  <c:v>99</c:v>
                </c:pt>
                <c:pt idx="7">
                  <c:v>72</c:v>
                </c:pt>
                <c:pt idx="8">
                  <c:v>72</c:v>
                </c:pt>
                <c:pt idx="9">
                  <c:v>87</c:v>
                </c:pt>
                <c:pt idx="10">
                  <c:v>72</c:v>
                </c:pt>
                <c:pt idx="11">
                  <c:v>87</c:v>
                </c:pt>
                <c:pt idx="12">
                  <c:v>164</c:v>
                </c:pt>
                <c:pt idx="13">
                  <c:v>142</c:v>
                </c:pt>
                <c:pt idx="14">
                  <c:v>157</c:v>
                </c:pt>
                <c:pt idx="15">
                  <c:v>157</c:v>
                </c:pt>
                <c:pt idx="16">
                  <c:v>128</c:v>
                </c:pt>
                <c:pt idx="17">
                  <c:v>142</c:v>
                </c:pt>
                <c:pt idx="18">
                  <c:v>223</c:v>
                </c:pt>
                <c:pt idx="19">
                  <c:v>202</c:v>
                </c:pt>
                <c:pt idx="20">
                  <c:v>182</c:v>
                </c:pt>
                <c:pt idx="21">
                  <c:v>222</c:v>
                </c:pt>
                <c:pt idx="22">
                  <c:v>182</c:v>
                </c:pt>
                <c:pt idx="23">
                  <c:v>202</c:v>
                </c:pt>
                <c:pt idx="24">
                  <c:v>273</c:v>
                </c:pt>
                <c:pt idx="25">
                  <c:v>255</c:v>
                </c:pt>
                <c:pt idx="26">
                  <c:v>230</c:v>
                </c:pt>
                <c:pt idx="27">
                  <c:v>255</c:v>
                </c:pt>
                <c:pt idx="28">
                  <c:v>281</c:v>
                </c:pt>
                <c:pt idx="29">
                  <c:v>281</c:v>
                </c:pt>
                <c:pt idx="30">
                  <c:v>315</c:v>
                </c:pt>
                <c:pt idx="31">
                  <c:v>302</c:v>
                </c:pt>
                <c:pt idx="32">
                  <c:v>302</c:v>
                </c:pt>
                <c:pt idx="33">
                  <c:v>302</c:v>
                </c:pt>
                <c:pt idx="34">
                  <c:v>271</c:v>
                </c:pt>
                <c:pt idx="35">
                  <c:v>332</c:v>
                </c:pt>
                <c:pt idx="36">
                  <c:v>352</c:v>
                </c:pt>
                <c:pt idx="37">
                  <c:v>342</c:v>
                </c:pt>
                <c:pt idx="38">
                  <c:v>376</c:v>
                </c:pt>
                <c:pt idx="39">
                  <c:v>342</c:v>
                </c:pt>
                <c:pt idx="40">
                  <c:v>308</c:v>
                </c:pt>
                <c:pt idx="41">
                  <c:v>308</c:v>
                </c:pt>
                <c:pt idx="42">
                  <c:v>383</c:v>
                </c:pt>
                <c:pt idx="43">
                  <c:v>414</c:v>
                </c:pt>
                <c:pt idx="44">
                  <c:v>339</c:v>
                </c:pt>
                <c:pt idx="45">
                  <c:v>377</c:v>
                </c:pt>
                <c:pt idx="46">
                  <c:v>377</c:v>
                </c:pt>
                <c:pt idx="47">
                  <c:v>377</c:v>
                </c:pt>
              </c:numCache>
            </c:numRef>
          </c:yVal>
          <c:smooth val="0"/>
        </c:ser>
        <c:ser>
          <c:idx val="1"/>
          <c:order val="1"/>
          <c:tx>
            <c:v>Estimado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Dados!$A$2:$A$49</c:f>
              <c:numCache>
                <c:formatCode>General</c:formatCode>
                <c:ptCount val="4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</c:numCache>
            </c:numRef>
          </c:xVal>
          <c:yVal>
            <c:numRef>
              <c:f>Dados!$E$2:$E$49</c:f>
              <c:numCache>
                <c:formatCode>General</c:formatCode>
                <c:ptCount val="48"/>
                <c:pt idx="0">
                  <c:v>26.735007382152485</c:v>
                </c:pt>
                <c:pt idx="1">
                  <c:v>26.735007382152485</c:v>
                </c:pt>
                <c:pt idx="2">
                  <c:v>26.735007382152485</c:v>
                </c:pt>
                <c:pt idx="3">
                  <c:v>26.735007382152485</c:v>
                </c:pt>
                <c:pt idx="4">
                  <c:v>26.735007382152485</c:v>
                </c:pt>
                <c:pt idx="5">
                  <c:v>26.735007382152485</c:v>
                </c:pt>
                <c:pt idx="6">
                  <c:v>82.891243051816716</c:v>
                </c:pt>
                <c:pt idx="7">
                  <c:v>82.891243051816716</c:v>
                </c:pt>
                <c:pt idx="8">
                  <c:v>82.891243051816716</c:v>
                </c:pt>
                <c:pt idx="9">
                  <c:v>82.891243051816716</c:v>
                </c:pt>
                <c:pt idx="10">
                  <c:v>82.891243051816716</c:v>
                </c:pt>
                <c:pt idx="11">
                  <c:v>82.891243051816716</c:v>
                </c:pt>
                <c:pt idx="12">
                  <c:v>145.95629295650318</c:v>
                </c:pt>
                <c:pt idx="13">
                  <c:v>145.95629295650318</c:v>
                </c:pt>
                <c:pt idx="14">
                  <c:v>145.95629295650318</c:v>
                </c:pt>
                <c:pt idx="15">
                  <c:v>145.95629295650318</c:v>
                </c:pt>
                <c:pt idx="16">
                  <c:v>145.95629295650318</c:v>
                </c:pt>
                <c:pt idx="17">
                  <c:v>145.95629295650318</c:v>
                </c:pt>
                <c:pt idx="18">
                  <c:v>204.95160690430924</c:v>
                </c:pt>
                <c:pt idx="19">
                  <c:v>204.95160690430924</c:v>
                </c:pt>
                <c:pt idx="20">
                  <c:v>204.95160690430924</c:v>
                </c:pt>
                <c:pt idx="21">
                  <c:v>204.95160690430924</c:v>
                </c:pt>
                <c:pt idx="22">
                  <c:v>204.95160690430924</c:v>
                </c:pt>
                <c:pt idx="23">
                  <c:v>204.95160690430924</c:v>
                </c:pt>
                <c:pt idx="24">
                  <c:v>257.0022920308673</c:v>
                </c:pt>
                <c:pt idx="25">
                  <c:v>257.0022920308673</c:v>
                </c:pt>
                <c:pt idx="26">
                  <c:v>257.0022920308673</c:v>
                </c:pt>
                <c:pt idx="27">
                  <c:v>257.0022920308673</c:v>
                </c:pt>
                <c:pt idx="28">
                  <c:v>257.0022920308673</c:v>
                </c:pt>
                <c:pt idx="29">
                  <c:v>257.0022920308673</c:v>
                </c:pt>
                <c:pt idx="30">
                  <c:v>302.09326684718548</c:v>
                </c:pt>
                <c:pt idx="31">
                  <c:v>302.09326684718548</c:v>
                </c:pt>
                <c:pt idx="32">
                  <c:v>302.09326684718548</c:v>
                </c:pt>
                <c:pt idx="33">
                  <c:v>302.09326684718548</c:v>
                </c:pt>
                <c:pt idx="34">
                  <c:v>302.09326684718548</c:v>
                </c:pt>
                <c:pt idx="35">
                  <c:v>302.09326684718548</c:v>
                </c:pt>
                <c:pt idx="36">
                  <c:v>341.03117592549427</c:v>
                </c:pt>
                <c:pt idx="37">
                  <c:v>341.03117592549427</c:v>
                </c:pt>
                <c:pt idx="38">
                  <c:v>341.03117592549427</c:v>
                </c:pt>
                <c:pt idx="39">
                  <c:v>341.03117592549427</c:v>
                </c:pt>
                <c:pt idx="40">
                  <c:v>341.03117592549427</c:v>
                </c:pt>
                <c:pt idx="41">
                  <c:v>341.03117592549427</c:v>
                </c:pt>
                <c:pt idx="42">
                  <c:v>374.7541445345928</c:v>
                </c:pt>
                <c:pt idx="43">
                  <c:v>374.7541445345928</c:v>
                </c:pt>
                <c:pt idx="44">
                  <c:v>374.7541445345928</c:v>
                </c:pt>
                <c:pt idx="45">
                  <c:v>374.7541445345928</c:v>
                </c:pt>
                <c:pt idx="46">
                  <c:v>374.7541445345928</c:v>
                </c:pt>
                <c:pt idx="47">
                  <c:v>374.7541445345928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730336"/>
        <c:axId val="1670722432"/>
      </c:scatterChart>
      <c:valAx>
        <c:axId val="167073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0722432"/>
        <c:crosses val="autoZero"/>
        <c:crossBetween val="midCat"/>
      </c:valAx>
      <c:valAx>
        <c:axId val="167072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073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82550</xdr:colOff>
      <xdr:row>16</xdr:row>
      <xdr:rowOff>15246</xdr:rowOff>
    </xdr:from>
    <xdr:to>
      <xdr:col>21</xdr:col>
      <xdr:colOff>19050</xdr:colOff>
      <xdr:row>41</xdr:row>
      <xdr:rowOff>50800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abSelected="1" workbookViewId="0"/>
  </sheetViews>
  <sheetFormatPr defaultRowHeight="12.5" x14ac:dyDescent="0.25"/>
  <cols>
    <col min="1" max="2" width="5.81640625" style="5" customWidth="1"/>
    <col min="3" max="4" width="6.81640625" customWidth="1"/>
    <col min="8" max="8" width="10.90625" bestFit="1" customWidth="1"/>
    <col min="9" max="22" width="5.81640625" customWidth="1"/>
    <col min="23" max="23" width="26" bestFit="1" customWidth="1"/>
    <col min="24" max="24" width="11.36328125" bestFit="1" customWidth="1"/>
    <col min="25" max="25" width="11" bestFit="1" customWidth="1"/>
    <col min="26" max="26" width="7.36328125" bestFit="1" customWidth="1"/>
    <col min="27" max="27" width="12.08984375" bestFit="1" customWidth="1"/>
    <col min="28" max="28" width="15.26953125" bestFit="1" customWidth="1"/>
    <col min="29" max="29" width="14.1796875" bestFit="1" customWidth="1"/>
    <col min="30" max="30" width="12.81640625" bestFit="1" customWidth="1"/>
    <col min="31" max="31" width="14.08984375" bestFit="1" customWidth="1"/>
  </cols>
  <sheetData>
    <row r="1" spans="1:23" x14ac:dyDescent="0.25">
      <c r="A1" s="4" t="s">
        <v>0</v>
      </c>
      <c r="B1" s="4" t="s">
        <v>2</v>
      </c>
      <c r="C1" s="4" t="s">
        <v>31</v>
      </c>
      <c r="D1" s="8" t="s">
        <v>1</v>
      </c>
      <c r="E1" s="22" t="s">
        <v>57</v>
      </c>
    </row>
    <row r="2" spans="1:23" x14ac:dyDescent="0.25">
      <c r="A2" s="5">
        <v>2</v>
      </c>
      <c r="B2" s="6">
        <v>36</v>
      </c>
      <c r="C2" s="7">
        <f>LN(B2)</f>
        <v>3.5835189384561099</v>
      </c>
      <c r="D2" s="7">
        <f>1/A2</f>
        <v>0.5</v>
      </c>
      <c r="E2">
        <f>EXP($X$31+$X$32*(1/A2))</f>
        <v>26.735007382152485</v>
      </c>
    </row>
    <row r="3" spans="1:23" x14ac:dyDescent="0.25">
      <c r="A3" s="5">
        <v>2</v>
      </c>
      <c r="B3" s="6">
        <v>27</v>
      </c>
      <c r="C3" s="7">
        <f t="shared" ref="C3:C49" si="0">LN(B3)</f>
        <v>3.2958368660043291</v>
      </c>
      <c r="D3" s="7">
        <f t="shared" ref="D3:D49" si="1">1/A3</f>
        <v>0.5</v>
      </c>
      <c r="E3">
        <f t="shared" ref="E3:E49" si="2">EXP($X$31+$X$32*(1/A3))</f>
        <v>26.735007382152485</v>
      </c>
      <c r="F3" s="20" t="s">
        <v>20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3" x14ac:dyDescent="0.25">
      <c r="A4" s="5">
        <v>2</v>
      </c>
      <c r="B4" s="6">
        <v>27</v>
      </c>
      <c r="C4" s="7">
        <f t="shared" si="0"/>
        <v>3.2958368660043291</v>
      </c>
      <c r="D4" s="7">
        <f t="shared" si="1"/>
        <v>0.5</v>
      </c>
      <c r="E4">
        <f t="shared" si="2"/>
        <v>26.735007382152485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3" x14ac:dyDescent="0.25">
      <c r="A5" s="5">
        <v>2</v>
      </c>
      <c r="B5" s="6">
        <v>22</v>
      </c>
      <c r="C5" s="7">
        <f t="shared" si="0"/>
        <v>3.0910424533583161</v>
      </c>
      <c r="D5" s="7">
        <f t="shared" si="1"/>
        <v>0.5</v>
      </c>
      <c r="E5">
        <f t="shared" si="2"/>
        <v>26.735007382152485</v>
      </c>
      <c r="F5" s="18" t="s">
        <v>19</v>
      </c>
      <c r="G5" s="16" t="s">
        <v>23</v>
      </c>
      <c r="H5" s="16"/>
      <c r="I5" s="16" t="s">
        <v>24</v>
      </c>
      <c r="J5" s="17"/>
      <c r="K5" s="16" t="s">
        <v>25</v>
      </c>
      <c r="L5" s="16"/>
      <c r="M5" s="16" t="s">
        <v>27</v>
      </c>
      <c r="N5" s="17"/>
      <c r="O5" s="16" t="s">
        <v>26</v>
      </c>
      <c r="P5" s="16"/>
      <c r="Q5" s="16" t="s">
        <v>28</v>
      </c>
      <c r="R5" s="17"/>
      <c r="S5" s="16" t="s">
        <v>29</v>
      </c>
      <c r="T5" s="16"/>
      <c r="U5" s="16" t="s">
        <v>30</v>
      </c>
      <c r="V5" s="17"/>
    </row>
    <row r="6" spans="1:23" x14ac:dyDescent="0.25">
      <c r="A6" s="5">
        <v>2</v>
      </c>
      <c r="B6" s="6">
        <v>27</v>
      </c>
      <c r="C6" s="7">
        <f t="shared" si="0"/>
        <v>3.2958368660043291</v>
      </c>
      <c r="D6" s="7">
        <f t="shared" si="1"/>
        <v>0.5</v>
      </c>
      <c r="E6">
        <f t="shared" si="2"/>
        <v>26.735007382152485</v>
      </c>
      <c r="F6" s="19"/>
      <c r="G6" s="3" t="s">
        <v>3</v>
      </c>
      <c r="H6" s="3" t="s">
        <v>11</v>
      </c>
      <c r="I6" s="3" t="s">
        <v>4</v>
      </c>
      <c r="J6" s="3" t="s">
        <v>12</v>
      </c>
      <c r="K6" s="3" t="s">
        <v>5</v>
      </c>
      <c r="L6" s="3" t="s">
        <v>13</v>
      </c>
      <c r="M6" s="3" t="s">
        <v>6</v>
      </c>
      <c r="N6" s="3" t="s">
        <v>14</v>
      </c>
      <c r="O6" s="3" t="s">
        <v>7</v>
      </c>
      <c r="P6" s="3" t="s">
        <v>15</v>
      </c>
      <c r="Q6" s="3" t="s">
        <v>8</v>
      </c>
      <c r="R6" s="3" t="s">
        <v>16</v>
      </c>
      <c r="S6" s="3" t="s">
        <v>9</v>
      </c>
      <c r="T6" s="3" t="s">
        <v>17</v>
      </c>
      <c r="U6" s="3" t="s">
        <v>10</v>
      </c>
      <c r="V6" s="3" t="s">
        <v>18</v>
      </c>
    </row>
    <row r="7" spans="1:23" x14ac:dyDescent="0.25">
      <c r="A7" s="5">
        <v>2</v>
      </c>
      <c r="B7" s="6">
        <v>25</v>
      </c>
      <c r="C7" s="7">
        <f t="shared" si="0"/>
        <v>3.2188758248682006</v>
      </c>
      <c r="D7" s="7">
        <f t="shared" si="1"/>
        <v>0.5</v>
      </c>
      <c r="E7">
        <f t="shared" si="2"/>
        <v>26.735007382152485</v>
      </c>
      <c r="F7" s="1">
        <v>1</v>
      </c>
      <c r="G7" s="1">
        <v>2</v>
      </c>
      <c r="H7" s="1">
        <v>36</v>
      </c>
      <c r="I7" s="1">
        <v>3</v>
      </c>
      <c r="J7" s="1">
        <v>99</v>
      </c>
      <c r="K7" s="1">
        <v>4</v>
      </c>
      <c r="L7" s="1">
        <v>164</v>
      </c>
      <c r="M7" s="1">
        <v>5</v>
      </c>
      <c r="N7" s="1">
        <v>223</v>
      </c>
      <c r="O7" s="1">
        <v>6</v>
      </c>
      <c r="P7" s="1">
        <v>273</v>
      </c>
      <c r="Q7" s="1">
        <v>7</v>
      </c>
      <c r="R7" s="1">
        <v>315</v>
      </c>
      <c r="S7" s="1">
        <v>8</v>
      </c>
      <c r="T7" s="1">
        <v>352</v>
      </c>
      <c r="U7" s="1">
        <v>9</v>
      </c>
      <c r="V7" s="1">
        <v>383</v>
      </c>
    </row>
    <row r="8" spans="1:23" x14ac:dyDescent="0.25">
      <c r="A8" s="5">
        <v>3</v>
      </c>
      <c r="B8" s="6">
        <v>99</v>
      </c>
      <c r="C8" s="7">
        <f t="shared" si="0"/>
        <v>4.5951198501345898</v>
      </c>
      <c r="D8" s="7">
        <f t="shared" si="1"/>
        <v>0.33333333333333331</v>
      </c>
      <c r="E8">
        <f t="shared" si="2"/>
        <v>82.891243051816716</v>
      </c>
      <c r="F8" s="1">
        <v>2</v>
      </c>
      <c r="G8" s="1">
        <v>2</v>
      </c>
      <c r="H8" s="1">
        <v>27</v>
      </c>
      <c r="I8" s="1">
        <v>3</v>
      </c>
      <c r="J8" s="1">
        <v>72</v>
      </c>
      <c r="K8" s="1">
        <v>4</v>
      </c>
      <c r="L8" s="1">
        <v>142</v>
      </c>
      <c r="M8" s="1">
        <v>5</v>
      </c>
      <c r="N8" s="1">
        <v>202</v>
      </c>
      <c r="O8" s="1">
        <v>6</v>
      </c>
      <c r="P8" s="1">
        <v>255</v>
      </c>
      <c r="Q8" s="1">
        <v>7</v>
      </c>
      <c r="R8" s="1">
        <v>302</v>
      </c>
      <c r="S8" s="1">
        <v>8</v>
      </c>
      <c r="T8" s="1">
        <v>342</v>
      </c>
      <c r="U8" s="1">
        <v>9</v>
      </c>
      <c r="V8" s="1">
        <v>414</v>
      </c>
    </row>
    <row r="9" spans="1:23" x14ac:dyDescent="0.25">
      <c r="A9" s="5">
        <v>3</v>
      </c>
      <c r="B9" s="6">
        <v>72</v>
      </c>
      <c r="C9" s="7">
        <f t="shared" si="0"/>
        <v>4.2766661190160553</v>
      </c>
      <c r="D9" s="7">
        <f t="shared" si="1"/>
        <v>0.33333333333333331</v>
      </c>
      <c r="E9">
        <f t="shared" si="2"/>
        <v>82.891243051816716</v>
      </c>
      <c r="F9" s="1">
        <v>3</v>
      </c>
      <c r="G9" s="1">
        <v>2</v>
      </c>
      <c r="H9" s="1">
        <v>27</v>
      </c>
      <c r="I9" s="1">
        <v>3</v>
      </c>
      <c r="J9" s="1">
        <v>72</v>
      </c>
      <c r="K9" s="1">
        <v>4</v>
      </c>
      <c r="L9" s="1">
        <v>157</v>
      </c>
      <c r="M9" s="1">
        <v>5</v>
      </c>
      <c r="N9" s="1">
        <v>182</v>
      </c>
      <c r="O9" s="1">
        <v>6</v>
      </c>
      <c r="P9" s="1">
        <v>230</v>
      </c>
      <c r="Q9" s="1">
        <v>7</v>
      </c>
      <c r="R9" s="1">
        <v>302</v>
      </c>
      <c r="S9" s="1">
        <v>8</v>
      </c>
      <c r="T9" s="1">
        <v>376</v>
      </c>
      <c r="U9" s="1">
        <v>9</v>
      </c>
      <c r="V9" s="1">
        <v>339</v>
      </c>
    </row>
    <row r="10" spans="1:23" x14ac:dyDescent="0.25">
      <c r="A10" s="5">
        <v>3</v>
      </c>
      <c r="B10" s="6">
        <v>72</v>
      </c>
      <c r="C10" s="7">
        <f t="shared" si="0"/>
        <v>4.2766661190160553</v>
      </c>
      <c r="D10" s="7">
        <f t="shared" si="1"/>
        <v>0.33333333333333331</v>
      </c>
      <c r="E10">
        <f t="shared" si="2"/>
        <v>82.891243051816716</v>
      </c>
      <c r="F10" s="1">
        <v>4</v>
      </c>
      <c r="G10" s="1">
        <v>2</v>
      </c>
      <c r="H10" s="1">
        <v>22</v>
      </c>
      <c r="I10" s="1">
        <v>3</v>
      </c>
      <c r="J10" s="1">
        <v>87</v>
      </c>
      <c r="K10" s="1">
        <v>4</v>
      </c>
      <c r="L10" s="1">
        <v>157</v>
      </c>
      <c r="M10" s="1">
        <v>5</v>
      </c>
      <c r="N10" s="1">
        <v>222</v>
      </c>
      <c r="O10" s="1">
        <v>6</v>
      </c>
      <c r="P10" s="1">
        <v>255</v>
      </c>
      <c r="Q10" s="1">
        <v>7</v>
      </c>
      <c r="R10" s="1">
        <v>302</v>
      </c>
      <c r="S10" s="1">
        <v>8</v>
      </c>
      <c r="T10" s="1">
        <v>342</v>
      </c>
      <c r="U10" s="1">
        <v>9</v>
      </c>
      <c r="V10" s="1">
        <v>377</v>
      </c>
    </row>
    <row r="11" spans="1:23" x14ac:dyDescent="0.25">
      <c r="A11" s="5">
        <v>3</v>
      </c>
      <c r="B11" s="6">
        <v>87</v>
      </c>
      <c r="C11" s="7">
        <f t="shared" si="0"/>
        <v>4.4659081186545837</v>
      </c>
      <c r="D11" s="7">
        <f t="shared" si="1"/>
        <v>0.33333333333333331</v>
      </c>
      <c r="E11">
        <f t="shared" si="2"/>
        <v>82.891243051816716</v>
      </c>
      <c r="F11" s="1">
        <v>5</v>
      </c>
      <c r="G11" s="1">
        <v>2</v>
      </c>
      <c r="H11" s="1">
        <v>27</v>
      </c>
      <c r="I11" s="1">
        <v>3</v>
      </c>
      <c r="J11" s="1">
        <v>72</v>
      </c>
      <c r="K11" s="1">
        <v>4</v>
      </c>
      <c r="L11" s="1">
        <v>128</v>
      </c>
      <c r="M11" s="1">
        <v>5</v>
      </c>
      <c r="N11" s="1">
        <v>182</v>
      </c>
      <c r="O11" s="1">
        <v>6</v>
      </c>
      <c r="P11" s="1">
        <v>281</v>
      </c>
      <c r="Q11" s="1">
        <v>7</v>
      </c>
      <c r="R11" s="1">
        <v>271</v>
      </c>
      <c r="S11" s="1">
        <v>8</v>
      </c>
      <c r="T11" s="1">
        <v>308</v>
      </c>
      <c r="U11" s="1">
        <v>9</v>
      </c>
      <c r="V11" s="1">
        <v>377</v>
      </c>
    </row>
    <row r="12" spans="1:23" x14ac:dyDescent="0.25">
      <c r="A12" s="5">
        <v>3</v>
      </c>
      <c r="B12" s="6">
        <v>72</v>
      </c>
      <c r="C12" s="7">
        <f t="shared" si="0"/>
        <v>4.2766661190160553</v>
      </c>
      <c r="D12" s="7">
        <f t="shared" si="1"/>
        <v>0.33333333333333331</v>
      </c>
      <c r="E12">
        <f t="shared" si="2"/>
        <v>82.891243051816716</v>
      </c>
      <c r="F12" s="2">
        <v>6</v>
      </c>
      <c r="G12" s="2">
        <v>2</v>
      </c>
      <c r="H12" s="2">
        <v>25</v>
      </c>
      <c r="I12" s="2">
        <v>3</v>
      </c>
      <c r="J12" s="2">
        <v>87</v>
      </c>
      <c r="K12" s="2">
        <v>4</v>
      </c>
      <c r="L12" s="2">
        <v>142</v>
      </c>
      <c r="M12" s="2">
        <v>5</v>
      </c>
      <c r="N12" s="2">
        <v>202</v>
      </c>
      <c r="O12" s="2">
        <v>6</v>
      </c>
      <c r="P12" s="2">
        <v>281</v>
      </c>
      <c r="Q12" s="2">
        <v>7</v>
      </c>
      <c r="R12" s="2">
        <v>332</v>
      </c>
      <c r="S12" s="2">
        <v>8</v>
      </c>
      <c r="T12" s="2">
        <v>308</v>
      </c>
      <c r="U12" s="2">
        <v>9</v>
      </c>
      <c r="V12" s="2">
        <v>377</v>
      </c>
    </row>
    <row r="13" spans="1:23" x14ac:dyDescent="0.25">
      <c r="A13" s="5">
        <v>3</v>
      </c>
      <c r="B13" s="6">
        <v>87</v>
      </c>
      <c r="C13" s="7">
        <f t="shared" si="0"/>
        <v>4.4659081186545837</v>
      </c>
      <c r="D13" s="7">
        <f t="shared" si="1"/>
        <v>0.33333333333333331</v>
      </c>
      <c r="E13">
        <f t="shared" si="2"/>
        <v>82.891243051816716</v>
      </c>
      <c r="F13" s="14" t="s">
        <v>21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3" x14ac:dyDescent="0.25">
      <c r="A14" s="5">
        <v>4</v>
      </c>
      <c r="B14" s="6">
        <v>164</v>
      </c>
      <c r="C14" s="7">
        <f t="shared" si="0"/>
        <v>5.0998664278241987</v>
      </c>
      <c r="D14" s="7">
        <f t="shared" si="1"/>
        <v>0.25</v>
      </c>
      <c r="E14">
        <f t="shared" si="2"/>
        <v>145.95629295650318</v>
      </c>
      <c r="F14" s="15" t="s">
        <v>22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3" t="s">
        <v>56</v>
      </c>
    </row>
    <row r="15" spans="1:23" x14ac:dyDescent="0.25">
      <c r="A15" s="5">
        <v>4</v>
      </c>
      <c r="B15" s="6">
        <v>142</v>
      </c>
      <c r="C15" s="7">
        <f t="shared" si="0"/>
        <v>4.9558270576012609</v>
      </c>
      <c r="D15" s="7">
        <f t="shared" si="1"/>
        <v>0.25</v>
      </c>
      <c r="E15">
        <f t="shared" si="2"/>
        <v>145.95629295650318</v>
      </c>
      <c r="W15" t="s">
        <v>32</v>
      </c>
    </row>
    <row r="16" spans="1:23" ht="13" thickBot="1" x14ac:dyDescent="0.3">
      <c r="A16" s="5">
        <v>4</v>
      </c>
      <c r="B16" s="6">
        <v>157</v>
      </c>
      <c r="C16" s="7">
        <f t="shared" si="0"/>
        <v>5.0562458053483077</v>
      </c>
      <c r="D16" s="7">
        <f t="shared" si="1"/>
        <v>0.25</v>
      </c>
      <c r="E16">
        <f t="shared" si="2"/>
        <v>145.95629295650318</v>
      </c>
    </row>
    <row r="17" spans="1:31" ht="13" x14ac:dyDescent="0.3">
      <c r="A17" s="5">
        <v>4</v>
      </c>
      <c r="B17" s="6">
        <v>157</v>
      </c>
      <c r="C17" s="7">
        <f t="shared" si="0"/>
        <v>5.0562458053483077</v>
      </c>
      <c r="D17" s="7">
        <f t="shared" si="1"/>
        <v>0.25</v>
      </c>
      <c r="E17">
        <f t="shared" si="2"/>
        <v>145.95629295650318</v>
      </c>
      <c r="W17" s="12" t="s">
        <v>33</v>
      </c>
      <c r="X17" s="12"/>
    </row>
    <row r="18" spans="1:31" x14ac:dyDescent="0.25">
      <c r="A18" s="5">
        <v>4</v>
      </c>
      <c r="B18" s="6">
        <v>128</v>
      </c>
      <c r="C18" s="7">
        <f t="shared" si="0"/>
        <v>4.8520302639196169</v>
      </c>
      <c r="D18" s="7">
        <f t="shared" si="1"/>
        <v>0.25</v>
      </c>
      <c r="E18">
        <f t="shared" si="2"/>
        <v>145.95629295650318</v>
      </c>
      <c r="W18" s="9" t="s">
        <v>34</v>
      </c>
      <c r="X18" s="23">
        <v>0.99383647053093782</v>
      </c>
    </row>
    <row r="19" spans="1:31" x14ac:dyDescent="0.25">
      <c r="A19" s="5">
        <v>4</v>
      </c>
      <c r="B19" s="6">
        <v>142</v>
      </c>
      <c r="C19" s="7">
        <f t="shared" si="0"/>
        <v>4.9558270576012609</v>
      </c>
      <c r="D19" s="7">
        <f t="shared" si="1"/>
        <v>0.25</v>
      </c>
      <c r="E19">
        <f t="shared" si="2"/>
        <v>145.95629295650318</v>
      </c>
      <c r="W19" s="9" t="s">
        <v>35</v>
      </c>
      <c r="X19" s="23">
        <v>0.98771093015739153</v>
      </c>
    </row>
    <row r="20" spans="1:31" x14ac:dyDescent="0.25">
      <c r="A20" s="5">
        <v>5</v>
      </c>
      <c r="B20" s="6">
        <v>223</v>
      </c>
      <c r="C20" s="7">
        <f t="shared" si="0"/>
        <v>5.4071717714601188</v>
      </c>
      <c r="D20" s="7">
        <f t="shared" si="1"/>
        <v>0.2</v>
      </c>
      <c r="E20">
        <f t="shared" si="2"/>
        <v>204.95160690430924</v>
      </c>
      <c r="W20" s="9" t="s">
        <v>36</v>
      </c>
      <c r="X20" s="23">
        <v>0.98744377646516102</v>
      </c>
    </row>
    <row r="21" spans="1:31" x14ac:dyDescent="0.25">
      <c r="A21" s="5">
        <v>5</v>
      </c>
      <c r="B21" s="6">
        <v>202</v>
      </c>
      <c r="C21" s="7">
        <f t="shared" si="0"/>
        <v>5.3082676974012051</v>
      </c>
      <c r="D21" s="7">
        <f t="shared" si="1"/>
        <v>0.2</v>
      </c>
      <c r="E21">
        <f t="shared" si="2"/>
        <v>204.95160690430924</v>
      </c>
      <c r="W21" s="9" t="s">
        <v>37</v>
      </c>
      <c r="X21" s="23">
        <v>9.5385781327968419E-2</v>
      </c>
    </row>
    <row r="22" spans="1:31" ht="13" thickBot="1" x14ac:dyDescent="0.3">
      <c r="A22" s="5">
        <v>5</v>
      </c>
      <c r="B22" s="6">
        <v>182</v>
      </c>
      <c r="C22" s="7">
        <f t="shared" si="0"/>
        <v>5.2040066870767951</v>
      </c>
      <c r="D22" s="7">
        <f t="shared" si="1"/>
        <v>0.2</v>
      </c>
      <c r="E22">
        <f t="shared" si="2"/>
        <v>204.95160690430924</v>
      </c>
      <c r="W22" s="10" t="s">
        <v>38</v>
      </c>
      <c r="X22" s="10">
        <v>48</v>
      </c>
    </row>
    <row r="23" spans="1:31" x14ac:dyDescent="0.25">
      <c r="A23" s="5">
        <v>5</v>
      </c>
      <c r="B23" s="6">
        <v>222</v>
      </c>
      <c r="C23" s="7">
        <f t="shared" si="0"/>
        <v>5.4026773818722793</v>
      </c>
      <c r="D23" s="7">
        <f t="shared" si="1"/>
        <v>0.2</v>
      </c>
      <c r="E23">
        <f t="shared" si="2"/>
        <v>204.95160690430924</v>
      </c>
    </row>
    <row r="24" spans="1:31" ht="13" thickBot="1" x14ac:dyDescent="0.3">
      <c r="A24" s="5">
        <v>5</v>
      </c>
      <c r="B24" s="6">
        <v>182</v>
      </c>
      <c r="C24" s="7">
        <f t="shared" si="0"/>
        <v>5.2040066870767951</v>
      </c>
      <c r="D24" s="7">
        <f t="shared" si="1"/>
        <v>0.2</v>
      </c>
      <c r="E24">
        <f t="shared" si="2"/>
        <v>204.95160690430924</v>
      </c>
      <c r="W24" t="s">
        <v>39</v>
      </c>
    </row>
    <row r="25" spans="1:31" ht="13" x14ac:dyDescent="0.3">
      <c r="A25" s="5">
        <v>5</v>
      </c>
      <c r="B25" s="6">
        <v>202</v>
      </c>
      <c r="C25" s="7">
        <f t="shared" si="0"/>
        <v>5.3082676974012051</v>
      </c>
      <c r="D25" s="7">
        <f t="shared" si="1"/>
        <v>0.2</v>
      </c>
      <c r="E25">
        <f t="shared" si="2"/>
        <v>204.95160690430924</v>
      </c>
      <c r="W25" s="11"/>
      <c r="X25" s="11" t="s">
        <v>44</v>
      </c>
      <c r="Y25" s="11" t="s">
        <v>45</v>
      </c>
      <c r="Z25" s="11" t="s">
        <v>46</v>
      </c>
      <c r="AA25" s="11" t="s">
        <v>47</v>
      </c>
      <c r="AB25" s="11" t="s">
        <v>48</v>
      </c>
    </row>
    <row r="26" spans="1:31" x14ac:dyDescent="0.25">
      <c r="A26" s="5">
        <v>6</v>
      </c>
      <c r="B26" s="6">
        <v>273</v>
      </c>
      <c r="C26" s="7">
        <f t="shared" si="0"/>
        <v>5.6094717951849598</v>
      </c>
      <c r="D26" s="7">
        <f t="shared" si="1"/>
        <v>0.16666666666666666</v>
      </c>
      <c r="E26">
        <f t="shared" si="2"/>
        <v>257.0022920308673</v>
      </c>
      <c r="W26" s="9" t="s">
        <v>40</v>
      </c>
      <c r="X26" s="9">
        <v>1</v>
      </c>
      <c r="Y26" s="23">
        <v>33.638448903455945</v>
      </c>
      <c r="Z26" s="23">
        <v>33.638448903455945</v>
      </c>
      <c r="AA26" s="23">
        <v>3697.1636884761651</v>
      </c>
      <c r="AB26" s="9">
        <v>1.3480651732095306E-45</v>
      </c>
    </row>
    <row r="27" spans="1:31" x14ac:dyDescent="0.25">
      <c r="A27" s="5">
        <v>6</v>
      </c>
      <c r="B27" s="6">
        <v>255</v>
      </c>
      <c r="C27" s="7">
        <f t="shared" si="0"/>
        <v>5.5412635451584258</v>
      </c>
      <c r="D27" s="7">
        <f t="shared" si="1"/>
        <v>0.16666666666666666</v>
      </c>
      <c r="E27">
        <f t="shared" si="2"/>
        <v>257.0022920308673</v>
      </c>
      <c r="W27" s="9" t="s">
        <v>41</v>
      </c>
      <c r="X27" s="9">
        <v>46</v>
      </c>
      <c r="Y27" s="23">
        <v>0.41852857485916234</v>
      </c>
      <c r="Z27" s="23">
        <v>9.0984472795470079E-3</v>
      </c>
      <c r="AA27" s="9"/>
      <c r="AB27" s="9"/>
    </row>
    <row r="28" spans="1:31" ht="13" thickBot="1" x14ac:dyDescent="0.3">
      <c r="A28" s="5">
        <v>6</v>
      </c>
      <c r="B28" s="6">
        <v>230</v>
      </c>
      <c r="C28" s="7">
        <f t="shared" si="0"/>
        <v>5.4380793089231956</v>
      </c>
      <c r="D28" s="7">
        <f t="shared" si="1"/>
        <v>0.16666666666666666</v>
      </c>
      <c r="E28">
        <f t="shared" si="2"/>
        <v>257.0022920308673</v>
      </c>
      <c r="W28" s="10" t="s">
        <v>42</v>
      </c>
      <c r="X28" s="10">
        <v>47</v>
      </c>
      <c r="Y28" s="24">
        <v>34.056977478315105</v>
      </c>
      <c r="Z28" s="10"/>
      <c r="AA28" s="10"/>
      <c r="AB28" s="10"/>
    </row>
    <row r="29" spans="1:31" ht="13" thickBot="1" x14ac:dyDescent="0.3">
      <c r="A29" s="5">
        <v>6</v>
      </c>
      <c r="B29" s="6">
        <v>255</v>
      </c>
      <c r="C29" s="7">
        <f t="shared" si="0"/>
        <v>5.5412635451584258</v>
      </c>
      <c r="D29" s="7">
        <f t="shared" si="1"/>
        <v>0.16666666666666666</v>
      </c>
      <c r="E29">
        <f t="shared" si="2"/>
        <v>257.0022920308673</v>
      </c>
    </row>
    <row r="30" spans="1:31" ht="13" x14ac:dyDescent="0.3">
      <c r="A30" s="5">
        <v>6</v>
      </c>
      <c r="B30" s="6">
        <v>281</v>
      </c>
      <c r="C30" s="7">
        <f t="shared" si="0"/>
        <v>5.6383546693337454</v>
      </c>
      <c r="D30" s="7">
        <f t="shared" si="1"/>
        <v>0.16666666666666666</v>
      </c>
      <c r="E30">
        <f t="shared" si="2"/>
        <v>257.0022920308673</v>
      </c>
      <c r="W30" s="11"/>
      <c r="X30" s="11" t="s">
        <v>49</v>
      </c>
      <c r="Y30" s="11" t="s">
        <v>37</v>
      </c>
      <c r="Z30" s="11" t="s">
        <v>50</v>
      </c>
      <c r="AA30" s="11" t="s">
        <v>51</v>
      </c>
      <c r="AB30" s="11" t="s">
        <v>52</v>
      </c>
      <c r="AC30" s="11" t="s">
        <v>53</v>
      </c>
      <c r="AD30" s="11" t="s">
        <v>54</v>
      </c>
      <c r="AE30" s="11" t="s">
        <v>55</v>
      </c>
    </row>
    <row r="31" spans="1:31" x14ac:dyDescent="0.25">
      <c r="A31" s="5">
        <v>6</v>
      </c>
      <c r="B31" s="6">
        <v>281</v>
      </c>
      <c r="C31" s="7">
        <f t="shared" si="0"/>
        <v>5.6383546693337454</v>
      </c>
      <c r="D31" s="7">
        <f t="shared" si="1"/>
        <v>0.16666666666666666</v>
      </c>
      <c r="E31">
        <f t="shared" si="2"/>
        <v>257.0022920308673</v>
      </c>
      <c r="W31" s="9" t="s">
        <v>43</v>
      </c>
      <c r="X31" s="23">
        <v>6.6806405826333375</v>
      </c>
      <c r="Y31" s="23">
        <v>2.9003557231820354E-2</v>
      </c>
      <c r="Z31" s="23">
        <v>230.33866257287502</v>
      </c>
      <c r="AA31" s="9">
        <v>4.308044825330119E-72</v>
      </c>
      <c r="AB31" s="23">
        <v>6.6222594499283982</v>
      </c>
      <c r="AC31" s="23">
        <v>6.7390217153382768</v>
      </c>
      <c r="AD31" s="23">
        <v>6.6222594499283982</v>
      </c>
      <c r="AE31" s="23">
        <v>6.7390217153382768</v>
      </c>
    </row>
    <row r="32" spans="1:31" ht="13" thickBot="1" x14ac:dyDescent="0.3">
      <c r="A32" s="5">
        <v>7</v>
      </c>
      <c r="B32" s="6">
        <v>315</v>
      </c>
      <c r="C32" s="7">
        <f t="shared" si="0"/>
        <v>5.7525726388256331</v>
      </c>
      <c r="D32" s="7">
        <f t="shared" si="1"/>
        <v>0.14285714285714285</v>
      </c>
      <c r="E32">
        <f t="shared" si="2"/>
        <v>302.09326684718548</v>
      </c>
      <c r="W32" s="10" t="s">
        <v>1</v>
      </c>
      <c r="X32" s="24">
        <v>-6.7893334762190563</v>
      </c>
      <c r="Y32" s="24">
        <v>0.11165876016775882</v>
      </c>
      <c r="Z32" s="24">
        <v>-60.804306496136959</v>
      </c>
      <c r="AA32" s="10">
        <v>1.3480651732095306E-45</v>
      </c>
      <c r="AB32" s="24">
        <v>-7.0140909031415379</v>
      </c>
      <c r="AC32" s="24">
        <v>-6.5645760492965746</v>
      </c>
      <c r="AD32" s="24">
        <v>-7.0140909031415379</v>
      </c>
      <c r="AE32" s="24">
        <v>-6.5645760492965746</v>
      </c>
    </row>
    <row r="33" spans="1:5" x14ac:dyDescent="0.25">
      <c r="A33" s="5">
        <v>7</v>
      </c>
      <c r="B33" s="6">
        <v>302</v>
      </c>
      <c r="C33" s="7">
        <f t="shared" si="0"/>
        <v>5.7104270173748697</v>
      </c>
      <c r="D33" s="7">
        <f t="shared" si="1"/>
        <v>0.14285714285714285</v>
      </c>
      <c r="E33">
        <f t="shared" si="2"/>
        <v>302.09326684718548</v>
      </c>
    </row>
    <row r="34" spans="1:5" x14ac:dyDescent="0.25">
      <c r="A34" s="5">
        <v>7</v>
      </c>
      <c r="B34" s="6">
        <v>302</v>
      </c>
      <c r="C34" s="7">
        <f t="shared" si="0"/>
        <v>5.7104270173748697</v>
      </c>
      <c r="D34" s="7">
        <f t="shared" si="1"/>
        <v>0.14285714285714285</v>
      </c>
      <c r="E34">
        <f t="shared" si="2"/>
        <v>302.09326684718548</v>
      </c>
    </row>
    <row r="35" spans="1:5" x14ac:dyDescent="0.25">
      <c r="A35" s="5">
        <v>7</v>
      </c>
      <c r="B35" s="6">
        <v>302</v>
      </c>
      <c r="C35" s="7">
        <f t="shared" si="0"/>
        <v>5.7104270173748697</v>
      </c>
      <c r="D35" s="7">
        <f t="shared" si="1"/>
        <v>0.14285714285714285</v>
      </c>
      <c r="E35">
        <f t="shared" si="2"/>
        <v>302.09326684718548</v>
      </c>
    </row>
    <row r="36" spans="1:5" x14ac:dyDescent="0.25">
      <c r="A36" s="5">
        <v>7</v>
      </c>
      <c r="B36" s="6">
        <v>271</v>
      </c>
      <c r="C36" s="7">
        <f t="shared" si="0"/>
        <v>5.602118820879701</v>
      </c>
      <c r="D36" s="7">
        <f t="shared" si="1"/>
        <v>0.14285714285714285</v>
      </c>
      <c r="E36">
        <f t="shared" si="2"/>
        <v>302.09326684718548</v>
      </c>
    </row>
    <row r="37" spans="1:5" x14ac:dyDescent="0.25">
      <c r="A37" s="5">
        <v>7</v>
      </c>
      <c r="B37" s="6">
        <v>332</v>
      </c>
      <c r="C37" s="7">
        <f t="shared" si="0"/>
        <v>5.8051349689164882</v>
      </c>
      <c r="D37" s="7">
        <f t="shared" si="1"/>
        <v>0.14285714285714285</v>
      </c>
      <c r="E37">
        <f t="shared" si="2"/>
        <v>302.09326684718548</v>
      </c>
    </row>
    <row r="38" spans="1:5" x14ac:dyDescent="0.25">
      <c r="A38" s="5">
        <v>8</v>
      </c>
      <c r="B38" s="6">
        <v>352</v>
      </c>
      <c r="C38" s="7">
        <f t="shared" si="0"/>
        <v>5.8636311755980968</v>
      </c>
      <c r="D38" s="7">
        <f t="shared" si="1"/>
        <v>0.125</v>
      </c>
      <c r="E38">
        <f t="shared" si="2"/>
        <v>341.03117592549427</v>
      </c>
    </row>
    <row r="39" spans="1:5" x14ac:dyDescent="0.25">
      <c r="A39" s="5">
        <v>8</v>
      </c>
      <c r="B39" s="6">
        <v>342</v>
      </c>
      <c r="C39" s="7">
        <f t="shared" si="0"/>
        <v>5.8348107370626048</v>
      </c>
      <c r="D39" s="7">
        <f t="shared" si="1"/>
        <v>0.125</v>
      </c>
      <c r="E39">
        <f t="shared" si="2"/>
        <v>341.03117592549427</v>
      </c>
    </row>
    <row r="40" spans="1:5" x14ac:dyDescent="0.25">
      <c r="A40" s="5">
        <v>8</v>
      </c>
      <c r="B40" s="6">
        <v>376</v>
      </c>
      <c r="C40" s="7">
        <f t="shared" si="0"/>
        <v>5.9295891433898946</v>
      </c>
      <c r="D40" s="7">
        <f t="shared" si="1"/>
        <v>0.125</v>
      </c>
      <c r="E40">
        <f t="shared" si="2"/>
        <v>341.03117592549427</v>
      </c>
    </row>
    <row r="41" spans="1:5" x14ac:dyDescent="0.25">
      <c r="A41" s="5">
        <v>8</v>
      </c>
      <c r="B41" s="6">
        <v>342</v>
      </c>
      <c r="C41" s="7">
        <f t="shared" si="0"/>
        <v>5.8348107370626048</v>
      </c>
      <c r="D41" s="7">
        <f t="shared" si="1"/>
        <v>0.125</v>
      </c>
      <c r="E41">
        <f t="shared" si="2"/>
        <v>341.03117592549427</v>
      </c>
    </row>
    <row r="42" spans="1:5" x14ac:dyDescent="0.25">
      <c r="A42" s="5">
        <v>8</v>
      </c>
      <c r="B42" s="6">
        <v>308</v>
      </c>
      <c r="C42" s="7">
        <f t="shared" si="0"/>
        <v>5.730099782973574</v>
      </c>
      <c r="D42" s="7">
        <f t="shared" si="1"/>
        <v>0.125</v>
      </c>
      <c r="E42">
        <f t="shared" si="2"/>
        <v>341.03117592549427</v>
      </c>
    </row>
    <row r="43" spans="1:5" x14ac:dyDescent="0.25">
      <c r="A43" s="5">
        <v>8</v>
      </c>
      <c r="B43" s="6">
        <v>308</v>
      </c>
      <c r="C43" s="7">
        <f t="shared" si="0"/>
        <v>5.730099782973574</v>
      </c>
      <c r="D43" s="7">
        <f t="shared" si="1"/>
        <v>0.125</v>
      </c>
      <c r="E43">
        <f t="shared" si="2"/>
        <v>341.03117592549427</v>
      </c>
    </row>
    <row r="44" spans="1:5" x14ac:dyDescent="0.25">
      <c r="A44" s="5">
        <v>9</v>
      </c>
      <c r="B44" s="6">
        <v>383</v>
      </c>
      <c r="C44" s="7">
        <f t="shared" si="0"/>
        <v>5.9480349891806457</v>
      </c>
      <c r="D44" s="7">
        <f t="shared" si="1"/>
        <v>0.1111111111111111</v>
      </c>
      <c r="E44">
        <f t="shared" si="2"/>
        <v>374.7541445345928</v>
      </c>
    </row>
    <row r="45" spans="1:5" x14ac:dyDescent="0.25">
      <c r="A45" s="5">
        <v>9</v>
      </c>
      <c r="B45" s="6">
        <v>414</v>
      </c>
      <c r="C45" s="7">
        <f t="shared" si="0"/>
        <v>6.0258659738253142</v>
      </c>
      <c r="D45" s="7">
        <f t="shared" si="1"/>
        <v>0.1111111111111111</v>
      </c>
      <c r="E45">
        <f t="shared" si="2"/>
        <v>374.7541445345928</v>
      </c>
    </row>
    <row r="46" spans="1:5" x14ac:dyDescent="0.25">
      <c r="A46" s="5">
        <v>9</v>
      </c>
      <c r="B46" s="6">
        <v>339</v>
      </c>
      <c r="C46" s="7">
        <f t="shared" si="0"/>
        <v>5.8260001073804499</v>
      </c>
      <c r="D46" s="7">
        <f t="shared" si="1"/>
        <v>0.1111111111111111</v>
      </c>
      <c r="E46">
        <f t="shared" si="2"/>
        <v>374.7541445345928</v>
      </c>
    </row>
    <row r="47" spans="1:5" x14ac:dyDescent="0.25">
      <c r="A47" s="5">
        <v>9</v>
      </c>
      <c r="B47" s="6">
        <v>377</v>
      </c>
      <c r="C47" s="7">
        <f t="shared" si="0"/>
        <v>5.9322451874480109</v>
      </c>
      <c r="D47" s="7">
        <f t="shared" si="1"/>
        <v>0.1111111111111111</v>
      </c>
      <c r="E47">
        <f t="shared" si="2"/>
        <v>374.7541445345928</v>
      </c>
    </row>
    <row r="48" spans="1:5" x14ac:dyDescent="0.25">
      <c r="A48" s="5">
        <v>9</v>
      </c>
      <c r="B48" s="6">
        <v>377</v>
      </c>
      <c r="C48" s="7">
        <f t="shared" si="0"/>
        <v>5.9322451874480109</v>
      </c>
      <c r="D48" s="7">
        <f t="shared" si="1"/>
        <v>0.1111111111111111</v>
      </c>
      <c r="E48">
        <f t="shared" si="2"/>
        <v>374.7541445345928</v>
      </c>
    </row>
    <row r="49" spans="1:5" x14ac:dyDescent="0.25">
      <c r="A49" s="5">
        <v>9</v>
      </c>
      <c r="B49" s="6">
        <v>377</v>
      </c>
      <c r="C49" s="7">
        <f t="shared" si="0"/>
        <v>5.9322451874480109</v>
      </c>
      <c r="D49" s="7">
        <f t="shared" si="1"/>
        <v>0.1111111111111111</v>
      </c>
      <c r="E49">
        <f t="shared" si="2"/>
        <v>374.7541445345928</v>
      </c>
    </row>
  </sheetData>
  <sortState ref="A1:B48">
    <sortCondition ref="A1:A48"/>
  </sortState>
  <mergeCells count="12">
    <mergeCell ref="F3:V4"/>
    <mergeCell ref="G5:H5"/>
    <mergeCell ref="I5:J5"/>
    <mergeCell ref="K5:L5"/>
    <mergeCell ref="M5:N5"/>
    <mergeCell ref="O5:P5"/>
    <mergeCell ref="Q5:R5"/>
    <mergeCell ref="F13:V13"/>
    <mergeCell ref="F14:V14"/>
    <mergeCell ref="S5:T5"/>
    <mergeCell ref="U5:V5"/>
    <mergeCell ref="F5:F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ESALQ/USP - IPEF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Determinação da Rotação Ótima</dc:title>
  <dc:subject>Matemática Financeira na Gestão Florestal</dc:subject>
  <dc:creator>Luiz Carlos Estraviz Rodriguez</dc:creator>
  <cp:keywords>VET</cp:keywords>
  <dc:description>Análise dos fatores que afetam a rotação ótima</dc:description>
  <cp:lastModifiedBy>Luiz C. E. Rodriguez</cp:lastModifiedBy>
  <dcterms:created xsi:type="dcterms:W3CDTF">1999-06-28T11:10:29Z</dcterms:created>
  <dcterms:modified xsi:type="dcterms:W3CDTF">2023-09-12T00:28:16Z</dcterms:modified>
</cp:coreProperties>
</file>