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\Desktop\"/>
    </mc:Choice>
  </mc:AlternateContent>
  <xr:revisionPtr revIDLastSave="0" documentId="13_ncr:1_{37F40C6F-6274-487D-BFBC-8B0439B50AD0}" xr6:coauthVersionLast="47" xr6:coauthVersionMax="47" xr10:uidLastSave="{00000000-0000-0000-0000-000000000000}"/>
  <bookViews>
    <workbookView xWindow="-120" yWindow="-120" windowWidth="19440" windowHeight="11160" xr2:uid="{35A88B9C-F6B5-4518-A101-9B4D200CC4A3}"/>
  </bookViews>
  <sheets>
    <sheet name="Planilha1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1" i="1"/>
  <c r="G24" i="1"/>
  <c r="F19" i="1"/>
  <c r="E19" i="1"/>
  <c r="D19" i="1"/>
  <c r="G3" i="2"/>
  <c r="D14" i="1"/>
  <c r="H9" i="1"/>
  <c r="G9" i="1"/>
  <c r="H7" i="1"/>
  <c r="G7" i="1"/>
  <c r="F9" i="1"/>
  <c r="E9" i="1"/>
  <c r="D9" i="1"/>
  <c r="E4" i="1"/>
  <c r="D4" i="1"/>
</calcChain>
</file>

<file path=xl/sharedStrings.xml><?xml version="1.0" encoding="utf-8"?>
<sst xmlns="http://schemas.openxmlformats.org/spreadsheetml/2006/main" count="50" uniqueCount="18">
  <si>
    <t>V0</t>
  </si>
  <si>
    <t>i</t>
  </si>
  <si>
    <t>n</t>
  </si>
  <si>
    <t>Vn</t>
  </si>
  <si>
    <t>semestres</t>
  </si>
  <si>
    <t>trimestres</t>
  </si>
  <si>
    <t>ao mês</t>
  </si>
  <si>
    <t>a</t>
  </si>
  <si>
    <t>a.a.</t>
  </si>
  <si>
    <t>R$</t>
  </si>
  <si>
    <t>anos</t>
  </si>
  <si>
    <t>S.A.F</t>
  </si>
  <si>
    <t>área</t>
  </si>
  <si>
    <t xml:space="preserve">ha </t>
  </si>
  <si>
    <t xml:space="preserve">por ha </t>
  </si>
  <si>
    <t>hectares</t>
  </si>
  <si>
    <t>renda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</si>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</sst>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10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0" fontId="0" fillId="2" borderId="8" xfId="0" applyFill="1" applyBorder="1"/>
    <xf numFmtId="0" fontId="0" fillId="3" borderId="0" xfId="0" applyFill="1" applyBorder="1" applyAlignment="1">
      <alignment horizontal="right"/>
    </xf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right"/>
    </xf>
    <xf numFmtId="0" fontId="0" fillId="3" borderId="8" xfId="0" applyFill="1" applyBorder="1"/>
    <xf numFmtId="43" fontId="0" fillId="0" borderId="0" xfId="1" applyFont="1"/>
    <xf numFmtId="0" fontId="0" fillId="5" borderId="0" xfId="0" applyFill="1" applyBorder="1" applyAlignment="1">
      <alignment horizontal="right"/>
    </xf>
    <xf numFmtId="0" fontId="0" fillId="5" borderId="0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horizontal="right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7" xfId="0" applyFill="1" applyBorder="1" applyAlignment="1">
      <alignment horizontal="right"/>
    </xf>
    <xf numFmtId="0" fontId="0" fillId="5" borderId="8" xfId="0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5" borderId="8" xfId="1" applyFont="1" applyFill="1" applyBorder="1"/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8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4D7A-F1AE-4B31-AB1E-A2A3C3BAB6A8}">
  <dimension ref="A1:I35"/>
  <sheetViews>
    <sheetView tabSelected="1" zoomScale="110" zoomScaleNormal="110" workbookViewId="0">
      <selection activeCell="I2" sqref="I2"/>
    </sheetView>
  </sheetViews>
  <sheetFormatPr defaultRowHeight="15" x14ac:dyDescent="0.25"/>
  <cols>
    <col min="6" max="9" width="10.5703125" bestFit="1" customWidth="1"/>
  </cols>
  <sheetData>
    <row r="1" spans="1:8" x14ac:dyDescent="0.25">
      <c r="A1" s="1">
        <v>1</v>
      </c>
      <c r="B1" s="2"/>
      <c r="C1" s="3" t="s">
        <v>0</v>
      </c>
      <c r="D1" s="2">
        <v>1000</v>
      </c>
      <c r="E1" s="4"/>
    </row>
    <row r="2" spans="1:8" x14ac:dyDescent="0.25">
      <c r="A2" s="5"/>
      <c r="B2" s="6"/>
      <c r="C2" s="7" t="s">
        <v>1</v>
      </c>
      <c r="D2" s="6">
        <v>5.5E-2</v>
      </c>
      <c r="E2" s="8">
        <v>5.5E-2</v>
      </c>
    </row>
    <row r="3" spans="1:8" x14ac:dyDescent="0.25">
      <c r="A3" s="5"/>
      <c r="B3" s="6"/>
      <c r="C3" s="7" t="s">
        <v>2</v>
      </c>
      <c r="D3" s="6">
        <v>10</v>
      </c>
      <c r="E3" s="9"/>
    </row>
    <row r="4" spans="1:8" x14ac:dyDescent="0.25">
      <c r="A4" s="10"/>
      <c r="B4" s="11"/>
      <c r="C4" s="12" t="s">
        <v>3</v>
      </c>
      <c r="D4" s="11">
        <f>D1*(1+D2)^D3</f>
        <v>1708.1444583535929</v>
      </c>
      <c r="E4" s="13">
        <f>D1*(1+E2)^D3</f>
        <v>1708.1444583535929</v>
      </c>
    </row>
    <row r="6" spans="1:8" x14ac:dyDescent="0.25">
      <c r="A6" s="16">
        <v>2</v>
      </c>
      <c r="B6" s="17"/>
      <c r="C6" s="18" t="s">
        <v>3</v>
      </c>
      <c r="D6" s="17">
        <v>1000</v>
      </c>
      <c r="E6" s="17"/>
      <c r="F6" s="19"/>
      <c r="G6" s="42" t="s">
        <v>4</v>
      </c>
      <c r="H6" s="43" t="s">
        <v>5</v>
      </c>
    </row>
    <row r="7" spans="1:8" x14ac:dyDescent="0.25">
      <c r="A7" s="20"/>
      <c r="B7" s="15"/>
      <c r="C7" s="14" t="s">
        <v>1</v>
      </c>
      <c r="D7" s="15">
        <v>0.08</v>
      </c>
      <c r="E7" s="15"/>
      <c r="F7" s="21"/>
      <c r="G7" s="44">
        <f>(1+D7)^(1/2)-1</f>
        <v>3.9230484541326494E-2</v>
      </c>
      <c r="H7" s="45">
        <f>(1+D7)^(1/4)-1</f>
        <v>1.9426546908273501E-2</v>
      </c>
    </row>
    <row r="8" spans="1:8" x14ac:dyDescent="0.25">
      <c r="A8" s="20"/>
      <c r="B8" s="15"/>
      <c r="C8" s="14" t="s">
        <v>2</v>
      </c>
      <c r="D8" s="15">
        <v>6</v>
      </c>
      <c r="E8" s="15">
        <v>12</v>
      </c>
      <c r="F8" s="21">
        <v>24</v>
      </c>
      <c r="G8" s="44"/>
      <c r="H8" s="45"/>
    </row>
    <row r="9" spans="1:8" x14ac:dyDescent="0.25">
      <c r="A9" s="22"/>
      <c r="B9" s="23"/>
      <c r="C9" s="24" t="s">
        <v>0</v>
      </c>
      <c r="D9" s="23">
        <f>D6/(1+D7)^D8</f>
        <v>630.16962688310457</v>
      </c>
      <c r="E9" s="23">
        <f>D6/(1+D7)^E8</f>
        <v>397.11375864599125</v>
      </c>
      <c r="F9" s="25">
        <f>D6/(1+D7)^F8</f>
        <v>157.69933730594661</v>
      </c>
      <c r="G9" s="46">
        <f>D6/(1+G7)^E8</f>
        <v>630.169626883104</v>
      </c>
      <c r="H9" s="47">
        <f>D6/(1+H7)^F8</f>
        <v>630.16962688310537</v>
      </c>
    </row>
    <row r="11" spans="1:8" x14ac:dyDescent="0.25">
      <c r="A11" s="1">
        <v>11</v>
      </c>
      <c r="B11" s="2"/>
      <c r="C11" s="3" t="s">
        <v>3</v>
      </c>
      <c r="D11" s="2">
        <v>400</v>
      </c>
      <c r="E11" s="4"/>
    </row>
    <row r="12" spans="1:8" x14ac:dyDescent="0.25">
      <c r="A12" s="5"/>
      <c r="B12" s="6"/>
      <c r="C12" s="7" t="s">
        <v>0</v>
      </c>
      <c r="D12" s="6">
        <v>200</v>
      </c>
      <c r="E12" s="9"/>
    </row>
    <row r="13" spans="1:8" x14ac:dyDescent="0.25">
      <c r="A13" s="5"/>
      <c r="B13" s="6"/>
      <c r="C13" s="7" t="s">
        <v>1</v>
      </c>
      <c r="D13" s="6">
        <v>0.03</v>
      </c>
      <c r="E13" s="9"/>
    </row>
    <row r="14" spans="1:8" x14ac:dyDescent="0.25">
      <c r="A14" s="10"/>
      <c r="B14" s="11"/>
      <c r="C14" s="12" t="s">
        <v>2</v>
      </c>
      <c r="D14" s="11">
        <f>(LN(D11)-LN(D12))/LN(1+D13)</f>
        <v>23.449772250437739</v>
      </c>
      <c r="E14" s="13" t="s">
        <v>5</v>
      </c>
    </row>
    <row r="16" spans="1:8" x14ac:dyDescent="0.25">
      <c r="A16" s="29">
        <v>15</v>
      </c>
      <c r="B16" s="30"/>
      <c r="C16" s="31" t="s">
        <v>1</v>
      </c>
      <c r="D16" s="30">
        <v>0.115</v>
      </c>
      <c r="E16" s="30"/>
      <c r="F16" s="30"/>
      <c r="G16" s="32" t="s">
        <v>8</v>
      </c>
    </row>
    <row r="17" spans="1:9" x14ac:dyDescent="0.25">
      <c r="A17" s="33"/>
      <c r="B17" s="28"/>
      <c r="C17" s="27" t="s">
        <v>7</v>
      </c>
      <c r="D17" s="28">
        <v>3</v>
      </c>
      <c r="E17" s="28"/>
      <c r="F17" s="28"/>
      <c r="G17" s="34" t="s">
        <v>9</v>
      </c>
    </row>
    <row r="18" spans="1:9" x14ac:dyDescent="0.25">
      <c r="A18" s="33"/>
      <c r="B18" s="28"/>
      <c r="C18" s="27" t="s">
        <v>2</v>
      </c>
      <c r="D18" s="28">
        <v>15</v>
      </c>
      <c r="E18" s="28">
        <v>25</v>
      </c>
      <c r="F18" s="28">
        <v>50</v>
      </c>
      <c r="G18" s="34" t="s">
        <v>10</v>
      </c>
    </row>
    <row r="19" spans="1:9" x14ac:dyDescent="0.25">
      <c r="A19" s="35"/>
      <c r="B19" s="36" t="s">
        <v>11</v>
      </c>
      <c r="C19" s="37" t="s">
        <v>0</v>
      </c>
      <c r="D19" s="36">
        <f>(D17*((1+D16)^D18-1))/(D16*(1+D16)^D18)</f>
        <v>20.99012352604176</v>
      </c>
      <c r="E19" s="36">
        <f>(D17*((1+D16)^E18-1))/(D16*(1+D16)^E18)</f>
        <v>24.370820411082061</v>
      </c>
      <c r="F19" s="36">
        <f>(D17*((1+D16)^F18-1))/(D16*(1+D16)^F18)</f>
        <v>25.974060134310918</v>
      </c>
      <c r="G19" s="38"/>
    </row>
    <row r="21" spans="1:9" x14ac:dyDescent="0.25">
      <c r="A21" s="1">
        <v>18</v>
      </c>
      <c r="B21" s="2"/>
      <c r="C21" s="3" t="s">
        <v>12</v>
      </c>
      <c r="D21" s="2">
        <v>5000</v>
      </c>
      <c r="E21" s="2" t="s">
        <v>13</v>
      </c>
      <c r="F21" s="2"/>
      <c r="G21" s="2"/>
      <c r="H21" s="2"/>
      <c r="I21" s="4"/>
    </row>
    <row r="22" spans="1:9" x14ac:dyDescent="0.25">
      <c r="A22" s="5"/>
      <c r="B22" s="6"/>
      <c r="C22" s="7" t="s">
        <v>7</v>
      </c>
      <c r="D22" s="6">
        <v>2.2999999999999998</v>
      </c>
      <c r="E22" s="6" t="s">
        <v>14</v>
      </c>
      <c r="F22" s="6"/>
      <c r="G22" s="6"/>
      <c r="H22" s="6"/>
      <c r="I22" s="9"/>
    </row>
    <row r="23" spans="1:9" x14ac:dyDescent="0.25">
      <c r="A23" s="5"/>
      <c r="B23" s="6"/>
      <c r="C23" s="7" t="s">
        <v>2</v>
      </c>
      <c r="D23" s="6">
        <v>5</v>
      </c>
      <c r="E23" s="6" t="s">
        <v>10</v>
      </c>
      <c r="F23" s="6"/>
      <c r="G23" s="6"/>
      <c r="H23" s="6"/>
      <c r="I23" s="9"/>
    </row>
    <row r="24" spans="1:9" x14ac:dyDescent="0.25">
      <c r="A24" s="10"/>
      <c r="B24" s="11"/>
      <c r="C24" s="12" t="s">
        <v>1</v>
      </c>
      <c r="D24" s="11">
        <v>0.08</v>
      </c>
      <c r="E24" s="11" t="s">
        <v>8</v>
      </c>
      <c r="F24" s="12" t="s">
        <v>0</v>
      </c>
      <c r="G24" s="39">
        <f>((D22*D21)*((1+D24)^D23-1))/(D24*(1+D24)^D23)</f>
        <v>45916.165426398002</v>
      </c>
      <c r="H24" s="12" t="s">
        <v>0</v>
      </c>
      <c r="I24" s="40">
        <v>40000</v>
      </c>
    </row>
    <row r="26" spans="1:9" x14ac:dyDescent="0.25">
      <c r="A26" s="29">
        <v>22</v>
      </c>
      <c r="B26" s="30"/>
      <c r="C26" s="30"/>
      <c r="D26" s="30" t="s">
        <v>1</v>
      </c>
      <c r="E26" s="30">
        <v>0.1</v>
      </c>
      <c r="F26" s="32" t="s">
        <v>8</v>
      </c>
    </row>
    <row r="27" spans="1:9" x14ac:dyDescent="0.25">
      <c r="A27" s="33"/>
      <c r="B27" s="28"/>
      <c r="C27" s="28"/>
      <c r="D27" s="28" t="s">
        <v>12</v>
      </c>
      <c r="E27" s="28">
        <v>40</v>
      </c>
      <c r="F27" s="34" t="s">
        <v>15</v>
      </c>
    </row>
    <row r="28" spans="1:9" x14ac:dyDescent="0.25">
      <c r="A28" s="33"/>
      <c r="B28" s="28"/>
      <c r="C28" s="28"/>
      <c r="D28" s="28" t="s">
        <v>16</v>
      </c>
      <c r="E28" s="28">
        <v>2500</v>
      </c>
      <c r="F28" s="34" t="s">
        <v>14</v>
      </c>
    </row>
    <row r="29" spans="1:9" x14ac:dyDescent="0.25">
      <c r="A29" s="33"/>
      <c r="B29" s="28"/>
      <c r="C29" s="28"/>
      <c r="D29" s="28" t="s">
        <v>17</v>
      </c>
      <c r="E29" s="28">
        <v>8</v>
      </c>
      <c r="F29" s="34"/>
    </row>
    <row r="30" spans="1:9" x14ac:dyDescent="0.25">
      <c r="A30" s="33"/>
      <c r="B30" s="28"/>
      <c r="C30" s="28"/>
      <c r="D30" s="28" t="s">
        <v>2</v>
      </c>
      <c r="E30" s="28">
        <v>5</v>
      </c>
      <c r="F30" s="34"/>
    </row>
    <row r="31" spans="1:9" x14ac:dyDescent="0.25">
      <c r="A31" s="35"/>
      <c r="B31" s="36"/>
      <c r="C31" s="36"/>
      <c r="D31" s="36"/>
      <c r="E31" s="36" t="s">
        <v>0</v>
      </c>
      <c r="F31" s="41">
        <f>((E28*E27)*((1+E26)^(E30*E29)-1))/(((1+E26)^E29-1)*(1+E26)^(E30*E29))</f>
        <v>85511.948289159904</v>
      </c>
    </row>
    <row r="33" spans="1:6" x14ac:dyDescent="0.25">
      <c r="A33" s="1">
        <v>26</v>
      </c>
      <c r="B33" s="2"/>
      <c r="C33" s="2"/>
      <c r="D33" s="2" t="s">
        <v>1</v>
      </c>
      <c r="E33" s="2">
        <v>0.06</v>
      </c>
      <c r="F33" s="4" t="s">
        <v>8</v>
      </c>
    </row>
    <row r="34" spans="1:6" x14ac:dyDescent="0.25">
      <c r="A34" s="5"/>
      <c r="B34" s="6"/>
      <c r="C34" s="6"/>
      <c r="D34" s="6" t="s">
        <v>7</v>
      </c>
      <c r="E34" s="6">
        <v>2</v>
      </c>
      <c r="F34" s="9"/>
    </row>
    <row r="35" spans="1:6" x14ac:dyDescent="0.25">
      <c r="A35" s="10"/>
      <c r="B35" s="11"/>
      <c r="C35" s="11"/>
      <c r="D35" s="11" t="s">
        <v>0</v>
      </c>
      <c r="E35" s="11">
        <f>E34/E33</f>
        <v>33.333333333333336</v>
      </c>
      <c r="F35" s="1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40A2-1072-4293-B623-29526752E436}">
  <dimension ref="F1:H3"/>
  <sheetViews>
    <sheetView zoomScale="170" zoomScaleNormal="170" workbookViewId="0">
      <selection activeCell="G3" sqref="G3"/>
    </sheetView>
  </sheetViews>
  <sheetFormatPr defaultRowHeight="15" x14ac:dyDescent="0.25"/>
  <cols>
    <col min="7" max="7" width="13.7109375" bestFit="1" customWidth="1"/>
  </cols>
  <sheetData>
    <row r="1" spans="6:8" x14ac:dyDescent="0.25">
      <c r="F1" t="s">
        <v>7</v>
      </c>
      <c r="G1">
        <v>20000</v>
      </c>
    </row>
    <row r="2" spans="6:8" x14ac:dyDescent="0.25">
      <c r="F2" t="s">
        <v>1</v>
      </c>
      <c r="G2">
        <v>0.01</v>
      </c>
      <c r="H2" t="s">
        <v>6</v>
      </c>
    </row>
    <row r="3" spans="6:8" x14ac:dyDescent="0.25">
      <c r="F3" t="s">
        <v>0</v>
      </c>
      <c r="G3" s="26">
        <f>G1/G2</f>
        <v>2000000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>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de Aula Informatizada</dc:creator>
  <cp:lastModifiedBy>Sala de Aula Informatizada</cp:lastModifiedBy>
  <dcterms:created xsi:type="dcterms:W3CDTF">2022-11-08T23:03:56Z</dcterms:created>
  <dcterms:modified xsi:type="dcterms:W3CDTF">2022-11-09T01:18:42Z</dcterms:modified>
</cp:coreProperties>
</file>