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\Documentos\Mestrado\Jogo Malha Logística\Professor\Adaptações\Turma USP\Jogo 2\Empresa 1\"/>
    </mc:Choice>
  </mc:AlternateContent>
  <xr:revisionPtr revIDLastSave="0" documentId="13_ncr:1_{A5C734E1-04E5-4C0D-9A61-83035095ECB4}" xr6:coauthVersionLast="47" xr6:coauthVersionMax="47" xr10:uidLastSave="{00000000-0000-0000-0000-000000000000}"/>
  <bookViews>
    <workbookView xWindow="-108" yWindow="-108" windowWidth="23256" windowHeight="12456" xr2:uid="{5C8BD714-4497-4BDA-BA18-25E7F14015FE}"/>
  </bookViews>
  <sheets>
    <sheet name="Solicitação de Transporte" sheetId="7" r:id="rId1"/>
    <sheet name="Orig_Dest" sheetId="8" state="hidden" r:id="rId2"/>
    <sheet name="Base_Dados" sheetId="9" state="hidden" r:id="rId3"/>
  </sheets>
  <definedNames>
    <definedName name="_xlnm._FilterDatabase" localSheetId="1" hidden="1">Orig_Dest!$A$4:$E$1879</definedName>
    <definedName name="CD">Base_Dados!$C$5:$C$8</definedName>
    <definedName name="Destino">Base_Dados!$E$5:$E$7</definedName>
    <definedName name="Fábrica">Base_Dados!$B$5:$B$6</definedName>
    <definedName name="Fornecedor">Base_Dados!$F$5:$F$10</definedName>
    <definedName name="Modal">Base_Dados!$I$5:$I$7</definedName>
    <definedName name="MP">Base_Dados!$G$5:$G$10</definedName>
    <definedName name="Origem">Base_Dados!$D$5:$D$7</definedName>
    <definedName name="Produto">Base_Dados!$J$5:$J$10</definedName>
    <definedName name="Semana_1">Base_Dados!$K$5:$K$9</definedName>
    <definedName name="Varejista">Base_Dados!$H$5:$H$19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7" l="1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5" i="7"/>
  <c r="L5" i="7"/>
  <c r="L10" i="7"/>
  <c r="N10" i="7"/>
  <c r="O10" i="7"/>
  <c r="P10" i="7"/>
  <c r="L11" i="7"/>
  <c r="N11" i="7"/>
  <c r="O11" i="7"/>
  <c r="P11" i="7"/>
  <c r="L12" i="7"/>
  <c r="N12" i="7"/>
  <c r="O12" i="7"/>
  <c r="P12" i="7"/>
  <c r="L13" i="7"/>
  <c r="N13" i="7"/>
  <c r="O13" i="7"/>
  <c r="P13" i="7"/>
  <c r="L14" i="7"/>
  <c r="N14" i="7"/>
  <c r="O14" i="7"/>
  <c r="P14" i="7"/>
  <c r="L15" i="7"/>
  <c r="N15" i="7"/>
  <c r="O15" i="7"/>
  <c r="P15" i="7"/>
  <c r="L16" i="7"/>
  <c r="N16" i="7"/>
  <c r="O16" i="7"/>
  <c r="P16" i="7"/>
  <c r="L17" i="7"/>
  <c r="N17" i="7"/>
  <c r="O17" i="7"/>
  <c r="P17" i="7"/>
  <c r="L18" i="7"/>
  <c r="N18" i="7"/>
  <c r="O18" i="7"/>
  <c r="P18" i="7"/>
  <c r="L19" i="7"/>
  <c r="N19" i="7"/>
  <c r="O19" i="7"/>
  <c r="P19" i="7"/>
  <c r="L20" i="7"/>
  <c r="N20" i="7"/>
  <c r="O20" i="7"/>
  <c r="P20" i="7"/>
  <c r="L21" i="7"/>
  <c r="N21" i="7"/>
  <c r="O21" i="7"/>
  <c r="P21" i="7"/>
  <c r="L22" i="7"/>
  <c r="N22" i="7"/>
  <c r="O22" i="7"/>
  <c r="P22" i="7"/>
  <c r="L23" i="7"/>
  <c r="N23" i="7"/>
  <c r="O23" i="7"/>
  <c r="P23" i="7"/>
  <c r="L24" i="7"/>
  <c r="N24" i="7"/>
  <c r="O24" i="7"/>
  <c r="P24" i="7"/>
  <c r="L25" i="7"/>
  <c r="N25" i="7"/>
  <c r="O25" i="7"/>
  <c r="P25" i="7"/>
  <c r="L26" i="7"/>
  <c r="N26" i="7"/>
  <c r="O26" i="7"/>
  <c r="P26" i="7"/>
  <c r="L27" i="7"/>
  <c r="N27" i="7"/>
  <c r="O27" i="7"/>
  <c r="P27" i="7"/>
  <c r="L28" i="7"/>
  <c r="N28" i="7"/>
  <c r="O28" i="7"/>
  <c r="P28" i="7"/>
  <c r="L29" i="7"/>
  <c r="N29" i="7"/>
  <c r="O29" i="7"/>
  <c r="P29" i="7"/>
  <c r="L30" i="7"/>
  <c r="N30" i="7"/>
  <c r="O30" i="7"/>
  <c r="P30" i="7"/>
  <c r="L31" i="7"/>
  <c r="N31" i="7"/>
  <c r="O31" i="7"/>
  <c r="P31" i="7"/>
  <c r="L32" i="7"/>
  <c r="N32" i="7"/>
  <c r="O32" i="7"/>
  <c r="P32" i="7"/>
  <c r="L33" i="7"/>
  <c r="N33" i="7"/>
  <c r="O33" i="7"/>
  <c r="P33" i="7"/>
  <c r="L34" i="7"/>
  <c r="N34" i="7"/>
  <c r="O34" i="7"/>
  <c r="P34" i="7"/>
  <c r="L35" i="7"/>
  <c r="N35" i="7"/>
  <c r="O35" i="7"/>
  <c r="P35" i="7"/>
  <c r="L36" i="7"/>
  <c r="N36" i="7"/>
  <c r="O36" i="7"/>
  <c r="P36" i="7"/>
  <c r="L37" i="7"/>
  <c r="N37" i="7"/>
  <c r="O37" i="7"/>
  <c r="P37" i="7"/>
  <c r="L38" i="7"/>
  <c r="N38" i="7"/>
  <c r="O38" i="7"/>
  <c r="P38" i="7"/>
  <c r="L39" i="7"/>
  <c r="N39" i="7"/>
  <c r="O39" i="7"/>
  <c r="P39" i="7"/>
  <c r="L40" i="7"/>
  <c r="N40" i="7"/>
  <c r="O40" i="7"/>
  <c r="P40" i="7"/>
  <c r="L41" i="7"/>
  <c r="N41" i="7"/>
  <c r="O41" i="7"/>
  <c r="P41" i="7"/>
  <c r="L42" i="7"/>
  <c r="N42" i="7"/>
  <c r="O42" i="7"/>
  <c r="P42" i="7"/>
  <c r="L43" i="7"/>
  <c r="N43" i="7"/>
  <c r="O43" i="7"/>
  <c r="P43" i="7"/>
  <c r="L44" i="7"/>
  <c r="N44" i="7"/>
  <c r="O44" i="7"/>
  <c r="P44" i="7"/>
  <c r="L45" i="7"/>
  <c r="N45" i="7"/>
  <c r="O45" i="7"/>
  <c r="P45" i="7"/>
  <c r="L46" i="7"/>
  <c r="N46" i="7"/>
  <c r="O46" i="7"/>
  <c r="P46" i="7"/>
  <c r="L47" i="7"/>
  <c r="N47" i="7"/>
  <c r="O47" i="7"/>
  <c r="P47" i="7"/>
  <c r="L48" i="7"/>
  <c r="N48" i="7"/>
  <c r="O48" i="7"/>
  <c r="P48" i="7"/>
  <c r="L49" i="7"/>
  <c r="N49" i="7"/>
  <c r="O49" i="7"/>
  <c r="P49" i="7"/>
  <c r="L50" i="7"/>
  <c r="N50" i="7"/>
  <c r="O50" i="7"/>
  <c r="P50" i="7"/>
  <c r="L51" i="7"/>
  <c r="N51" i="7"/>
  <c r="O51" i="7"/>
  <c r="P51" i="7"/>
  <c r="L52" i="7"/>
  <c r="N52" i="7"/>
  <c r="O52" i="7"/>
  <c r="P52" i="7"/>
  <c r="L53" i="7"/>
  <c r="N53" i="7"/>
  <c r="O53" i="7"/>
  <c r="P53" i="7"/>
  <c r="L54" i="7"/>
  <c r="N54" i="7"/>
  <c r="O54" i="7"/>
  <c r="P54" i="7"/>
  <c r="L55" i="7"/>
  <c r="N55" i="7"/>
  <c r="O55" i="7"/>
  <c r="P55" i="7"/>
  <c r="L56" i="7"/>
  <c r="N56" i="7"/>
  <c r="O56" i="7"/>
  <c r="P56" i="7"/>
  <c r="L57" i="7"/>
  <c r="N57" i="7"/>
  <c r="O57" i="7"/>
  <c r="P57" i="7"/>
  <c r="L58" i="7"/>
  <c r="N58" i="7"/>
  <c r="O58" i="7"/>
  <c r="P58" i="7"/>
  <c r="L59" i="7"/>
  <c r="N59" i="7"/>
  <c r="O59" i="7"/>
  <c r="P59" i="7"/>
  <c r="L60" i="7"/>
  <c r="N60" i="7"/>
  <c r="O60" i="7"/>
  <c r="P60" i="7"/>
  <c r="L61" i="7"/>
  <c r="N61" i="7"/>
  <c r="O61" i="7"/>
  <c r="P61" i="7"/>
  <c r="L62" i="7"/>
  <c r="N62" i="7"/>
  <c r="O62" i="7"/>
  <c r="P62" i="7"/>
  <c r="L63" i="7"/>
  <c r="N63" i="7"/>
  <c r="O63" i="7"/>
  <c r="P63" i="7"/>
  <c r="L64" i="7"/>
  <c r="N64" i="7"/>
  <c r="O64" i="7"/>
  <c r="P64" i="7"/>
  <c r="L65" i="7"/>
  <c r="N65" i="7"/>
  <c r="O65" i="7"/>
  <c r="P65" i="7"/>
  <c r="L66" i="7"/>
  <c r="N66" i="7"/>
  <c r="O66" i="7"/>
  <c r="P66" i="7"/>
  <c r="L67" i="7"/>
  <c r="N67" i="7"/>
  <c r="O67" i="7"/>
  <c r="P67" i="7"/>
  <c r="L68" i="7"/>
  <c r="N68" i="7"/>
  <c r="O68" i="7"/>
  <c r="P68" i="7"/>
  <c r="L69" i="7"/>
  <c r="N69" i="7"/>
  <c r="O69" i="7"/>
  <c r="P69" i="7"/>
  <c r="L70" i="7"/>
  <c r="N70" i="7"/>
  <c r="O70" i="7"/>
  <c r="P70" i="7"/>
  <c r="L71" i="7"/>
  <c r="N71" i="7"/>
  <c r="O71" i="7"/>
  <c r="P71" i="7"/>
  <c r="L72" i="7"/>
  <c r="N72" i="7"/>
  <c r="O72" i="7"/>
  <c r="P72" i="7"/>
  <c r="L73" i="7"/>
  <c r="N73" i="7"/>
  <c r="O73" i="7"/>
  <c r="P73" i="7"/>
  <c r="L74" i="7"/>
  <c r="N74" i="7"/>
  <c r="O74" i="7"/>
  <c r="P74" i="7"/>
  <c r="L75" i="7"/>
  <c r="N75" i="7"/>
  <c r="O75" i="7"/>
  <c r="P75" i="7"/>
  <c r="L76" i="7"/>
  <c r="N76" i="7"/>
  <c r="O76" i="7"/>
  <c r="P76" i="7"/>
  <c r="L77" i="7"/>
  <c r="N77" i="7"/>
  <c r="O77" i="7"/>
  <c r="P77" i="7"/>
  <c r="L78" i="7"/>
  <c r="N78" i="7"/>
  <c r="O78" i="7"/>
  <c r="P78" i="7"/>
  <c r="L79" i="7"/>
  <c r="N79" i="7"/>
  <c r="O79" i="7"/>
  <c r="P79" i="7"/>
  <c r="L80" i="7"/>
  <c r="N80" i="7"/>
  <c r="O80" i="7"/>
  <c r="P80" i="7"/>
  <c r="L81" i="7"/>
  <c r="N81" i="7"/>
  <c r="O81" i="7"/>
  <c r="P81" i="7"/>
  <c r="L82" i="7"/>
  <c r="N82" i="7"/>
  <c r="O82" i="7"/>
  <c r="P82" i="7"/>
  <c r="L83" i="7"/>
  <c r="N83" i="7"/>
  <c r="O83" i="7"/>
  <c r="P83" i="7"/>
  <c r="L84" i="7"/>
  <c r="N84" i="7"/>
  <c r="O84" i="7"/>
  <c r="P84" i="7"/>
  <c r="L85" i="7"/>
  <c r="N85" i="7"/>
  <c r="O85" i="7"/>
  <c r="P85" i="7"/>
  <c r="L86" i="7"/>
  <c r="N86" i="7"/>
  <c r="O86" i="7"/>
  <c r="P86" i="7"/>
  <c r="L87" i="7"/>
  <c r="N87" i="7"/>
  <c r="O87" i="7"/>
  <c r="P87" i="7"/>
  <c r="L88" i="7"/>
  <c r="N88" i="7"/>
  <c r="O88" i="7"/>
  <c r="P88" i="7"/>
  <c r="L89" i="7"/>
  <c r="N89" i="7"/>
  <c r="O89" i="7"/>
  <c r="P89" i="7"/>
  <c r="L90" i="7"/>
  <c r="N90" i="7"/>
  <c r="O90" i="7"/>
  <c r="P90" i="7"/>
  <c r="L91" i="7"/>
  <c r="N91" i="7"/>
  <c r="O91" i="7"/>
  <c r="P91" i="7"/>
  <c r="L92" i="7"/>
  <c r="N92" i="7"/>
  <c r="O92" i="7"/>
  <c r="P92" i="7"/>
  <c r="L93" i="7"/>
  <c r="N93" i="7"/>
  <c r="O93" i="7"/>
  <c r="P93" i="7"/>
  <c r="L94" i="7"/>
  <c r="N94" i="7"/>
  <c r="O94" i="7"/>
  <c r="P94" i="7"/>
  <c r="L95" i="7"/>
  <c r="N95" i="7"/>
  <c r="O95" i="7"/>
  <c r="P95" i="7"/>
  <c r="L96" i="7"/>
  <c r="N96" i="7"/>
  <c r="O96" i="7"/>
  <c r="P96" i="7"/>
  <c r="L97" i="7"/>
  <c r="N97" i="7"/>
  <c r="O97" i="7"/>
  <c r="P97" i="7"/>
  <c r="L98" i="7"/>
  <c r="N98" i="7"/>
  <c r="O98" i="7"/>
  <c r="P98" i="7"/>
  <c r="L99" i="7"/>
  <c r="N99" i="7"/>
  <c r="O99" i="7"/>
  <c r="P99" i="7"/>
  <c r="L100" i="7"/>
  <c r="N100" i="7"/>
  <c r="O100" i="7"/>
  <c r="P100" i="7"/>
  <c r="L101" i="7"/>
  <c r="N101" i="7"/>
  <c r="O101" i="7"/>
  <c r="P101" i="7"/>
  <c r="L102" i="7"/>
  <c r="N102" i="7"/>
  <c r="O102" i="7"/>
  <c r="P102" i="7"/>
  <c r="L103" i="7"/>
  <c r="N103" i="7"/>
  <c r="O103" i="7"/>
  <c r="P103" i="7"/>
  <c r="L104" i="7"/>
  <c r="N104" i="7"/>
  <c r="O104" i="7"/>
  <c r="P104" i="7"/>
  <c r="L105" i="7"/>
  <c r="N105" i="7"/>
  <c r="O105" i="7"/>
  <c r="P105" i="7"/>
  <c r="L106" i="7"/>
  <c r="N106" i="7"/>
  <c r="O106" i="7"/>
  <c r="P106" i="7"/>
  <c r="L107" i="7"/>
  <c r="N107" i="7"/>
  <c r="O107" i="7"/>
  <c r="P107" i="7"/>
  <c r="L108" i="7"/>
  <c r="N108" i="7"/>
  <c r="O108" i="7"/>
  <c r="P108" i="7"/>
  <c r="L109" i="7"/>
  <c r="N109" i="7"/>
  <c r="O109" i="7"/>
  <c r="P109" i="7"/>
  <c r="L110" i="7"/>
  <c r="N110" i="7"/>
  <c r="O110" i="7"/>
  <c r="P110" i="7"/>
  <c r="L111" i="7"/>
  <c r="N111" i="7"/>
  <c r="O111" i="7"/>
  <c r="P111" i="7"/>
  <c r="L112" i="7"/>
  <c r="N112" i="7"/>
  <c r="O112" i="7"/>
  <c r="P112" i="7"/>
  <c r="L113" i="7"/>
  <c r="N113" i="7"/>
  <c r="O113" i="7"/>
  <c r="P113" i="7"/>
  <c r="L114" i="7"/>
  <c r="N114" i="7"/>
  <c r="O114" i="7"/>
  <c r="P114" i="7"/>
  <c r="L115" i="7"/>
  <c r="N115" i="7"/>
  <c r="O115" i="7"/>
  <c r="P115" i="7"/>
  <c r="L116" i="7"/>
  <c r="N116" i="7"/>
  <c r="O116" i="7"/>
  <c r="P116" i="7"/>
  <c r="L117" i="7"/>
  <c r="N117" i="7"/>
  <c r="O117" i="7"/>
  <c r="P117" i="7"/>
  <c r="L118" i="7"/>
  <c r="N118" i="7"/>
  <c r="O118" i="7"/>
  <c r="P118" i="7"/>
  <c r="L119" i="7"/>
  <c r="N119" i="7"/>
  <c r="O119" i="7"/>
  <c r="P119" i="7"/>
  <c r="L120" i="7"/>
  <c r="N120" i="7"/>
  <c r="O120" i="7"/>
  <c r="P120" i="7"/>
  <c r="L121" i="7"/>
  <c r="N121" i="7"/>
  <c r="O121" i="7"/>
  <c r="P121" i="7"/>
  <c r="L122" i="7"/>
  <c r="N122" i="7"/>
  <c r="O122" i="7"/>
  <c r="P122" i="7"/>
  <c r="L123" i="7"/>
  <c r="N123" i="7"/>
  <c r="O123" i="7"/>
  <c r="P123" i="7"/>
  <c r="L124" i="7"/>
  <c r="N124" i="7"/>
  <c r="O124" i="7"/>
  <c r="P124" i="7"/>
  <c r="L125" i="7"/>
  <c r="N125" i="7"/>
  <c r="O125" i="7"/>
  <c r="P125" i="7"/>
  <c r="L126" i="7"/>
  <c r="N126" i="7"/>
  <c r="O126" i="7"/>
  <c r="P126" i="7"/>
  <c r="L127" i="7"/>
  <c r="N127" i="7"/>
  <c r="O127" i="7"/>
  <c r="P127" i="7"/>
  <c r="L128" i="7"/>
  <c r="N128" i="7"/>
  <c r="O128" i="7"/>
  <c r="P128" i="7"/>
  <c r="L129" i="7"/>
  <c r="N129" i="7"/>
  <c r="O129" i="7"/>
  <c r="P129" i="7"/>
  <c r="L130" i="7"/>
  <c r="N130" i="7"/>
  <c r="O130" i="7"/>
  <c r="P130" i="7"/>
  <c r="L131" i="7"/>
  <c r="N131" i="7"/>
  <c r="O131" i="7"/>
  <c r="P131" i="7"/>
  <c r="L132" i="7"/>
  <c r="N132" i="7"/>
  <c r="O132" i="7"/>
  <c r="P132" i="7"/>
  <c r="L133" i="7"/>
  <c r="N133" i="7"/>
  <c r="O133" i="7"/>
  <c r="P133" i="7"/>
  <c r="L134" i="7"/>
  <c r="N134" i="7"/>
  <c r="O134" i="7"/>
  <c r="P134" i="7"/>
  <c r="L135" i="7"/>
  <c r="N135" i="7"/>
  <c r="O135" i="7"/>
  <c r="P135" i="7"/>
  <c r="L136" i="7"/>
  <c r="N136" i="7"/>
  <c r="O136" i="7"/>
  <c r="P136" i="7"/>
  <c r="L137" i="7"/>
  <c r="N137" i="7"/>
  <c r="O137" i="7"/>
  <c r="P137" i="7"/>
  <c r="L138" i="7"/>
  <c r="N138" i="7"/>
  <c r="O138" i="7"/>
  <c r="P138" i="7"/>
  <c r="L139" i="7"/>
  <c r="N139" i="7"/>
  <c r="O139" i="7"/>
  <c r="P139" i="7"/>
  <c r="L140" i="7"/>
  <c r="N140" i="7"/>
  <c r="O140" i="7"/>
  <c r="P140" i="7"/>
  <c r="L141" i="7"/>
  <c r="N141" i="7"/>
  <c r="O141" i="7"/>
  <c r="P141" i="7"/>
  <c r="L142" i="7"/>
  <c r="N142" i="7"/>
  <c r="O142" i="7"/>
  <c r="P142" i="7"/>
  <c r="L143" i="7"/>
  <c r="N143" i="7"/>
  <c r="O143" i="7"/>
  <c r="P143" i="7"/>
  <c r="L144" i="7"/>
  <c r="N144" i="7"/>
  <c r="O144" i="7"/>
  <c r="P144" i="7"/>
  <c r="L145" i="7"/>
  <c r="N145" i="7"/>
  <c r="O145" i="7"/>
  <c r="P145" i="7"/>
  <c r="L146" i="7"/>
  <c r="N146" i="7"/>
  <c r="O146" i="7"/>
  <c r="P146" i="7"/>
  <c r="L147" i="7"/>
  <c r="N147" i="7"/>
  <c r="O147" i="7"/>
  <c r="P147" i="7"/>
  <c r="L148" i="7"/>
  <c r="N148" i="7"/>
  <c r="O148" i="7"/>
  <c r="P148" i="7"/>
  <c r="L149" i="7"/>
  <c r="N149" i="7"/>
  <c r="O149" i="7"/>
  <c r="P149" i="7"/>
  <c r="L150" i="7"/>
  <c r="N150" i="7"/>
  <c r="O150" i="7"/>
  <c r="P150" i="7"/>
  <c r="L151" i="7"/>
  <c r="N151" i="7"/>
  <c r="O151" i="7"/>
  <c r="P151" i="7"/>
  <c r="L152" i="7"/>
  <c r="N152" i="7"/>
  <c r="O152" i="7"/>
  <c r="P152" i="7"/>
  <c r="L153" i="7"/>
  <c r="N153" i="7"/>
  <c r="O153" i="7"/>
  <c r="P153" i="7"/>
  <c r="L154" i="7"/>
  <c r="N154" i="7"/>
  <c r="O154" i="7"/>
  <c r="P154" i="7"/>
  <c r="L155" i="7"/>
  <c r="N155" i="7"/>
  <c r="O155" i="7"/>
  <c r="P155" i="7"/>
  <c r="L156" i="7"/>
  <c r="N156" i="7"/>
  <c r="O156" i="7"/>
  <c r="P156" i="7"/>
  <c r="L157" i="7"/>
  <c r="N157" i="7"/>
  <c r="O157" i="7"/>
  <c r="P157" i="7"/>
  <c r="L158" i="7"/>
  <c r="N158" i="7"/>
  <c r="O158" i="7"/>
  <c r="P158" i="7"/>
  <c r="L159" i="7"/>
  <c r="N159" i="7"/>
  <c r="O159" i="7"/>
  <c r="P159" i="7"/>
  <c r="L160" i="7"/>
  <c r="N160" i="7"/>
  <c r="O160" i="7"/>
  <c r="P160" i="7"/>
  <c r="L161" i="7"/>
  <c r="N161" i="7"/>
  <c r="O161" i="7"/>
  <c r="P161" i="7"/>
  <c r="L162" i="7"/>
  <c r="N162" i="7"/>
  <c r="O162" i="7"/>
  <c r="P162" i="7"/>
  <c r="L163" i="7"/>
  <c r="N163" i="7"/>
  <c r="O163" i="7"/>
  <c r="P163" i="7"/>
  <c r="L164" i="7"/>
  <c r="N164" i="7"/>
  <c r="O164" i="7"/>
  <c r="P164" i="7"/>
  <c r="L165" i="7"/>
  <c r="N165" i="7"/>
  <c r="O165" i="7"/>
  <c r="P165" i="7"/>
  <c r="L166" i="7"/>
  <c r="N166" i="7"/>
  <c r="O166" i="7"/>
  <c r="P166" i="7"/>
  <c r="L167" i="7"/>
  <c r="N167" i="7"/>
  <c r="O167" i="7"/>
  <c r="P167" i="7"/>
  <c r="L168" i="7"/>
  <c r="N168" i="7"/>
  <c r="O168" i="7"/>
  <c r="P168" i="7"/>
  <c r="L169" i="7"/>
  <c r="N169" i="7"/>
  <c r="O169" i="7"/>
  <c r="P169" i="7"/>
  <c r="L170" i="7"/>
  <c r="N170" i="7"/>
  <c r="O170" i="7"/>
  <c r="P170" i="7"/>
  <c r="L171" i="7"/>
  <c r="N171" i="7"/>
  <c r="O171" i="7"/>
  <c r="P171" i="7"/>
  <c r="L172" i="7"/>
  <c r="N172" i="7"/>
  <c r="O172" i="7"/>
  <c r="P172" i="7"/>
  <c r="L173" i="7"/>
  <c r="N173" i="7"/>
  <c r="O173" i="7"/>
  <c r="P173" i="7"/>
  <c r="L174" i="7"/>
  <c r="N174" i="7"/>
  <c r="O174" i="7"/>
  <c r="P174" i="7"/>
  <c r="L175" i="7"/>
  <c r="N175" i="7"/>
  <c r="O175" i="7"/>
  <c r="P175" i="7"/>
  <c r="L176" i="7"/>
  <c r="N176" i="7"/>
  <c r="O176" i="7"/>
  <c r="P176" i="7"/>
  <c r="L177" i="7"/>
  <c r="N177" i="7"/>
  <c r="O177" i="7"/>
  <c r="P177" i="7"/>
  <c r="L178" i="7"/>
  <c r="N178" i="7"/>
  <c r="O178" i="7"/>
  <c r="P178" i="7"/>
  <c r="L179" i="7"/>
  <c r="N179" i="7"/>
  <c r="O179" i="7"/>
  <c r="P179" i="7"/>
  <c r="L180" i="7"/>
  <c r="N180" i="7"/>
  <c r="O180" i="7"/>
  <c r="P180" i="7"/>
  <c r="L181" i="7"/>
  <c r="N181" i="7"/>
  <c r="O181" i="7"/>
  <c r="P181" i="7"/>
  <c r="L182" i="7"/>
  <c r="N182" i="7"/>
  <c r="O182" i="7"/>
  <c r="P182" i="7"/>
  <c r="L183" i="7"/>
  <c r="N183" i="7"/>
  <c r="O183" i="7"/>
  <c r="P183" i="7"/>
  <c r="L184" i="7"/>
  <c r="N184" i="7"/>
  <c r="O184" i="7"/>
  <c r="P184" i="7"/>
  <c r="L185" i="7"/>
  <c r="N185" i="7"/>
  <c r="O185" i="7"/>
  <c r="P185" i="7"/>
  <c r="L186" i="7"/>
  <c r="N186" i="7"/>
  <c r="O186" i="7"/>
  <c r="P186" i="7"/>
  <c r="L187" i="7"/>
  <c r="N187" i="7"/>
  <c r="O187" i="7"/>
  <c r="P187" i="7"/>
  <c r="L188" i="7"/>
  <c r="N188" i="7"/>
  <c r="O188" i="7"/>
  <c r="P188" i="7"/>
  <c r="L189" i="7"/>
  <c r="N189" i="7"/>
  <c r="O189" i="7"/>
  <c r="P189" i="7"/>
  <c r="L190" i="7"/>
  <c r="N190" i="7"/>
  <c r="O190" i="7"/>
  <c r="P190" i="7"/>
  <c r="L191" i="7"/>
  <c r="N191" i="7"/>
  <c r="O191" i="7"/>
  <c r="P191" i="7"/>
  <c r="L192" i="7"/>
  <c r="N192" i="7"/>
  <c r="O192" i="7"/>
  <c r="P192" i="7"/>
  <c r="L193" i="7"/>
  <c r="N193" i="7"/>
  <c r="O193" i="7"/>
  <c r="P193" i="7"/>
  <c r="L194" i="7"/>
  <c r="N194" i="7"/>
  <c r="O194" i="7"/>
  <c r="P194" i="7"/>
  <c r="L195" i="7"/>
  <c r="N195" i="7"/>
  <c r="O195" i="7"/>
  <c r="P195" i="7"/>
  <c r="L196" i="7"/>
  <c r="N196" i="7"/>
  <c r="O196" i="7"/>
  <c r="P196" i="7"/>
  <c r="L197" i="7"/>
  <c r="N197" i="7"/>
  <c r="O197" i="7"/>
  <c r="P197" i="7"/>
  <c r="L198" i="7"/>
  <c r="N198" i="7"/>
  <c r="O198" i="7"/>
  <c r="P198" i="7"/>
  <c r="L199" i="7"/>
  <c r="N199" i="7"/>
  <c r="O199" i="7"/>
  <c r="P199" i="7"/>
  <c r="L200" i="7"/>
  <c r="N200" i="7"/>
  <c r="O200" i="7"/>
  <c r="P200" i="7"/>
  <c r="L201" i="7"/>
  <c r="N201" i="7"/>
  <c r="O201" i="7"/>
  <c r="P201" i="7"/>
  <c r="L202" i="7"/>
  <c r="N202" i="7"/>
  <c r="O202" i="7"/>
  <c r="P202" i="7"/>
  <c r="L203" i="7"/>
  <c r="N203" i="7"/>
  <c r="O203" i="7"/>
  <c r="P203" i="7"/>
  <c r="L204" i="7"/>
  <c r="N204" i="7"/>
  <c r="O204" i="7"/>
  <c r="P204" i="7"/>
  <c r="L205" i="7"/>
  <c r="N205" i="7"/>
  <c r="O205" i="7"/>
  <c r="P205" i="7"/>
  <c r="J11" i="7"/>
  <c r="K11" i="7" s="1"/>
  <c r="J12" i="7"/>
  <c r="K12" i="7" s="1"/>
  <c r="J13" i="7"/>
  <c r="K13" i="7" s="1"/>
  <c r="J14" i="7"/>
  <c r="K14" i="7" s="1"/>
  <c r="J15" i="7"/>
  <c r="K15" i="7" s="1"/>
  <c r="J16" i="7"/>
  <c r="K16" i="7" s="1"/>
  <c r="J17" i="7"/>
  <c r="K17" i="7" s="1"/>
  <c r="J18" i="7"/>
  <c r="K18" i="7" s="1"/>
  <c r="J19" i="7"/>
  <c r="K19" i="7" s="1"/>
  <c r="J20" i="7"/>
  <c r="K20" i="7" s="1"/>
  <c r="J21" i="7"/>
  <c r="K21" i="7" s="1"/>
  <c r="J22" i="7"/>
  <c r="K22" i="7" s="1"/>
  <c r="J23" i="7"/>
  <c r="K23" i="7" s="1"/>
  <c r="J24" i="7"/>
  <c r="K24" i="7" s="1"/>
  <c r="J25" i="7"/>
  <c r="K25" i="7" s="1"/>
  <c r="J26" i="7"/>
  <c r="K26" i="7" s="1"/>
  <c r="J27" i="7"/>
  <c r="K27" i="7" s="1"/>
  <c r="J28" i="7"/>
  <c r="K28" i="7" s="1"/>
  <c r="J29" i="7"/>
  <c r="K29" i="7" s="1"/>
  <c r="J30" i="7"/>
  <c r="K30" i="7" s="1"/>
  <c r="J31" i="7"/>
  <c r="K31" i="7" s="1"/>
  <c r="J32" i="7"/>
  <c r="K32" i="7" s="1"/>
  <c r="J33" i="7"/>
  <c r="K33" i="7" s="1"/>
  <c r="J34" i="7"/>
  <c r="K34" i="7" s="1"/>
  <c r="J35" i="7"/>
  <c r="K35" i="7" s="1"/>
  <c r="J36" i="7"/>
  <c r="K36" i="7" s="1"/>
  <c r="J37" i="7"/>
  <c r="K37" i="7" s="1"/>
  <c r="J38" i="7"/>
  <c r="K38" i="7" s="1"/>
  <c r="J39" i="7"/>
  <c r="K39" i="7" s="1"/>
  <c r="J40" i="7"/>
  <c r="K40" i="7" s="1"/>
  <c r="J41" i="7"/>
  <c r="K41" i="7" s="1"/>
  <c r="J42" i="7"/>
  <c r="K42" i="7" s="1"/>
  <c r="J43" i="7"/>
  <c r="K43" i="7" s="1"/>
  <c r="J44" i="7"/>
  <c r="K44" i="7" s="1"/>
  <c r="J45" i="7"/>
  <c r="K45" i="7" s="1"/>
  <c r="J46" i="7"/>
  <c r="K46" i="7" s="1"/>
  <c r="J47" i="7"/>
  <c r="K47" i="7" s="1"/>
  <c r="J48" i="7"/>
  <c r="K48" i="7" s="1"/>
  <c r="J49" i="7"/>
  <c r="K49" i="7" s="1"/>
  <c r="J50" i="7"/>
  <c r="K50" i="7" s="1"/>
  <c r="J51" i="7"/>
  <c r="K51" i="7" s="1"/>
  <c r="J52" i="7"/>
  <c r="K52" i="7" s="1"/>
  <c r="J53" i="7"/>
  <c r="K53" i="7" s="1"/>
  <c r="J54" i="7"/>
  <c r="K54" i="7" s="1"/>
  <c r="J55" i="7"/>
  <c r="K55" i="7" s="1"/>
  <c r="J56" i="7"/>
  <c r="K56" i="7" s="1"/>
  <c r="J57" i="7"/>
  <c r="K57" i="7" s="1"/>
  <c r="J58" i="7"/>
  <c r="K58" i="7" s="1"/>
  <c r="J59" i="7"/>
  <c r="K59" i="7" s="1"/>
  <c r="J60" i="7"/>
  <c r="K60" i="7" s="1"/>
  <c r="J61" i="7"/>
  <c r="K61" i="7" s="1"/>
  <c r="J62" i="7"/>
  <c r="K62" i="7" s="1"/>
  <c r="J63" i="7"/>
  <c r="K63" i="7" s="1"/>
  <c r="J64" i="7"/>
  <c r="K64" i="7" s="1"/>
  <c r="J65" i="7"/>
  <c r="K65" i="7" s="1"/>
  <c r="J66" i="7"/>
  <c r="K66" i="7" s="1"/>
  <c r="J67" i="7"/>
  <c r="K67" i="7" s="1"/>
  <c r="J68" i="7"/>
  <c r="K68" i="7" s="1"/>
  <c r="J69" i="7"/>
  <c r="K69" i="7" s="1"/>
  <c r="J70" i="7"/>
  <c r="K70" i="7" s="1"/>
  <c r="J71" i="7"/>
  <c r="K71" i="7" s="1"/>
  <c r="J72" i="7"/>
  <c r="K72" i="7" s="1"/>
  <c r="J73" i="7"/>
  <c r="K73" i="7" s="1"/>
  <c r="J74" i="7"/>
  <c r="K74" i="7" s="1"/>
  <c r="J75" i="7"/>
  <c r="K75" i="7" s="1"/>
  <c r="J76" i="7"/>
  <c r="K76" i="7" s="1"/>
  <c r="J77" i="7"/>
  <c r="K77" i="7" s="1"/>
  <c r="J78" i="7"/>
  <c r="K78" i="7" s="1"/>
  <c r="J79" i="7"/>
  <c r="K79" i="7" s="1"/>
  <c r="J80" i="7"/>
  <c r="K80" i="7" s="1"/>
  <c r="J81" i="7"/>
  <c r="K81" i="7" s="1"/>
  <c r="J82" i="7"/>
  <c r="K82" i="7" s="1"/>
  <c r="J83" i="7"/>
  <c r="K83" i="7" s="1"/>
  <c r="J84" i="7"/>
  <c r="K84" i="7" s="1"/>
  <c r="J85" i="7"/>
  <c r="K85" i="7" s="1"/>
  <c r="J86" i="7"/>
  <c r="K86" i="7" s="1"/>
  <c r="J87" i="7"/>
  <c r="K87" i="7" s="1"/>
  <c r="J88" i="7"/>
  <c r="K88" i="7" s="1"/>
  <c r="J89" i="7"/>
  <c r="K89" i="7" s="1"/>
  <c r="J90" i="7"/>
  <c r="K90" i="7" s="1"/>
  <c r="J91" i="7"/>
  <c r="K91" i="7" s="1"/>
  <c r="J92" i="7"/>
  <c r="K92" i="7" s="1"/>
  <c r="J93" i="7"/>
  <c r="K93" i="7" s="1"/>
  <c r="J94" i="7"/>
  <c r="K94" i="7" s="1"/>
  <c r="J95" i="7"/>
  <c r="K95" i="7" s="1"/>
  <c r="J96" i="7"/>
  <c r="K96" i="7" s="1"/>
  <c r="J97" i="7"/>
  <c r="K97" i="7" s="1"/>
  <c r="J98" i="7"/>
  <c r="K98" i="7" s="1"/>
  <c r="J99" i="7"/>
  <c r="K99" i="7" s="1"/>
  <c r="J100" i="7"/>
  <c r="K100" i="7" s="1"/>
  <c r="J101" i="7"/>
  <c r="K101" i="7" s="1"/>
  <c r="J102" i="7"/>
  <c r="K102" i="7" s="1"/>
  <c r="J103" i="7"/>
  <c r="K103" i="7" s="1"/>
  <c r="J104" i="7"/>
  <c r="K104" i="7" s="1"/>
  <c r="J105" i="7"/>
  <c r="K105" i="7" s="1"/>
  <c r="J106" i="7"/>
  <c r="K106" i="7" s="1"/>
  <c r="J107" i="7"/>
  <c r="K107" i="7" s="1"/>
  <c r="J108" i="7"/>
  <c r="K108" i="7" s="1"/>
  <c r="J109" i="7"/>
  <c r="K109" i="7" s="1"/>
  <c r="J110" i="7"/>
  <c r="K110" i="7" s="1"/>
  <c r="J111" i="7"/>
  <c r="K111" i="7" s="1"/>
  <c r="J112" i="7"/>
  <c r="K112" i="7" s="1"/>
  <c r="J113" i="7"/>
  <c r="K113" i="7" s="1"/>
  <c r="J114" i="7"/>
  <c r="K114" i="7" s="1"/>
  <c r="J115" i="7"/>
  <c r="K115" i="7" s="1"/>
  <c r="J116" i="7"/>
  <c r="K116" i="7" s="1"/>
  <c r="J117" i="7"/>
  <c r="K117" i="7" s="1"/>
  <c r="J118" i="7"/>
  <c r="K118" i="7" s="1"/>
  <c r="J119" i="7"/>
  <c r="K119" i="7" s="1"/>
  <c r="J120" i="7"/>
  <c r="K120" i="7" s="1"/>
  <c r="J121" i="7"/>
  <c r="K121" i="7" s="1"/>
  <c r="J122" i="7"/>
  <c r="K122" i="7" s="1"/>
  <c r="J123" i="7"/>
  <c r="K123" i="7" s="1"/>
  <c r="J124" i="7"/>
  <c r="K124" i="7" s="1"/>
  <c r="J125" i="7"/>
  <c r="K125" i="7" s="1"/>
  <c r="J126" i="7"/>
  <c r="K126" i="7" s="1"/>
  <c r="J127" i="7"/>
  <c r="K127" i="7" s="1"/>
  <c r="J128" i="7"/>
  <c r="K128" i="7" s="1"/>
  <c r="J129" i="7"/>
  <c r="K129" i="7" s="1"/>
  <c r="J130" i="7"/>
  <c r="K130" i="7" s="1"/>
  <c r="J131" i="7"/>
  <c r="K131" i="7" s="1"/>
  <c r="J132" i="7"/>
  <c r="K132" i="7" s="1"/>
  <c r="J133" i="7"/>
  <c r="K133" i="7" s="1"/>
  <c r="J134" i="7"/>
  <c r="K134" i="7" s="1"/>
  <c r="J135" i="7"/>
  <c r="K135" i="7" s="1"/>
  <c r="J136" i="7"/>
  <c r="K136" i="7" s="1"/>
  <c r="J137" i="7"/>
  <c r="K137" i="7" s="1"/>
  <c r="J138" i="7"/>
  <c r="K138" i="7" s="1"/>
  <c r="J139" i="7"/>
  <c r="K139" i="7" s="1"/>
  <c r="J140" i="7"/>
  <c r="K140" i="7" s="1"/>
  <c r="J141" i="7"/>
  <c r="K141" i="7" s="1"/>
  <c r="J142" i="7"/>
  <c r="K142" i="7" s="1"/>
  <c r="J143" i="7"/>
  <c r="K143" i="7"/>
  <c r="J144" i="7"/>
  <c r="K144" i="7" s="1"/>
  <c r="J145" i="7"/>
  <c r="K145" i="7" s="1"/>
  <c r="J146" i="7"/>
  <c r="K146" i="7" s="1"/>
  <c r="J147" i="7"/>
  <c r="K147" i="7" s="1"/>
  <c r="J148" i="7"/>
  <c r="K148" i="7" s="1"/>
  <c r="J149" i="7"/>
  <c r="K149" i="7" s="1"/>
  <c r="J150" i="7"/>
  <c r="K150" i="7" s="1"/>
  <c r="J151" i="7"/>
  <c r="K151" i="7" s="1"/>
  <c r="J152" i="7"/>
  <c r="K152" i="7" s="1"/>
  <c r="J153" i="7"/>
  <c r="K153" i="7" s="1"/>
  <c r="J154" i="7"/>
  <c r="K154" i="7" s="1"/>
  <c r="J155" i="7"/>
  <c r="K155" i="7"/>
  <c r="J156" i="7"/>
  <c r="K156" i="7" s="1"/>
  <c r="J157" i="7"/>
  <c r="K157" i="7" s="1"/>
  <c r="J158" i="7"/>
  <c r="K158" i="7" s="1"/>
  <c r="J159" i="7"/>
  <c r="K159" i="7" s="1"/>
  <c r="J160" i="7"/>
  <c r="K160" i="7"/>
  <c r="J161" i="7"/>
  <c r="K161" i="7" s="1"/>
  <c r="J162" i="7"/>
  <c r="K162" i="7" s="1"/>
  <c r="J163" i="7"/>
  <c r="K163" i="7" s="1"/>
  <c r="J164" i="7"/>
  <c r="K164" i="7" s="1"/>
  <c r="J165" i="7"/>
  <c r="K165" i="7" s="1"/>
  <c r="J166" i="7"/>
  <c r="K166" i="7" s="1"/>
  <c r="J167" i="7"/>
  <c r="K167" i="7"/>
  <c r="J168" i="7"/>
  <c r="K168" i="7" s="1"/>
  <c r="J169" i="7"/>
  <c r="K169" i="7" s="1"/>
  <c r="J170" i="7"/>
  <c r="K170" i="7" s="1"/>
  <c r="J171" i="7"/>
  <c r="K171" i="7" s="1"/>
  <c r="J172" i="7"/>
  <c r="K172" i="7" s="1"/>
  <c r="J173" i="7"/>
  <c r="K173" i="7" s="1"/>
  <c r="J174" i="7"/>
  <c r="K174" i="7" s="1"/>
  <c r="J175" i="7"/>
  <c r="K175" i="7" s="1"/>
  <c r="J176" i="7"/>
  <c r="K176" i="7"/>
  <c r="J177" i="7"/>
  <c r="K177" i="7" s="1"/>
  <c r="J178" i="7"/>
  <c r="K178" i="7" s="1"/>
  <c r="J179" i="7"/>
  <c r="K179" i="7" s="1"/>
  <c r="J180" i="7"/>
  <c r="K180" i="7" s="1"/>
  <c r="J181" i="7"/>
  <c r="K181" i="7" s="1"/>
  <c r="J182" i="7"/>
  <c r="K182" i="7" s="1"/>
  <c r="J183" i="7"/>
  <c r="K183" i="7"/>
  <c r="J184" i="7"/>
  <c r="K184" i="7" s="1"/>
  <c r="J185" i="7"/>
  <c r="K185" i="7" s="1"/>
  <c r="J186" i="7"/>
  <c r="K186" i="7" s="1"/>
  <c r="J187" i="7"/>
  <c r="K187" i="7"/>
  <c r="J188" i="7"/>
  <c r="K188" i="7" s="1"/>
  <c r="J189" i="7"/>
  <c r="K189" i="7"/>
  <c r="J190" i="7"/>
  <c r="K190" i="7" s="1"/>
  <c r="J191" i="7"/>
  <c r="K191" i="7" s="1"/>
  <c r="J192" i="7"/>
  <c r="K192" i="7" s="1"/>
  <c r="J193" i="7"/>
  <c r="K193" i="7" s="1"/>
  <c r="J194" i="7"/>
  <c r="K194" i="7" s="1"/>
  <c r="J195" i="7"/>
  <c r="K195" i="7" s="1"/>
  <c r="J196" i="7"/>
  <c r="K196" i="7" s="1"/>
  <c r="J197" i="7"/>
  <c r="K197" i="7" s="1"/>
  <c r="J198" i="7"/>
  <c r="K198" i="7" s="1"/>
  <c r="J199" i="7"/>
  <c r="K199" i="7" s="1"/>
  <c r="J200" i="7"/>
  <c r="K200" i="7" s="1"/>
  <c r="J201" i="7"/>
  <c r="K201" i="7" s="1"/>
  <c r="J202" i="7"/>
  <c r="K202" i="7" s="1"/>
  <c r="J203" i="7"/>
  <c r="K203" i="7" s="1"/>
  <c r="J204" i="7"/>
  <c r="K204" i="7" s="1"/>
  <c r="J205" i="7"/>
  <c r="K205" i="7"/>
  <c r="J6" i="7"/>
  <c r="K6" i="7" s="1"/>
  <c r="J7" i="7"/>
  <c r="K7" i="7" s="1"/>
  <c r="J8" i="7"/>
  <c r="K8" i="7" s="1"/>
  <c r="J9" i="7"/>
  <c r="K9" i="7" s="1"/>
  <c r="J10" i="7"/>
  <c r="K10" i="7" s="1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J5" i="7" s="1"/>
  <c r="K5" i="7" s="1"/>
  <c r="A7" i="8"/>
  <c r="A6" i="8"/>
  <c r="A5" i="8"/>
  <c r="P5" i="7"/>
  <c r="O5" i="7"/>
  <c r="N5" i="7"/>
  <c r="P9" i="7" l="1"/>
  <c r="O9" i="7"/>
  <c r="N9" i="7"/>
  <c r="L9" i="7"/>
  <c r="P8" i="7"/>
  <c r="O8" i="7"/>
  <c r="N8" i="7"/>
  <c r="L8" i="7"/>
  <c r="P7" i="7"/>
  <c r="O7" i="7"/>
  <c r="N7" i="7"/>
  <c r="L7" i="7"/>
  <c r="P6" i="7"/>
  <c r="O6" i="7"/>
  <c r="N6" i="7"/>
  <c r="L6" i="7"/>
</calcChain>
</file>

<file path=xl/sharedStrings.xml><?xml version="1.0" encoding="utf-8"?>
<sst xmlns="http://schemas.openxmlformats.org/spreadsheetml/2006/main" count="5924" uniqueCount="70">
  <si>
    <t>Fornecedor</t>
  </si>
  <si>
    <t>Manaus</t>
  </si>
  <si>
    <t>Belém</t>
  </si>
  <si>
    <t>Campo Grande</t>
  </si>
  <si>
    <t>Curitiba</t>
  </si>
  <si>
    <t>Porto Alegre</t>
  </si>
  <si>
    <t>Fábrica</t>
  </si>
  <si>
    <t>CD</t>
  </si>
  <si>
    <t>Varejista</t>
  </si>
  <si>
    <t>Origem</t>
  </si>
  <si>
    <t>Destino</t>
  </si>
  <si>
    <t>São Luís</t>
  </si>
  <si>
    <t>Fortaleza</t>
  </si>
  <si>
    <t>Recife</t>
  </si>
  <si>
    <t>Salvador</t>
  </si>
  <si>
    <t>Natal</t>
  </si>
  <si>
    <t>Maceió</t>
  </si>
  <si>
    <t>Vitória</t>
  </si>
  <si>
    <t>Goiânia</t>
  </si>
  <si>
    <t>Cuiabá</t>
  </si>
  <si>
    <t>Belo Horizonte</t>
  </si>
  <si>
    <t>João Pessoa</t>
  </si>
  <si>
    <t>Rio de Janeiro</t>
  </si>
  <si>
    <t>São Paulo</t>
  </si>
  <si>
    <t>Cidade</t>
  </si>
  <si>
    <t>Modal</t>
  </si>
  <si>
    <t>Avião</t>
  </si>
  <si>
    <t>Caminhão</t>
  </si>
  <si>
    <t>Navio</t>
  </si>
  <si>
    <t>Rodada</t>
  </si>
  <si>
    <t>FORMULÁRIO PARA A SOLICITAÇÃO DE TRANSPORTE</t>
  </si>
  <si>
    <t>Dia da Coleta</t>
  </si>
  <si>
    <t>Tipo do Produto</t>
  </si>
  <si>
    <t>Qtde
MP em (ton)
PA em (unid)</t>
  </si>
  <si>
    <t>Dias Úteis de viagem</t>
  </si>
  <si>
    <t>Dia da entrega</t>
  </si>
  <si>
    <t>Verificação MP</t>
  </si>
  <si>
    <t>Verificação Destino MP</t>
  </si>
  <si>
    <t>Verificação Modal Avião</t>
  </si>
  <si>
    <t>Verificação Modal Caminhão</t>
  </si>
  <si>
    <t>Verificação Modal Navio</t>
  </si>
  <si>
    <t>Produto</t>
  </si>
  <si>
    <t>Dimensão</t>
  </si>
  <si>
    <t>Unidades</t>
  </si>
  <si>
    <t>Joinville</t>
  </si>
  <si>
    <t>Santos</t>
  </si>
  <si>
    <t>Brasília</t>
  </si>
  <si>
    <t>Ribeirão Preto</t>
  </si>
  <si>
    <t>Campinas</t>
  </si>
  <si>
    <t>Peso (ton)</t>
  </si>
  <si>
    <t>MP</t>
  </si>
  <si>
    <t>Uberlândia</t>
  </si>
  <si>
    <t>Vitória da Conquista</t>
  </si>
  <si>
    <t>CHAVE - OrigemDestinoModal</t>
  </si>
  <si>
    <t>MODAL</t>
  </si>
  <si>
    <t>ORIGEM</t>
  </si>
  <si>
    <t>DESTINO</t>
  </si>
  <si>
    <t>Dias de Viagem</t>
  </si>
  <si>
    <t>Dia 1</t>
  </si>
  <si>
    <t>Dia 2</t>
  </si>
  <si>
    <t>Dia 3</t>
  </si>
  <si>
    <t>Dia 4</t>
  </si>
  <si>
    <t>Dia 5</t>
  </si>
  <si>
    <t>Semana_1</t>
  </si>
  <si>
    <t>PA1</t>
  </si>
  <si>
    <t>PA2</t>
  </si>
  <si>
    <t>PA3</t>
  </si>
  <si>
    <t>MP1</t>
  </si>
  <si>
    <t>MP2</t>
  </si>
  <si>
    <t>MP3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</si>
</sst>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00_-;\-* #,##0.00000_-;_-* &quot;-&quot;??_-;_-@_-"/>
    <numFmt numFmtId="165" formatCode="_-* #,##0_-;\-* #,##0_-;_-* &quot;-&quot;??_-;_-@_-"/>
    <numFmt numFmtId="166" formatCode="_-* #,##0.0_-;\-* #,##0.0_-;_-* &quot;-&quot;??_-;_-@_-"/>
    <numFmt numFmtId="167" formatCode="#,##0_ ;\-#,##0\ "/>
  </numFmts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Monserrat"/>
    </font>
    <font>
      <b/>
      <sz val="9"/>
      <color theme="1"/>
      <name val="Monserrat"/>
    </font>
    <font>
      <sz val="9"/>
      <color theme="1"/>
      <name val="Monserrat"/>
    </font>
    <font>
      <sz val="9"/>
      <name val="Monserrat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7" fillId="0" borderId="0" xfId="0" applyFont="1"/>
    <xf numFmtId="0" fontId="6" fillId="4" borderId="2" xfId="0" applyFont="1" applyFill="1" applyBorder="1" applyAlignment="1" applyProtection="1">
      <alignment horizontal="center" vertical="center"/>
      <protection locked="0"/>
    </xf>
    <xf numFmtId="3" fontId="6" fillId="4" borderId="2" xfId="0" applyNumberFormat="1" applyFont="1" applyFill="1" applyBorder="1" applyAlignment="1" applyProtection="1">
      <alignment horizontal="center" vertical="center"/>
      <protection locked="0"/>
    </xf>
    <xf numFmtId="4" fontId="6" fillId="4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6" fontId="5" fillId="0" borderId="2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E3488-A02A-4E6B-9E45-DCB263571CB3}">
  <sheetPr codeName="Planilha1"/>
  <dimension ref="A1:AG286"/>
  <sheetViews>
    <sheetView tabSelected="1" workbookViewId="0">
      <selection activeCell="B5" sqref="B5:H5"/>
    </sheetView>
  </sheetViews>
  <sheetFormatPr defaultColWidth="14.6640625" defaultRowHeight="14.4"/>
  <cols>
    <col min="1" max="1" width="14.6640625" style="6"/>
    <col min="2" max="2" width="11.21875" style="6" bestFit="1" customWidth="1"/>
    <col min="3" max="3" width="14.6640625" style="6" bestFit="1"/>
    <col min="4" max="4" width="10.88671875" style="6" customWidth="1"/>
    <col min="5" max="5" width="10" style="6" bestFit="1" customWidth="1"/>
    <col min="6" max="6" width="8.6640625" style="6" bestFit="1" customWidth="1"/>
    <col min="7" max="7" width="14.77734375" style="6" customWidth="1"/>
    <col min="8" max="8" width="10.21875" style="6" bestFit="1" customWidth="1"/>
    <col min="9" max="9" width="14.109375" style="6" bestFit="1" customWidth="1"/>
    <col min="10" max="11" width="9.33203125" bestFit="1" customWidth="1"/>
    <col min="12" max="12" width="11.88671875" bestFit="1" customWidth="1"/>
    <col min="13" max="13" width="12.33203125" bestFit="1" customWidth="1"/>
    <col min="14" max="14" width="12.88671875" customWidth="1"/>
    <col min="15" max="15" width="13" customWidth="1"/>
    <col min="16" max="16" width="12.5546875" customWidth="1"/>
    <col min="17" max="17" width="6.33203125" style="6" customWidth="1"/>
    <col min="34" max="16384" width="14.6640625" style="6"/>
  </cols>
  <sheetData>
    <row r="1" spans="1:17">
      <c r="J1" s="6"/>
      <c r="K1" s="6"/>
      <c r="L1" s="6"/>
      <c r="M1" s="6"/>
      <c r="N1" s="6"/>
      <c r="O1" s="6"/>
      <c r="P1" s="6"/>
    </row>
    <row r="2" spans="1:17" ht="21" customHeight="1" thickBot="1">
      <c r="A2" s="21" t="s">
        <v>30</v>
      </c>
      <c r="B2" s="4"/>
      <c r="C2" s="4"/>
      <c r="D2" s="4"/>
      <c r="E2" s="5"/>
      <c r="F2" s="5"/>
      <c r="J2" s="6"/>
      <c r="K2" s="6"/>
      <c r="L2" s="6"/>
      <c r="M2" s="6"/>
      <c r="N2" s="6"/>
      <c r="O2" s="6"/>
      <c r="P2" s="6"/>
    </row>
    <row r="3" spans="1:17" ht="21" customHeight="1" thickTop="1">
      <c r="J3" s="6"/>
      <c r="K3" s="6"/>
      <c r="L3" s="6"/>
      <c r="M3" s="6"/>
      <c r="N3" s="6"/>
      <c r="O3" s="6"/>
      <c r="P3" s="6"/>
    </row>
    <row r="4" spans="1:17" ht="43.8" customHeight="1">
      <c r="A4" s="7" t="s">
        <v>29</v>
      </c>
      <c r="B4" s="7" t="s">
        <v>9</v>
      </c>
      <c r="C4" s="7" t="s">
        <v>24</v>
      </c>
      <c r="D4" s="7" t="s">
        <v>31</v>
      </c>
      <c r="E4" s="7" t="s">
        <v>25</v>
      </c>
      <c r="F4" s="7" t="s">
        <v>32</v>
      </c>
      <c r="G4" s="7" t="s">
        <v>33</v>
      </c>
      <c r="H4" s="7" t="s">
        <v>10</v>
      </c>
      <c r="I4" s="7" t="s">
        <v>24</v>
      </c>
      <c r="J4" s="7" t="s">
        <v>34</v>
      </c>
      <c r="K4" s="7" t="s">
        <v>35</v>
      </c>
      <c r="L4" s="1" t="s">
        <v>36</v>
      </c>
      <c r="M4" s="1" t="s">
        <v>37</v>
      </c>
      <c r="N4" s="1" t="s">
        <v>38</v>
      </c>
      <c r="O4" s="1" t="s">
        <v>39</v>
      </c>
      <c r="P4" s="1" t="s">
        <v>40</v>
      </c>
      <c r="Q4" s="8"/>
    </row>
    <row r="5" spans="1:17" ht="24" customHeight="1">
      <c r="A5" s="31" t="s">
        <v>63</v>
      </c>
      <c r="B5" s="27"/>
      <c r="C5" s="27"/>
      <c r="D5" s="13"/>
      <c r="E5" s="13"/>
      <c r="F5" s="13"/>
      <c r="G5" s="13"/>
      <c r="H5" s="13"/>
      <c r="I5" s="13"/>
      <c r="J5" s="31" t="e">
        <f>_xlfn.XLOOKUP(C5&amp;I5&amp;E5,Orig_Dest!$A:$A,Orig_Dest!$E:$E)</f>
        <v>#N/A</v>
      </c>
      <c r="K5" s="32" t="e">
        <f t="shared" ref="K5:K68" si="0">"Dia "&amp;(IF(LEN(D5)&lt;6,RIGHT(D5,SEARCH(" ",D5)-3),RIGHT(D5,SEARCH(" ",D5)-2))+J5)</f>
        <v>#VALUE!</v>
      </c>
      <c r="L5" s="7" t="str">
        <f>IF(B5="Fornecedor",IF(VLOOKUP(C5,Base_Dados!$F$4:$G$10,2,FALSE)=F5," ","Fornecedor inválido!")," ")</f>
        <v xml:space="preserve"> </v>
      </c>
      <c r="M5" s="31" t="str">
        <f>IF(AND(LEFT(F5,2)="MP",H5&lt;&gt;Base_Dados!$B$4),"Impossível!!!"," ")</f>
        <v xml:space="preserve"> </v>
      </c>
      <c r="N5" s="33" t="str">
        <f>IF(E5="Avião",IF($G5&lt;=VLOOKUP($F5,Base_Dados!$M$4:$Q$10,3,FALSE)," ","Limite "&amp;VLOOKUP($F5,Base_Dados!$M$4:$Q$14,2,FALSE)&amp;" "&amp;VLOOKUP($F5,Base_Dados!$M$4:$Q$14,3,FALSE))," ")</f>
        <v xml:space="preserve"> </v>
      </c>
      <c r="O5" s="33" t="str">
        <f>IF(E5="Caminhão",IF($G5&lt;=VLOOKUP($F5,Base_Dados!$M$4:$Q$10,4,FALSE)," ","Limite "&amp;VLOOKUP($F5,Base_Dados!$M$4:$Q$14,2,FALSE)&amp;" "&amp;VLOOKUP($F5,Base_Dados!$M$4:$Q$14,4,FALSE))," ")</f>
        <v xml:space="preserve"> </v>
      </c>
      <c r="P5" s="33" t="str">
        <f>IF(E5="Navio",IF($G5&lt;=VLOOKUP($F5,Base_Dados!$M$4:$Q$10,5,FALSE)," ","Limite "&amp;VLOOKUP($F5,Base_Dados!$M$4:$Q$14,2,FALSE)&amp;" "&amp;VLOOKUP($F5,Base_Dados!$M$4:$Q$14,5,FALSE))," ")</f>
        <v xml:space="preserve"> </v>
      </c>
      <c r="Q5" s="8"/>
    </row>
    <row r="6" spans="1:17" ht="24" customHeight="1">
      <c r="A6" s="31" t="s">
        <v>63</v>
      </c>
      <c r="B6" s="27"/>
      <c r="C6" s="27"/>
      <c r="D6" s="13"/>
      <c r="E6" s="13"/>
      <c r="F6" s="13"/>
      <c r="G6" s="13"/>
      <c r="H6" s="13"/>
      <c r="I6" s="13"/>
      <c r="J6" s="31" t="e">
        <f>_xlfn.XLOOKUP(C6&amp;I6&amp;E6,Orig_Dest!$A:$A,Orig_Dest!$E:$E)</f>
        <v>#N/A</v>
      </c>
      <c r="K6" s="32" t="e">
        <f t="shared" si="0"/>
        <v>#VALUE!</v>
      </c>
      <c r="L6" s="7" t="str">
        <f>IF(B6="Fornecedor",IF(VLOOKUP(C6,Base_Dados!$F$17:$G$26,2,FALSE)=F6," ","Fornecedor inválido!")," ")</f>
        <v xml:space="preserve"> </v>
      </c>
      <c r="M6" s="31" t="str">
        <f>IF(AND(LEFT(F6,2)="MP",H6&lt;&gt;Base_Dados!$B$4),"Impossível!!!"," ")</f>
        <v xml:space="preserve"> </v>
      </c>
      <c r="N6" s="33" t="str">
        <f>IF(E6="Avião",IF($G6&lt;=VLOOKUP($F6,Base_Dados!$M$4:$Q$14,3,FALSE)," ","Limite "&amp;VLOOKUP($F6,Base_Dados!$M$4:$Q$14,2,FALSE)&amp;" "&amp;VLOOKUP($F6,Base_Dados!$M$4:$Q$14,3,FALSE))," ")</f>
        <v xml:space="preserve"> </v>
      </c>
      <c r="O6" s="33" t="str">
        <f>IF(E6="Caminhão",IF($G6&lt;=VLOOKUP($F6,Base_Dados!$M$4:$Q$14,4,FALSE)," ","Limite "&amp;VLOOKUP($F6,Base_Dados!$M$4:$Q$14,2,FALSE)&amp;" "&amp;VLOOKUP($F6,Base_Dados!$M$4:$Q$14,4,FALSE))," ")</f>
        <v xml:space="preserve"> </v>
      </c>
      <c r="P6" s="33" t="str">
        <f>IF(E6="Navio",IF($G6&lt;=VLOOKUP($F6,Base_Dados!$M$4:$Q$14,5,FALSE)," ","Limite "&amp;VLOOKUP($F6,Base_Dados!$M$4:$Q$14,2,FALSE)&amp;" "&amp;VLOOKUP($F6,Base_Dados!$M$4:$Q$14,5,FALSE))," ")</f>
        <v xml:space="preserve"> </v>
      </c>
      <c r="Q6" s="8"/>
    </row>
    <row r="7" spans="1:17" ht="24" customHeight="1">
      <c r="A7" s="31" t="s">
        <v>63</v>
      </c>
      <c r="B7" s="27"/>
      <c r="C7" s="27"/>
      <c r="D7" s="13"/>
      <c r="E7" s="13"/>
      <c r="F7" s="13"/>
      <c r="G7" s="13"/>
      <c r="H7" s="13"/>
      <c r="I7" s="13"/>
      <c r="J7" s="31" t="e">
        <f>_xlfn.XLOOKUP(C7&amp;I7&amp;E7,Orig_Dest!$A:$A,Orig_Dest!$E:$E)</f>
        <v>#N/A</v>
      </c>
      <c r="K7" s="32" t="e">
        <f t="shared" si="0"/>
        <v>#VALUE!</v>
      </c>
      <c r="L7" s="7" t="str">
        <f>IF(B7="Fornecedor",IF(VLOOKUP(C7,Base_Dados!$F$17:$G$26,2,FALSE)=F7," ","Fornecedor inválido!")," ")</f>
        <v xml:space="preserve"> </v>
      </c>
      <c r="M7" s="31" t="str">
        <f>IF(AND(LEFT(F7,2)="MP",H7&lt;&gt;Base_Dados!$B$4),"Impossível!!!"," ")</f>
        <v xml:space="preserve"> </v>
      </c>
      <c r="N7" s="33" t="str">
        <f>IF(E7="Avião",IF($G7&lt;=VLOOKUP($F7,Base_Dados!$M$4:$Q$14,3,FALSE)," ","Limite "&amp;VLOOKUP($F7,Base_Dados!$M$4:$Q$14,2,FALSE)&amp;" "&amp;VLOOKUP($F7,Base_Dados!$M$4:$Q$14,3,FALSE))," ")</f>
        <v xml:space="preserve"> </v>
      </c>
      <c r="O7" s="33" t="str">
        <f>IF(E7="Caminhão",IF($G7&lt;=VLOOKUP($F7,Base_Dados!$M$4:$Q$14,4,FALSE)," ","Limite "&amp;VLOOKUP($F7,Base_Dados!$M$4:$Q$14,2,FALSE)&amp;" "&amp;VLOOKUP($F7,Base_Dados!$M$4:$Q$14,4,FALSE))," ")</f>
        <v xml:space="preserve"> </v>
      </c>
      <c r="P7" s="33" t="str">
        <f>IF(E7="Navio",IF($G7&lt;=VLOOKUP($F7,Base_Dados!$M$4:$Q$14,5,FALSE)," ","Limite "&amp;VLOOKUP($F7,Base_Dados!$M$4:$Q$14,2,FALSE)&amp;" "&amp;VLOOKUP($F7,Base_Dados!$M$4:$Q$14,5,FALSE))," ")</f>
        <v xml:space="preserve"> </v>
      </c>
      <c r="Q7" s="8"/>
    </row>
    <row r="8" spans="1:17" ht="24" customHeight="1">
      <c r="A8" s="31" t="s">
        <v>63</v>
      </c>
      <c r="B8" s="27"/>
      <c r="C8" s="27"/>
      <c r="D8" s="13"/>
      <c r="E8" s="13"/>
      <c r="F8" s="13"/>
      <c r="G8" s="13"/>
      <c r="H8" s="13"/>
      <c r="I8" s="13"/>
      <c r="J8" s="31" t="e">
        <f>_xlfn.XLOOKUP(C8&amp;I8&amp;E8,Orig_Dest!$A:$A,Orig_Dest!$E:$E)</f>
        <v>#N/A</v>
      </c>
      <c r="K8" s="32" t="e">
        <f t="shared" si="0"/>
        <v>#VALUE!</v>
      </c>
      <c r="L8" s="7" t="str">
        <f>IF(B8="Fornecedor",IF(VLOOKUP(C8,Base_Dados!$F$17:$G$26,2,FALSE)=F8," ","Fornecedor inválido!")," ")</f>
        <v xml:space="preserve"> </v>
      </c>
      <c r="M8" s="31" t="str">
        <f>IF(AND(LEFT(F8,2)="MP",H8&lt;&gt;Base_Dados!$B$4),"Impossível!!!"," ")</f>
        <v xml:space="preserve"> </v>
      </c>
      <c r="N8" s="33" t="str">
        <f>IF(E8="Avião",IF($G8&lt;=VLOOKUP($F8,Base_Dados!$M$4:$Q$14,3,FALSE)," ","Limite "&amp;VLOOKUP($F8,Base_Dados!$M$4:$Q$14,2,FALSE)&amp;" "&amp;VLOOKUP($F8,Base_Dados!$M$4:$Q$14,3,FALSE))," ")</f>
        <v xml:space="preserve"> </v>
      </c>
      <c r="O8" s="33" t="str">
        <f>IF(E8="Caminhão",IF($G8&lt;=VLOOKUP($F8,Base_Dados!$M$4:$Q$14,4,FALSE)," ","Limite "&amp;VLOOKUP($F8,Base_Dados!$M$4:$Q$14,2,FALSE)&amp;" "&amp;VLOOKUP($F8,Base_Dados!$M$4:$Q$14,4,FALSE))," ")</f>
        <v xml:space="preserve"> </v>
      </c>
      <c r="P8" s="33" t="str">
        <f>IF(E8="Navio",IF($G8&lt;=VLOOKUP($F8,Base_Dados!$M$4:$Q$14,5,FALSE)," ","Limite "&amp;VLOOKUP($F8,Base_Dados!$M$4:$Q$14,2,FALSE)&amp;" "&amp;VLOOKUP($F8,Base_Dados!$M$4:$Q$14,5,FALSE))," ")</f>
        <v xml:space="preserve"> </v>
      </c>
      <c r="Q8" s="8"/>
    </row>
    <row r="9" spans="1:17" ht="24" customHeight="1">
      <c r="A9" s="31" t="s">
        <v>63</v>
      </c>
      <c r="B9" s="27"/>
      <c r="C9" s="27"/>
      <c r="D9" s="13"/>
      <c r="E9" s="13"/>
      <c r="F9" s="13"/>
      <c r="G9" s="13"/>
      <c r="H9" s="13"/>
      <c r="I9" s="13"/>
      <c r="J9" s="31" t="e">
        <f>_xlfn.XLOOKUP(C9&amp;I9&amp;E9,Orig_Dest!$A:$A,Orig_Dest!$E:$E)</f>
        <v>#N/A</v>
      </c>
      <c r="K9" s="32" t="e">
        <f t="shared" si="0"/>
        <v>#VALUE!</v>
      </c>
      <c r="L9" s="7" t="str">
        <f>IF(B9="Fornecedor",IF(VLOOKUP(C9,Base_Dados!$F$17:$G$26,2,FALSE)=F9," ","Fornecedor inválido!")," ")</f>
        <v xml:space="preserve"> </v>
      </c>
      <c r="M9" s="31" t="str">
        <f>IF(AND(LEFT(F9,2)="MP",H9&lt;&gt;Base_Dados!$B$4),"Impossível!!!"," ")</f>
        <v xml:space="preserve"> </v>
      </c>
      <c r="N9" s="33" t="str">
        <f>IF(E9="Avião",IF($G9&lt;=VLOOKUP($F9,Base_Dados!$M$4:$Q$14,3,FALSE)," ","Limite "&amp;VLOOKUP($F9,Base_Dados!$M$4:$Q$14,2,FALSE)&amp;" "&amp;VLOOKUP($F9,Base_Dados!$M$4:$Q$14,3,FALSE))," ")</f>
        <v xml:space="preserve"> </v>
      </c>
      <c r="O9" s="33" t="str">
        <f>IF(E9="Caminhão",IF($G9&lt;=VLOOKUP($F9,Base_Dados!$M$4:$Q$14,4,FALSE)," ","Limite "&amp;VLOOKUP($F9,Base_Dados!$M$4:$Q$14,2,FALSE)&amp;" "&amp;VLOOKUP($F9,Base_Dados!$M$4:$Q$14,4,FALSE))," ")</f>
        <v xml:space="preserve"> </v>
      </c>
      <c r="P9" s="33" t="str">
        <f>IF(E9="Navio",IF($G9&lt;=VLOOKUP($F9,Base_Dados!$M$4:$Q$14,5,FALSE)," ","Limite "&amp;VLOOKUP($F9,Base_Dados!$M$4:$Q$14,2,FALSE)&amp;" "&amp;VLOOKUP($F9,Base_Dados!$M$4:$Q$14,5,FALSE))," ")</f>
        <v xml:space="preserve"> </v>
      </c>
      <c r="Q9" s="8"/>
    </row>
    <row r="10" spans="1:17" ht="24" customHeight="1">
      <c r="A10" s="31" t="s">
        <v>63</v>
      </c>
      <c r="B10" s="27"/>
      <c r="C10" s="27"/>
      <c r="D10" s="13"/>
      <c r="E10" s="13"/>
      <c r="F10" s="13"/>
      <c r="G10" s="13"/>
      <c r="H10" s="13"/>
      <c r="I10" s="13"/>
      <c r="J10" s="31" t="e">
        <f>_xlfn.XLOOKUP(C10&amp;I10&amp;E10,Orig_Dest!$A:$A,Orig_Dest!$E:$E)</f>
        <v>#N/A</v>
      </c>
      <c r="K10" s="32" t="e">
        <f t="shared" si="0"/>
        <v>#VALUE!</v>
      </c>
      <c r="L10" s="7" t="str">
        <f>IF(B10="Fornecedor",IF(VLOOKUP(C10,Base_Dados!$F$17:$G$26,2,FALSE)=F10," ","Fornecedor inválido!")," ")</f>
        <v xml:space="preserve"> </v>
      </c>
      <c r="M10" s="31" t="str">
        <f>IF(AND(LEFT(F10,2)="MP",H10&lt;&gt;Base_Dados!$B$4),"Impossível!!!"," ")</f>
        <v xml:space="preserve"> </v>
      </c>
      <c r="N10" s="33" t="str">
        <f>IF(E10="Avião",IF($G10&lt;=VLOOKUP($F10,Base_Dados!$M$4:$Q$14,3,FALSE)," ","Limite "&amp;VLOOKUP($F10,Base_Dados!$M$4:$Q$14,2,FALSE)&amp;" "&amp;VLOOKUP($F10,Base_Dados!$M$4:$Q$14,3,FALSE))," ")</f>
        <v xml:space="preserve"> </v>
      </c>
      <c r="O10" s="33" t="str">
        <f>IF(E10="Caminhão",IF($G10&lt;=VLOOKUP($F10,Base_Dados!$M$4:$Q$14,4,FALSE)," ","Limite "&amp;VLOOKUP($F10,Base_Dados!$M$4:$Q$14,2,FALSE)&amp;" "&amp;VLOOKUP($F10,Base_Dados!$M$4:$Q$14,4,FALSE))," ")</f>
        <v xml:space="preserve"> </v>
      </c>
      <c r="P10" s="33" t="str">
        <f>IF(E10="Navio",IF($G10&lt;=VLOOKUP($F10,Base_Dados!$M$4:$Q$14,5,FALSE)," ","Limite "&amp;VLOOKUP($F10,Base_Dados!$M$4:$Q$14,2,FALSE)&amp;" "&amp;VLOOKUP($F10,Base_Dados!$M$4:$Q$14,5,FALSE))," ")</f>
        <v xml:space="preserve"> </v>
      </c>
      <c r="Q10" s="8"/>
    </row>
    <row r="11" spans="1:17" ht="24" customHeight="1">
      <c r="A11" s="31" t="s">
        <v>63</v>
      </c>
      <c r="B11" s="27"/>
      <c r="C11" s="27"/>
      <c r="D11" s="13"/>
      <c r="E11" s="13"/>
      <c r="F11" s="13"/>
      <c r="G11" s="13"/>
      <c r="H11" s="13"/>
      <c r="I11" s="13"/>
      <c r="J11" s="31" t="e">
        <f>_xlfn.XLOOKUP(C11&amp;I11&amp;E11,Orig_Dest!$A:$A,Orig_Dest!$E:$E)</f>
        <v>#N/A</v>
      </c>
      <c r="K11" s="32" t="e">
        <f t="shared" si="0"/>
        <v>#VALUE!</v>
      </c>
      <c r="L11" s="7" t="str">
        <f>IF(B11="Fornecedor",IF(VLOOKUP(C11,Base_Dados!$F$17:$G$26,2,FALSE)=F11," ","Fornecedor inválido!")," ")</f>
        <v xml:space="preserve"> </v>
      </c>
      <c r="M11" s="31" t="str">
        <f>IF(AND(LEFT(F11,2)="MP",H11&lt;&gt;Base_Dados!$B$4),"Impossível!!!"," ")</f>
        <v xml:space="preserve"> </v>
      </c>
      <c r="N11" s="33" t="str">
        <f>IF(E11="Avião",IF($G11&lt;=VLOOKUP($F11,Base_Dados!$M$4:$Q$14,3,FALSE)," ","Limite "&amp;VLOOKUP($F11,Base_Dados!$M$4:$Q$14,2,FALSE)&amp;" "&amp;VLOOKUP($F11,Base_Dados!$M$4:$Q$14,3,FALSE))," ")</f>
        <v xml:space="preserve"> </v>
      </c>
      <c r="O11" s="33" t="str">
        <f>IF(E11="Caminhão",IF($G11&lt;=VLOOKUP($F11,Base_Dados!$M$4:$Q$14,4,FALSE)," ","Limite "&amp;VLOOKUP($F11,Base_Dados!$M$4:$Q$14,2,FALSE)&amp;" "&amp;VLOOKUP($F11,Base_Dados!$M$4:$Q$14,4,FALSE))," ")</f>
        <v xml:space="preserve"> </v>
      </c>
      <c r="P11" s="33" t="str">
        <f>IF(E11="Navio",IF($G11&lt;=VLOOKUP($F11,Base_Dados!$M$4:$Q$14,5,FALSE)," ","Limite "&amp;VLOOKUP($F11,Base_Dados!$M$4:$Q$14,2,FALSE)&amp;" "&amp;VLOOKUP($F11,Base_Dados!$M$4:$Q$14,5,FALSE))," ")</f>
        <v xml:space="preserve"> </v>
      </c>
      <c r="Q11" s="8"/>
    </row>
    <row r="12" spans="1:17" ht="24" customHeight="1">
      <c r="A12" s="31" t="s">
        <v>63</v>
      </c>
      <c r="B12" s="27"/>
      <c r="C12" s="27"/>
      <c r="D12" s="13"/>
      <c r="E12" s="13"/>
      <c r="F12" s="13"/>
      <c r="G12" s="13"/>
      <c r="H12" s="13"/>
      <c r="I12" s="13"/>
      <c r="J12" s="31" t="e">
        <f>_xlfn.XLOOKUP(C12&amp;I12&amp;E12,Orig_Dest!$A:$A,Orig_Dest!$E:$E)</f>
        <v>#N/A</v>
      </c>
      <c r="K12" s="32" t="e">
        <f t="shared" si="0"/>
        <v>#VALUE!</v>
      </c>
      <c r="L12" s="7" t="str">
        <f>IF(B12="Fornecedor",IF(VLOOKUP(C12,Base_Dados!$F$17:$G$26,2,FALSE)=F12," ","Fornecedor inválido!")," ")</f>
        <v xml:space="preserve"> </v>
      </c>
      <c r="M12" s="31" t="str">
        <f>IF(AND(LEFT(F12,2)="MP",H12&lt;&gt;Base_Dados!$B$4),"Impossível!!!"," ")</f>
        <v xml:space="preserve"> </v>
      </c>
      <c r="N12" s="33" t="str">
        <f>IF(E12="Avião",IF($G12&lt;=VLOOKUP($F12,Base_Dados!$M$4:$Q$14,3,FALSE)," ","Limite "&amp;VLOOKUP($F12,Base_Dados!$M$4:$Q$14,2,FALSE)&amp;" "&amp;VLOOKUP($F12,Base_Dados!$M$4:$Q$14,3,FALSE))," ")</f>
        <v xml:space="preserve"> </v>
      </c>
      <c r="O12" s="33" t="str">
        <f>IF(E12="Caminhão",IF($G12&lt;=VLOOKUP($F12,Base_Dados!$M$4:$Q$14,4,FALSE)," ","Limite "&amp;VLOOKUP($F12,Base_Dados!$M$4:$Q$14,2,FALSE)&amp;" "&amp;VLOOKUP($F12,Base_Dados!$M$4:$Q$14,4,FALSE))," ")</f>
        <v xml:space="preserve"> </v>
      </c>
      <c r="P12" s="33" t="str">
        <f>IF(E12="Navio",IF($G12&lt;=VLOOKUP($F12,Base_Dados!$M$4:$Q$14,5,FALSE)," ","Limite "&amp;VLOOKUP($F12,Base_Dados!$M$4:$Q$14,2,FALSE)&amp;" "&amp;VLOOKUP($F12,Base_Dados!$M$4:$Q$14,5,FALSE))," ")</f>
        <v xml:space="preserve"> </v>
      </c>
      <c r="Q12" s="8"/>
    </row>
    <row r="13" spans="1:17" ht="24" customHeight="1">
      <c r="A13" s="31" t="s">
        <v>63</v>
      </c>
      <c r="B13" s="27"/>
      <c r="C13" s="27"/>
      <c r="D13" s="13"/>
      <c r="E13" s="13"/>
      <c r="F13" s="13"/>
      <c r="G13" s="13"/>
      <c r="H13" s="13"/>
      <c r="I13" s="13"/>
      <c r="J13" s="31" t="e">
        <f>_xlfn.XLOOKUP(C13&amp;I13&amp;E13,Orig_Dest!$A:$A,Orig_Dest!$E:$E)</f>
        <v>#N/A</v>
      </c>
      <c r="K13" s="32" t="e">
        <f t="shared" si="0"/>
        <v>#VALUE!</v>
      </c>
      <c r="L13" s="7" t="str">
        <f>IF(B13="Fornecedor",IF(VLOOKUP(C13,Base_Dados!$F$17:$G$26,2,FALSE)=F13," ","Fornecedor inválido!")," ")</f>
        <v xml:space="preserve"> </v>
      </c>
      <c r="M13" s="31" t="str">
        <f>IF(AND(LEFT(F13,2)="MP",H13&lt;&gt;Base_Dados!$B$4),"Impossível!!!"," ")</f>
        <v xml:space="preserve"> </v>
      </c>
      <c r="N13" s="33" t="str">
        <f>IF(E13="Avião",IF($G13&lt;=VLOOKUP($F13,Base_Dados!$M$4:$Q$14,3,FALSE)," ","Limite "&amp;VLOOKUP($F13,Base_Dados!$M$4:$Q$14,2,FALSE)&amp;" "&amp;VLOOKUP($F13,Base_Dados!$M$4:$Q$14,3,FALSE))," ")</f>
        <v xml:space="preserve"> </v>
      </c>
      <c r="O13" s="33" t="str">
        <f>IF(E13="Caminhão",IF($G13&lt;=VLOOKUP($F13,Base_Dados!$M$4:$Q$14,4,FALSE)," ","Limite "&amp;VLOOKUP($F13,Base_Dados!$M$4:$Q$14,2,FALSE)&amp;" "&amp;VLOOKUP($F13,Base_Dados!$M$4:$Q$14,4,FALSE))," ")</f>
        <v xml:space="preserve"> </v>
      </c>
      <c r="P13" s="33" t="str">
        <f>IF(E13="Navio",IF($G13&lt;=VLOOKUP($F13,Base_Dados!$M$4:$Q$14,5,FALSE)," ","Limite "&amp;VLOOKUP($F13,Base_Dados!$M$4:$Q$14,2,FALSE)&amp;" "&amp;VLOOKUP($F13,Base_Dados!$M$4:$Q$14,5,FALSE))," ")</f>
        <v xml:space="preserve"> </v>
      </c>
      <c r="Q13" s="8"/>
    </row>
    <row r="14" spans="1:17" ht="24" customHeight="1">
      <c r="A14" s="31" t="s">
        <v>63</v>
      </c>
      <c r="B14" s="27"/>
      <c r="C14" s="27"/>
      <c r="D14" s="13"/>
      <c r="E14" s="13"/>
      <c r="F14" s="13"/>
      <c r="G14" s="13"/>
      <c r="H14" s="13"/>
      <c r="I14" s="13"/>
      <c r="J14" s="31" t="e">
        <f>_xlfn.XLOOKUP(C14&amp;I14&amp;E14,Orig_Dest!$A:$A,Orig_Dest!$E:$E)</f>
        <v>#N/A</v>
      </c>
      <c r="K14" s="32" t="e">
        <f t="shared" si="0"/>
        <v>#VALUE!</v>
      </c>
      <c r="L14" s="7" t="str">
        <f>IF(B14="Fornecedor",IF(VLOOKUP(C14,Base_Dados!$F$17:$G$26,2,FALSE)=F14," ","Fornecedor inválido!")," ")</f>
        <v xml:space="preserve"> </v>
      </c>
      <c r="M14" s="31" t="str">
        <f>IF(AND(LEFT(F14,2)="MP",H14&lt;&gt;Base_Dados!$B$4),"Impossível!!!"," ")</f>
        <v xml:space="preserve"> </v>
      </c>
      <c r="N14" s="33" t="str">
        <f>IF(E14="Avião",IF($G14&lt;=VLOOKUP($F14,Base_Dados!$M$4:$Q$14,3,FALSE)," ","Limite "&amp;VLOOKUP($F14,Base_Dados!$M$4:$Q$14,2,FALSE)&amp;" "&amp;VLOOKUP($F14,Base_Dados!$M$4:$Q$14,3,FALSE))," ")</f>
        <v xml:space="preserve"> </v>
      </c>
      <c r="O14" s="33" t="str">
        <f>IF(E14="Caminhão",IF($G14&lt;=VLOOKUP($F14,Base_Dados!$M$4:$Q$14,4,FALSE)," ","Limite "&amp;VLOOKUP($F14,Base_Dados!$M$4:$Q$14,2,FALSE)&amp;" "&amp;VLOOKUP($F14,Base_Dados!$M$4:$Q$14,4,FALSE))," ")</f>
        <v xml:space="preserve"> </v>
      </c>
      <c r="P14" s="33" t="str">
        <f>IF(E14="Navio",IF($G14&lt;=VLOOKUP($F14,Base_Dados!$M$4:$Q$14,5,FALSE)," ","Limite "&amp;VLOOKUP($F14,Base_Dados!$M$4:$Q$14,2,FALSE)&amp;" "&amp;VLOOKUP($F14,Base_Dados!$M$4:$Q$14,5,FALSE))," ")</f>
        <v xml:space="preserve"> </v>
      </c>
      <c r="Q14" s="8"/>
    </row>
    <row r="15" spans="1:17" ht="24" customHeight="1">
      <c r="A15" s="31" t="s">
        <v>63</v>
      </c>
      <c r="B15" s="27"/>
      <c r="C15" s="27"/>
      <c r="D15" s="13"/>
      <c r="E15" s="13"/>
      <c r="F15" s="13"/>
      <c r="G15" s="13"/>
      <c r="H15" s="13"/>
      <c r="I15" s="13"/>
      <c r="J15" s="31" t="e">
        <f>_xlfn.XLOOKUP(C15&amp;I15&amp;E15,Orig_Dest!$A:$A,Orig_Dest!$E:$E)</f>
        <v>#N/A</v>
      </c>
      <c r="K15" s="32" t="e">
        <f t="shared" si="0"/>
        <v>#VALUE!</v>
      </c>
      <c r="L15" s="7" t="str">
        <f>IF(B15="Fornecedor",IF(VLOOKUP(C15,Base_Dados!$F$17:$G$26,2,FALSE)=F15," ","Fornecedor inválido!")," ")</f>
        <v xml:space="preserve"> </v>
      </c>
      <c r="M15" s="31" t="str">
        <f>IF(AND(LEFT(F15,2)="MP",H15&lt;&gt;Base_Dados!$B$4),"Impossível!!!"," ")</f>
        <v xml:space="preserve"> </v>
      </c>
      <c r="N15" s="33" t="str">
        <f>IF(E15="Avião",IF($G15&lt;=VLOOKUP($F15,Base_Dados!$M$4:$Q$14,3,FALSE)," ","Limite "&amp;VLOOKUP($F15,Base_Dados!$M$4:$Q$14,2,FALSE)&amp;" "&amp;VLOOKUP($F15,Base_Dados!$M$4:$Q$14,3,FALSE))," ")</f>
        <v xml:space="preserve"> </v>
      </c>
      <c r="O15" s="33" t="str">
        <f>IF(E15="Caminhão",IF($G15&lt;=VLOOKUP($F15,Base_Dados!$M$4:$Q$14,4,FALSE)," ","Limite "&amp;VLOOKUP($F15,Base_Dados!$M$4:$Q$14,2,FALSE)&amp;" "&amp;VLOOKUP($F15,Base_Dados!$M$4:$Q$14,4,FALSE))," ")</f>
        <v xml:space="preserve"> </v>
      </c>
      <c r="P15" s="33" t="str">
        <f>IF(E15="Navio",IF($G15&lt;=VLOOKUP($F15,Base_Dados!$M$4:$Q$14,5,FALSE)," ","Limite "&amp;VLOOKUP($F15,Base_Dados!$M$4:$Q$14,2,FALSE)&amp;" "&amp;VLOOKUP($F15,Base_Dados!$M$4:$Q$14,5,FALSE))," ")</f>
        <v xml:space="preserve"> </v>
      </c>
      <c r="Q15" s="8"/>
    </row>
    <row r="16" spans="1:17" ht="24" customHeight="1">
      <c r="A16" s="31" t="s">
        <v>63</v>
      </c>
      <c r="B16" s="27"/>
      <c r="C16" s="27"/>
      <c r="D16" s="13"/>
      <c r="E16" s="13"/>
      <c r="F16" s="13"/>
      <c r="G16" s="13"/>
      <c r="H16" s="13"/>
      <c r="I16" s="13"/>
      <c r="J16" s="31" t="e">
        <f>_xlfn.XLOOKUP(C16&amp;I16&amp;E16,Orig_Dest!$A:$A,Orig_Dest!$E:$E)</f>
        <v>#N/A</v>
      </c>
      <c r="K16" s="32" t="e">
        <f t="shared" si="0"/>
        <v>#VALUE!</v>
      </c>
      <c r="L16" s="7" t="str">
        <f>IF(B16="Fornecedor",IF(VLOOKUP(C16,Base_Dados!$F$17:$G$26,2,FALSE)=F16," ","Fornecedor inválido!")," ")</f>
        <v xml:space="preserve"> </v>
      </c>
      <c r="M16" s="31" t="str">
        <f>IF(AND(LEFT(F16,2)="MP",H16&lt;&gt;Base_Dados!$B$4),"Impossível!!!"," ")</f>
        <v xml:space="preserve"> </v>
      </c>
      <c r="N16" s="33" t="str">
        <f>IF(E16="Avião",IF($G16&lt;=VLOOKUP($F16,Base_Dados!$M$4:$Q$14,3,FALSE)," ","Limite "&amp;VLOOKUP($F16,Base_Dados!$M$4:$Q$14,2,FALSE)&amp;" "&amp;VLOOKUP($F16,Base_Dados!$M$4:$Q$14,3,FALSE))," ")</f>
        <v xml:space="preserve"> </v>
      </c>
      <c r="O16" s="33" t="str">
        <f>IF(E16="Caminhão",IF($G16&lt;=VLOOKUP($F16,Base_Dados!$M$4:$Q$14,4,FALSE)," ","Limite "&amp;VLOOKUP($F16,Base_Dados!$M$4:$Q$14,2,FALSE)&amp;" "&amp;VLOOKUP($F16,Base_Dados!$M$4:$Q$14,4,FALSE))," ")</f>
        <v xml:space="preserve"> </v>
      </c>
      <c r="P16" s="33" t="str">
        <f>IF(E16="Navio",IF($G16&lt;=VLOOKUP($F16,Base_Dados!$M$4:$Q$14,5,FALSE)," ","Limite "&amp;VLOOKUP($F16,Base_Dados!$M$4:$Q$14,2,FALSE)&amp;" "&amp;VLOOKUP($F16,Base_Dados!$M$4:$Q$14,5,FALSE))," ")</f>
        <v xml:space="preserve"> </v>
      </c>
      <c r="Q16" s="8"/>
    </row>
    <row r="17" spans="1:17" ht="24" customHeight="1">
      <c r="A17" s="31" t="s">
        <v>63</v>
      </c>
      <c r="B17" s="27"/>
      <c r="C17" s="27"/>
      <c r="D17" s="13"/>
      <c r="E17" s="13"/>
      <c r="F17" s="13"/>
      <c r="G17" s="13"/>
      <c r="H17" s="13"/>
      <c r="I17" s="13"/>
      <c r="J17" s="31" t="e">
        <f>_xlfn.XLOOKUP(C17&amp;I17&amp;E17,Orig_Dest!$A:$A,Orig_Dest!$E:$E)</f>
        <v>#N/A</v>
      </c>
      <c r="K17" s="32" t="e">
        <f t="shared" si="0"/>
        <v>#VALUE!</v>
      </c>
      <c r="L17" s="7" t="str">
        <f>IF(B17="Fornecedor",IF(VLOOKUP(C17,Base_Dados!$F$17:$G$26,2,FALSE)=F17," ","Fornecedor inválido!")," ")</f>
        <v xml:space="preserve"> </v>
      </c>
      <c r="M17" s="31" t="str">
        <f>IF(AND(LEFT(F17,2)="MP",H17&lt;&gt;Base_Dados!$B$4),"Impossível!!!"," ")</f>
        <v xml:space="preserve"> </v>
      </c>
      <c r="N17" s="33" t="str">
        <f>IF(E17="Avião",IF($G17&lt;=VLOOKUP($F17,Base_Dados!$M$4:$Q$14,3,FALSE)," ","Limite "&amp;VLOOKUP($F17,Base_Dados!$M$4:$Q$14,2,FALSE)&amp;" "&amp;VLOOKUP($F17,Base_Dados!$M$4:$Q$14,3,FALSE))," ")</f>
        <v xml:space="preserve"> </v>
      </c>
      <c r="O17" s="33" t="str">
        <f>IF(E17="Caminhão",IF($G17&lt;=VLOOKUP($F17,Base_Dados!$M$4:$Q$14,4,FALSE)," ","Limite "&amp;VLOOKUP($F17,Base_Dados!$M$4:$Q$14,2,FALSE)&amp;" "&amp;VLOOKUP($F17,Base_Dados!$M$4:$Q$14,4,FALSE))," ")</f>
        <v xml:space="preserve"> </v>
      </c>
      <c r="P17" s="33" t="str">
        <f>IF(E17="Navio",IF($G17&lt;=VLOOKUP($F17,Base_Dados!$M$4:$Q$14,5,FALSE)," ","Limite "&amp;VLOOKUP($F17,Base_Dados!$M$4:$Q$14,2,FALSE)&amp;" "&amp;VLOOKUP($F17,Base_Dados!$M$4:$Q$14,5,FALSE))," ")</f>
        <v xml:space="preserve"> </v>
      </c>
      <c r="Q17" s="8"/>
    </row>
    <row r="18" spans="1:17" ht="24" customHeight="1">
      <c r="A18" s="31" t="s">
        <v>63</v>
      </c>
      <c r="B18" s="27"/>
      <c r="C18" s="27"/>
      <c r="D18" s="13"/>
      <c r="E18" s="13"/>
      <c r="F18" s="13"/>
      <c r="G18" s="13"/>
      <c r="H18" s="13"/>
      <c r="I18" s="13"/>
      <c r="J18" s="31" t="e">
        <f>_xlfn.XLOOKUP(C18&amp;I18&amp;E18,Orig_Dest!$A:$A,Orig_Dest!$E:$E)</f>
        <v>#N/A</v>
      </c>
      <c r="K18" s="32" t="e">
        <f t="shared" si="0"/>
        <v>#VALUE!</v>
      </c>
      <c r="L18" s="7" t="str">
        <f>IF(B18="Fornecedor",IF(VLOOKUP(C18,Base_Dados!$F$17:$G$26,2,FALSE)=F18," ","Fornecedor inválido!")," ")</f>
        <v xml:space="preserve"> </v>
      </c>
      <c r="M18" s="31" t="str">
        <f>IF(AND(LEFT(F18,2)="MP",H18&lt;&gt;Base_Dados!$B$4),"Impossível!!!"," ")</f>
        <v xml:space="preserve"> </v>
      </c>
      <c r="N18" s="33" t="str">
        <f>IF(E18="Avião",IF($G18&lt;=VLOOKUP($F18,Base_Dados!$M$4:$Q$14,3,FALSE)," ","Limite "&amp;VLOOKUP($F18,Base_Dados!$M$4:$Q$14,2,FALSE)&amp;" "&amp;VLOOKUP($F18,Base_Dados!$M$4:$Q$14,3,FALSE))," ")</f>
        <v xml:space="preserve"> </v>
      </c>
      <c r="O18" s="33" t="str">
        <f>IF(E18="Caminhão",IF($G18&lt;=VLOOKUP($F18,Base_Dados!$M$4:$Q$14,4,FALSE)," ","Limite "&amp;VLOOKUP($F18,Base_Dados!$M$4:$Q$14,2,FALSE)&amp;" "&amp;VLOOKUP($F18,Base_Dados!$M$4:$Q$14,4,FALSE))," ")</f>
        <v xml:space="preserve"> </v>
      </c>
      <c r="P18" s="33" t="str">
        <f>IF(E18="Navio",IF($G18&lt;=VLOOKUP($F18,Base_Dados!$M$4:$Q$14,5,FALSE)," ","Limite "&amp;VLOOKUP($F18,Base_Dados!$M$4:$Q$14,2,FALSE)&amp;" "&amp;VLOOKUP($F18,Base_Dados!$M$4:$Q$14,5,FALSE))," ")</f>
        <v xml:space="preserve"> </v>
      </c>
      <c r="Q18" s="8"/>
    </row>
    <row r="19" spans="1:17" ht="24" customHeight="1">
      <c r="A19" s="31" t="s">
        <v>63</v>
      </c>
      <c r="B19" s="27"/>
      <c r="C19" s="27"/>
      <c r="D19" s="13"/>
      <c r="E19" s="13"/>
      <c r="F19" s="13"/>
      <c r="G19" s="13"/>
      <c r="H19" s="13"/>
      <c r="I19" s="13"/>
      <c r="J19" s="31" t="e">
        <f>_xlfn.XLOOKUP(C19&amp;I19&amp;E19,Orig_Dest!$A:$A,Orig_Dest!$E:$E)</f>
        <v>#N/A</v>
      </c>
      <c r="K19" s="32" t="e">
        <f t="shared" si="0"/>
        <v>#VALUE!</v>
      </c>
      <c r="L19" s="7" t="str">
        <f>IF(B19="Fornecedor",IF(VLOOKUP(C19,Base_Dados!$F$17:$G$26,2,FALSE)=F19," ","Fornecedor inválido!")," ")</f>
        <v xml:space="preserve"> </v>
      </c>
      <c r="M19" s="31" t="str">
        <f>IF(AND(LEFT(F19,2)="MP",H19&lt;&gt;Base_Dados!$B$4),"Impossível!!!"," ")</f>
        <v xml:space="preserve"> </v>
      </c>
      <c r="N19" s="33" t="str">
        <f>IF(E19="Avião",IF($G19&lt;=VLOOKUP($F19,Base_Dados!$M$4:$Q$14,3,FALSE)," ","Limite "&amp;VLOOKUP($F19,Base_Dados!$M$4:$Q$14,2,FALSE)&amp;" "&amp;VLOOKUP($F19,Base_Dados!$M$4:$Q$14,3,FALSE))," ")</f>
        <v xml:space="preserve"> </v>
      </c>
      <c r="O19" s="33" t="str">
        <f>IF(E19="Caminhão",IF($G19&lt;=VLOOKUP($F19,Base_Dados!$M$4:$Q$14,4,FALSE)," ","Limite "&amp;VLOOKUP($F19,Base_Dados!$M$4:$Q$14,2,FALSE)&amp;" "&amp;VLOOKUP($F19,Base_Dados!$M$4:$Q$14,4,FALSE))," ")</f>
        <v xml:space="preserve"> </v>
      </c>
      <c r="P19" s="33" t="str">
        <f>IF(E19="Navio",IF($G19&lt;=VLOOKUP($F19,Base_Dados!$M$4:$Q$14,5,FALSE)," ","Limite "&amp;VLOOKUP($F19,Base_Dados!$M$4:$Q$14,2,FALSE)&amp;" "&amp;VLOOKUP($F19,Base_Dados!$M$4:$Q$14,5,FALSE))," ")</f>
        <v xml:space="preserve"> </v>
      </c>
      <c r="Q19" s="8"/>
    </row>
    <row r="20" spans="1:17" ht="24" customHeight="1">
      <c r="A20" s="31" t="s">
        <v>63</v>
      </c>
      <c r="B20" s="27"/>
      <c r="C20" s="27"/>
      <c r="D20" s="13"/>
      <c r="E20" s="13"/>
      <c r="F20" s="13"/>
      <c r="G20" s="13"/>
      <c r="H20" s="13"/>
      <c r="I20" s="13"/>
      <c r="J20" s="31" t="e">
        <f>_xlfn.XLOOKUP(C20&amp;I20&amp;E20,Orig_Dest!$A:$A,Orig_Dest!$E:$E)</f>
        <v>#N/A</v>
      </c>
      <c r="K20" s="32" t="e">
        <f t="shared" si="0"/>
        <v>#VALUE!</v>
      </c>
      <c r="L20" s="7" t="str">
        <f>IF(B20="Fornecedor",IF(VLOOKUP(C20,Base_Dados!$F$17:$G$26,2,FALSE)=F20," ","Fornecedor inválido!")," ")</f>
        <v xml:space="preserve"> </v>
      </c>
      <c r="M20" s="31" t="str">
        <f>IF(AND(LEFT(F20,2)="MP",H20&lt;&gt;Base_Dados!$B$4),"Impossível!!!"," ")</f>
        <v xml:space="preserve"> </v>
      </c>
      <c r="N20" s="33" t="str">
        <f>IF(E20="Avião",IF($G20&lt;=VLOOKUP($F20,Base_Dados!$M$4:$Q$14,3,FALSE)," ","Limite "&amp;VLOOKUP($F20,Base_Dados!$M$4:$Q$14,2,FALSE)&amp;" "&amp;VLOOKUP($F20,Base_Dados!$M$4:$Q$14,3,FALSE))," ")</f>
        <v xml:space="preserve"> </v>
      </c>
      <c r="O20" s="33" t="str">
        <f>IF(E20="Caminhão",IF($G20&lt;=VLOOKUP($F20,Base_Dados!$M$4:$Q$14,4,FALSE)," ","Limite "&amp;VLOOKUP($F20,Base_Dados!$M$4:$Q$14,2,FALSE)&amp;" "&amp;VLOOKUP($F20,Base_Dados!$M$4:$Q$14,4,FALSE))," ")</f>
        <v xml:space="preserve"> </v>
      </c>
      <c r="P20" s="33" t="str">
        <f>IF(E20="Navio",IF($G20&lt;=VLOOKUP($F20,Base_Dados!$M$4:$Q$14,5,FALSE)," ","Limite "&amp;VLOOKUP($F20,Base_Dados!$M$4:$Q$14,2,FALSE)&amp;" "&amp;VLOOKUP($F20,Base_Dados!$M$4:$Q$14,5,FALSE))," ")</f>
        <v xml:space="preserve"> </v>
      </c>
      <c r="Q20" s="8"/>
    </row>
    <row r="21" spans="1:17" ht="24" customHeight="1">
      <c r="A21" s="31" t="s">
        <v>63</v>
      </c>
      <c r="B21" s="27"/>
      <c r="C21" s="27"/>
      <c r="D21" s="13"/>
      <c r="E21" s="13"/>
      <c r="F21" s="13"/>
      <c r="G21" s="13"/>
      <c r="H21" s="13"/>
      <c r="I21" s="13"/>
      <c r="J21" s="31" t="e">
        <f>_xlfn.XLOOKUP(C21&amp;I21&amp;E21,Orig_Dest!$A:$A,Orig_Dest!$E:$E)</f>
        <v>#N/A</v>
      </c>
      <c r="K21" s="32" t="e">
        <f t="shared" si="0"/>
        <v>#VALUE!</v>
      </c>
      <c r="L21" s="7" t="str">
        <f>IF(B21="Fornecedor",IF(VLOOKUP(C21,Base_Dados!$F$17:$G$26,2,FALSE)=F21," ","Fornecedor inválido!")," ")</f>
        <v xml:space="preserve"> </v>
      </c>
      <c r="M21" s="31" t="str">
        <f>IF(AND(LEFT(F21,2)="MP",H21&lt;&gt;Base_Dados!$B$4),"Impossível!!!"," ")</f>
        <v xml:space="preserve"> </v>
      </c>
      <c r="N21" s="33" t="str">
        <f>IF(E21="Avião",IF($G21&lt;=VLOOKUP($F21,Base_Dados!$M$4:$Q$14,3,FALSE)," ","Limite "&amp;VLOOKUP($F21,Base_Dados!$M$4:$Q$14,2,FALSE)&amp;" "&amp;VLOOKUP($F21,Base_Dados!$M$4:$Q$14,3,FALSE))," ")</f>
        <v xml:space="preserve"> </v>
      </c>
      <c r="O21" s="33" t="str">
        <f>IF(E21="Caminhão",IF($G21&lt;=VLOOKUP($F21,Base_Dados!$M$4:$Q$14,4,FALSE)," ","Limite "&amp;VLOOKUP($F21,Base_Dados!$M$4:$Q$14,2,FALSE)&amp;" "&amp;VLOOKUP($F21,Base_Dados!$M$4:$Q$14,4,FALSE))," ")</f>
        <v xml:space="preserve"> </v>
      </c>
      <c r="P21" s="33" t="str">
        <f>IF(E21="Navio",IF($G21&lt;=VLOOKUP($F21,Base_Dados!$M$4:$Q$14,5,FALSE)," ","Limite "&amp;VLOOKUP($F21,Base_Dados!$M$4:$Q$14,2,FALSE)&amp;" "&amp;VLOOKUP($F21,Base_Dados!$M$4:$Q$14,5,FALSE))," ")</f>
        <v xml:space="preserve"> </v>
      </c>
      <c r="Q21" s="8"/>
    </row>
    <row r="22" spans="1:17" ht="24" customHeight="1">
      <c r="A22" s="31" t="s">
        <v>63</v>
      </c>
      <c r="B22" s="27"/>
      <c r="C22" s="27"/>
      <c r="D22" s="13"/>
      <c r="E22" s="13"/>
      <c r="F22" s="13"/>
      <c r="G22" s="13"/>
      <c r="H22" s="13"/>
      <c r="I22" s="13"/>
      <c r="J22" s="31" t="e">
        <f>_xlfn.XLOOKUP(C22&amp;I22&amp;E22,Orig_Dest!$A:$A,Orig_Dest!$E:$E)</f>
        <v>#N/A</v>
      </c>
      <c r="K22" s="32" t="e">
        <f t="shared" si="0"/>
        <v>#VALUE!</v>
      </c>
      <c r="L22" s="7" t="str">
        <f>IF(B22="Fornecedor",IF(VLOOKUP(C22,Base_Dados!$F$17:$G$26,2,FALSE)=F22," ","Fornecedor inválido!")," ")</f>
        <v xml:space="preserve"> </v>
      </c>
      <c r="M22" s="31" t="str">
        <f>IF(AND(LEFT(F22,2)="MP",H22&lt;&gt;Base_Dados!$B$4),"Impossível!!!"," ")</f>
        <v xml:space="preserve"> </v>
      </c>
      <c r="N22" s="33" t="str">
        <f>IF(E22="Avião",IF($G22&lt;=VLOOKUP($F22,Base_Dados!$M$4:$Q$14,3,FALSE)," ","Limite "&amp;VLOOKUP($F22,Base_Dados!$M$4:$Q$14,2,FALSE)&amp;" "&amp;VLOOKUP($F22,Base_Dados!$M$4:$Q$14,3,FALSE))," ")</f>
        <v xml:space="preserve"> </v>
      </c>
      <c r="O22" s="33" t="str">
        <f>IF(E22="Caminhão",IF($G22&lt;=VLOOKUP($F22,Base_Dados!$M$4:$Q$14,4,FALSE)," ","Limite "&amp;VLOOKUP($F22,Base_Dados!$M$4:$Q$14,2,FALSE)&amp;" "&amp;VLOOKUP($F22,Base_Dados!$M$4:$Q$14,4,FALSE))," ")</f>
        <v xml:space="preserve"> </v>
      </c>
      <c r="P22" s="33" t="str">
        <f>IF(E22="Navio",IF($G22&lt;=VLOOKUP($F22,Base_Dados!$M$4:$Q$14,5,FALSE)," ","Limite "&amp;VLOOKUP($F22,Base_Dados!$M$4:$Q$14,2,FALSE)&amp;" "&amp;VLOOKUP($F22,Base_Dados!$M$4:$Q$14,5,FALSE))," ")</f>
        <v xml:space="preserve"> </v>
      </c>
      <c r="Q22" s="8"/>
    </row>
    <row r="23" spans="1:17" ht="24" customHeight="1">
      <c r="A23" s="31" t="s">
        <v>63</v>
      </c>
      <c r="B23" s="27"/>
      <c r="C23" s="27"/>
      <c r="D23" s="13"/>
      <c r="E23" s="13"/>
      <c r="F23" s="13"/>
      <c r="G23" s="13"/>
      <c r="H23" s="13"/>
      <c r="I23" s="13"/>
      <c r="J23" s="31" t="e">
        <f>_xlfn.XLOOKUP(C23&amp;I23&amp;E23,Orig_Dest!$A:$A,Orig_Dest!$E:$E)</f>
        <v>#N/A</v>
      </c>
      <c r="K23" s="32" t="e">
        <f t="shared" si="0"/>
        <v>#VALUE!</v>
      </c>
      <c r="L23" s="7" t="str">
        <f>IF(B23="Fornecedor",IF(VLOOKUP(C23,Base_Dados!$F$17:$G$26,2,FALSE)=F23," ","Fornecedor inválido!")," ")</f>
        <v xml:space="preserve"> </v>
      </c>
      <c r="M23" s="31" t="str">
        <f>IF(AND(LEFT(F23,2)="MP",H23&lt;&gt;Base_Dados!$B$4),"Impossível!!!"," ")</f>
        <v xml:space="preserve"> </v>
      </c>
      <c r="N23" s="33" t="str">
        <f>IF(E23="Avião",IF($G23&lt;=VLOOKUP($F23,Base_Dados!$M$4:$Q$14,3,FALSE)," ","Limite "&amp;VLOOKUP($F23,Base_Dados!$M$4:$Q$14,2,FALSE)&amp;" "&amp;VLOOKUP($F23,Base_Dados!$M$4:$Q$14,3,FALSE))," ")</f>
        <v xml:space="preserve"> </v>
      </c>
      <c r="O23" s="33" t="str">
        <f>IF(E23="Caminhão",IF($G23&lt;=VLOOKUP($F23,Base_Dados!$M$4:$Q$14,4,FALSE)," ","Limite "&amp;VLOOKUP($F23,Base_Dados!$M$4:$Q$14,2,FALSE)&amp;" "&amp;VLOOKUP($F23,Base_Dados!$M$4:$Q$14,4,FALSE))," ")</f>
        <v xml:space="preserve"> </v>
      </c>
      <c r="P23" s="33" t="str">
        <f>IF(E23="Navio",IF($G23&lt;=VLOOKUP($F23,Base_Dados!$M$4:$Q$14,5,FALSE)," ","Limite "&amp;VLOOKUP($F23,Base_Dados!$M$4:$Q$14,2,FALSE)&amp;" "&amp;VLOOKUP($F23,Base_Dados!$M$4:$Q$14,5,FALSE))," ")</f>
        <v xml:space="preserve"> </v>
      </c>
      <c r="Q23" s="8"/>
    </row>
    <row r="24" spans="1:17" ht="24" customHeight="1">
      <c r="A24" s="31" t="s">
        <v>63</v>
      </c>
      <c r="B24" s="27"/>
      <c r="C24" s="27"/>
      <c r="D24" s="13"/>
      <c r="E24" s="13"/>
      <c r="F24" s="13"/>
      <c r="G24" s="13"/>
      <c r="H24" s="13"/>
      <c r="I24" s="13"/>
      <c r="J24" s="31" t="e">
        <f>_xlfn.XLOOKUP(C24&amp;I24&amp;E24,Orig_Dest!$A:$A,Orig_Dest!$E:$E)</f>
        <v>#N/A</v>
      </c>
      <c r="K24" s="32" t="e">
        <f t="shared" si="0"/>
        <v>#VALUE!</v>
      </c>
      <c r="L24" s="7" t="str">
        <f>IF(B24="Fornecedor",IF(VLOOKUP(C24,Base_Dados!$F$17:$G$26,2,FALSE)=F24," ","Fornecedor inválido!")," ")</f>
        <v xml:space="preserve"> </v>
      </c>
      <c r="M24" s="31" t="str">
        <f>IF(AND(LEFT(F24,2)="MP",H24&lt;&gt;Base_Dados!$B$4),"Impossível!!!"," ")</f>
        <v xml:space="preserve"> </v>
      </c>
      <c r="N24" s="33" t="str">
        <f>IF(E24="Avião",IF($G24&lt;=VLOOKUP($F24,Base_Dados!$M$4:$Q$14,3,FALSE)," ","Limite "&amp;VLOOKUP($F24,Base_Dados!$M$4:$Q$14,2,FALSE)&amp;" "&amp;VLOOKUP($F24,Base_Dados!$M$4:$Q$14,3,FALSE))," ")</f>
        <v xml:space="preserve"> </v>
      </c>
      <c r="O24" s="33" t="str">
        <f>IF(E24="Caminhão",IF($G24&lt;=VLOOKUP($F24,Base_Dados!$M$4:$Q$14,4,FALSE)," ","Limite "&amp;VLOOKUP($F24,Base_Dados!$M$4:$Q$14,2,FALSE)&amp;" "&amp;VLOOKUP($F24,Base_Dados!$M$4:$Q$14,4,FALSE))," ")</f>
        <v xml:space="preserve"> </v>
      </c>
      <c r="P24" s="33" t="str">
        <f>IF(E24="Navio",IF($G24&lt;=VLOOKUP($F24,Base_Dados!$M$4:$Q$14,5,FALSE)," ","Limite "&amp;VLOOKUP($F24,Base_Dados!$M$4:$Q$14,2,FALSE)&amp;" "&amp;VLOOKUP($F24,Base_Dados!$M$4:$Q$14,5,FALSE))," ")</f>
        <v xml:space="preserve"> </v>
      </c>
      <c r="Q24" s="8"/>
    </row>
    <row r="25" spans="1:17" ht="24" customHeight="1">
      <c r="A25" s="31" t="s">
        <v>63</v>
      </c>
      <c r="B25" s="27"/>
      <c r="C25" s="27"/>
      <c r="D25" s="13"/>
      <c r="E25" s="13"/>
      <c r="F25" s="13"/>
      <c r="G25" s="13"/>
      <c r="H25" s="13"/>
      <c r="I25" s="13"/>
      <c r="J25" s="31" t="e">
        <f>_xlfn.XLOOKUP(C25&amp;I25&amp;E25,Orig_Dest!$A:$A,Orig_Dest!$E:$E)</f>
        <v>#N/A</v>
      </c>
      <c r="K25" s="32" t="e">
        <f t="shared" si="0"/>
        <v>#VALUE!</v>
      </c>
      <c r="L25" s="7" t="str">
        <f>IF(B25="Fornecedor",IF(VLOOKUP(C25,Base_Dados!$F$17:$G$26,2,FALSE)=F25," ","Fornecedor inválido!")," ")</f>
        <v xml:space="preserve"> </v>
      </c>
      <c r="M25" s="31" t="str">
        <f>IF(AND(LEFT(F25,2)="MP",H25&lt;&gt;Base_Dados!$B$4),"Impossível!!!"," ")</f>
        <v xml:space="preserve"> </v>
      </c>
      <c r="N25" s="33" t="str">
        <f>IF(E25="Avião",IF($G25&lt;=VLOOKUP($F25,Base_Dados!$M$4:$Q$14,3,FALSE)," ","Limite "&amp;VLOOKUP($F25,Base_Dados!$M$4:$Q$14,2,FALSE)&amp;" "&amp;VLOOKUP($F25,Base_Dados!$M$4:$Q$14,3,FALSE))," ")</f>
        <v xml:space="preserve"> </v>
      </c>
      <c r="O25" s="33" t="str">
        <f>IF(E25="Caminhão",IF($G25&lt;=VLOOKUP($F25,Base_Dados!$M$4:$Q$14,4,FALSE)," ","Limite "&amp;VLOOKUP($F25,Base_Dados!$M$4:$Q$14,2,FALSE)&amp;" "&amp;VLOOKUP($F25,Base_Dados!$M$4:$Q$14,4,FALSE))," ")</f>
        <v xml:space="preserve"> </v>
      </c>
      <c r="P25" s="33" t="str">
        <f>IF(E25="Navio",IF($G25&lt;=VLOOKUP($F25,Base_Dados!$M$4:$Q$14,5,FALSE)," ","Limite "&amp;VLOOKUP($F25,Base_Dados!$M$4:$Q$14,2,FALSE)&amp;" "&amp;VLOOKUP($F25,Base_Dados!$M$4:$Q$14,5,FALSE))," ")</f>
        <v xml:space="preserve"> </v>
      </c>
      <c r="Q25" s="8"/>
    </row>
    <row r="26" spans="1:17" ht="24" customHeight="1">
      <c r="A26" s="31" t="s">
        <v>63</v>
      </c>
      <c r="B26" s="27"/>
      <c r="C26" s="27"/>
      <c r="D26" s="13"/>
      <c r="E26" s="13"/>
      <c r="F26" s="13"/>
      <c r="G26" s="13"/>
      <c r="H26" s="13"/>
      <c r="I26" s="13"/>
      <c r="J26" s="31" t="e">
        <f>_xlfn.XLOOKUP(C26&amp;I26&amp;E26,Orig_Dest!$A:$A,Orig_Dest!$E:$E)</f>
        <v>#N/A</v>
      </c>
      <c r="K26" s="32" t="e">
        <f t="shared" si="0"/>
        <v>#VALUE!</v>
      </c>
      <c r="L26" s="7" t="str">
        <f>IF(B26="Fornecedor",IF(VLOOKUP(C26,Base_Dados!$F$17:$G$26,2,FALSE)=F26," ","Fornecedor inválido!")," ")</f>
        <v xml:space="preserve"> </v>
      </c>
      <c r="M26" s="31" t="str">
        <f>IF(AND(LEFT(F26,2)="MP",H26&lt;&gt;Base_Dados!$B$4),"Impossível!!!"," ")</f>
        <v xml:space="preserve"> </v>
      </c>
      <c r="N26" s="33" t="str">
        <f>IF(E26="Avião",IF($G26&lt;=VLOOKUP($F26,Base_Dados!$M$4:$Q$14,3,FALSE)," ","Limite "&amp;VLOOKUP($F26,Base_Dados!$M$4:$Q$14,2,FALSE)&amp;" "&amp;VLOOKUP($F26,Base_Dados!$M$4:$Q$14,3,FALSE))," ")</f>
        <v xml:space="preserve"> </v>
      </c>
      <c r="O26" s="33" t="str">
        <f>IF(E26="Caminhão",IF($G26&lt;=VLOOKUP($F26,Base_Dados!$M$4:$Q$14,4,FALSE)," ","Limite "&amp;VLOOKUP($F26,Base_Dados!$M$4:$Q$14,2,FALSE)&amp;" "&amp;VLOOKUP($F26,Base_Dados!$M$4:$Q$14,4,FALSE))," ")</f>
        <v xml:space="preserve"> </v>
      </c>
      <c r="P26" s="33" t="str">
        <f>IF(E26="Navio",IF($G26&lt;=VLOOKUP($F26,Base_Dados!$M$4:$Q$14,5,FALSE)," ","Limite "&amp;VLOOKUP($F26,Base_Dados!$M$4:$Q$14,2,FALSE)&amp;" "&amp;VLOOKUP($F26,Base_Dados!$M$4:$Q$14,5,FALSE))," ")</f>
        <v xml:space="preserve"> </v>
      </c>
      <c r="Q26" s="8"/>
    </row>
    <row r="27" spans="1:17" ht="24" customHeight="1">
      <c r="A27" s="31" t="s">
        <v>63</v>
      </c>
      <c r="B27" s="27"/>
      <c r="C27" s="27"/>
      <c r="D27" s="13"/>
      <c r="E27" s="13"/>
      <c r="F27" s="13"/>
      <c r="G27" s="13"/>
      <c r="H27" s="13"/>
      <c r="I27" s="13"/>
      <c r="J27" s="31" t="e">
        <f>_xlfn.XLOOKUP(C27&amp;I27&amp;E27,Orig_Dest!$A:$A,Orig_Dest!$E:$E)</f>
        <v>#N/A</v>
      </c>
      <c r="K27" s="32" t="e">
        <f t="shared" si="0"/>
        <v>#VALUE!</v>
      </c>
      <c r="L27" s="7" t="str">
        <f>IF(B27="Fornecedor",IF(VLOOKUP(C27,Base_Dados!$F$17:$G$26,2,FALSE)=F27," ","Fornecedor inválido!")," ")</f>
        <v xml:space="preserve"> </v>
      </c>
      <c r="M27" s="31" t="str">
        <f>IF(AND(LEFT(F27,2)="MP",H27&lt;&gt;Base_Dados!$B$4),"Impossível!!!"," ")</f>
        <v xml:space="preserve"> </v>
      </c>
      <c r="N27" s="33" t="str">
        <f>IF(E27="Avião",IF($G27&lt;=VLOOKUP($F27,Base_Dados!$M$4:$Q$14,3,FALSE)," ","Limite "&amp;VLOOKUP($F27,Base_Dados!$M$4:$Q$14,2,FALSE)&amp;" "&amp;VLOOKUP($F27,Base_Dados!$M$4:$Q$14,3,FALSE))," ")</f>
        <v xml:space="preserve"> </v>
      </c>
      <c r="O27" s="33" t="str">
        <f>IF(E27="Caminhão",IF($G27&lt;=VLOOKUP($F27,Base_Dados!$M$4:$Q$14,4,FALSE)," ","Limite "&amp;VLOOKUP($F27,Base_Dados!$M$4:$Q$14,2,FALSE)&amp;" "&amp;VLOOKUP($F27,Base_Dados!$M$4:$Q$14,4,FALSE))," ")</f>
        <v xml:space="preserve"> </v>
      </c>
      <c r="P27" s="33" t="str">
        <f>IF(E27="Navio",IF($G27&lt;=VLOOKUP($F27,Base_Dados!$M$4:$Q$14,5,FALSE)," ","Limite "&amp;VLOOKUP($F27,Base_Dados!$M$4:$Q$14,2,FALSE)&amp;" "&amp;VLOOKUP($F27,Base_Dados!$M$4:$Q$14,5,FALSE))," ")</f>
        <v xml:space="preserve"> </v>
      </c>
      <c r="Q27" s="8"/>
    </row>
    <row r="28" spans="1:17" ht="24" customHeight="1">
      <c r="A28" s="31" t="s">
        <v>63</v>
      </c>
      <c r="B28" s="27"/>
      <c r="C28" s="27"/>
      <c r="D28" s="13"/>
      <c r="E28" s="13"/>
      <c r="F28" s="13"/>
      <c r="G28" s="13"/>
      <c r="H28" s="13"/>
      <c r="I28" s="13"/>
      <c r="J28" s="31" t="e">
        <f>_xlfn.XLOOKUP(C28&amp;I28&amp;E28,Orig_Dest!$A:$A,Orig_Dest!$E:$E)</f>
        <v>#N/A</v>
      </c>
      <c r="K28" s="32" t="e">
        <f t="shared" si="0"/>
        <v>#VALUE!</v>
      </c>
      <c r="L28" s="7" t="str">
        <f>IF(B28="Fornecedor",IF(VLOOKUP(C28,Base_Dados!$F$17:$G$26,2,FALSE)=F28," ","Fornecedor inválido!")," ")</f>
        <v xml:space="preserve"> </v>
      </c>
      <c r="M28" s="31" t="str">
        <f>IF(AND(LEFT(F28,2)="MP",H28&lt;&gt;Base_Dados!$B$4),"Impossível!!!"," ")</f>
        <v xml:space="preserve"> </v>
      </c>
      <c r="N28" s="33" t="str">
        <f>IF(E28="Avião",IF($G28&lt;=VLOOKUP($F28,Base_Dados!$M$4:$Q$14,3,FALSE)," ","Limite "&amp;VLOOKUP($F28,Base_Dados!$M$4:$Q$14,2,FALSE)&amp;" "&amp;VLOOKUP($F28,Base_Dados!$M$4:$Q$14,3,FALSE))," ")</f>
        <v xml:space="preserve"> </v>
      </c>
      <c r="O28" s="33" t="str">
        <f>IF(E28="Caminhão",IF($G28&lt;=VLOOKUP($F28,Base_Dados!$M$4:$Q$14,4,FALSE)," ","Limite "&amp;VLOOKUP($F28,Base_Dados!$M$4:$Q$14,2,FALSE)&amp;" "&amp;VLOOKUP($F28,Base_Dados!$M$4:$Q$14,4,FALSE))," ")</f>
        <v xml:space="preserve"> </v>
      </c>
      <c r="P28" s="33" t="str">
        <f>IF(E28="Navio",IF($G28&lt;=VLOOKUP($F28,Base_Dados!$M$4:$Q$14,5,FALSE)," ","Limite "&amp;VLOOKUP($F28,Base_Dados!$M$4:$Q$14,2,FALSE)&amp;" "&amp;VLOOKUP($F28,Base_Dados!$M$4:$Q$14,5,FALSE))," ")</f>
        <v xml:space="preserve"> </v>
      </c>
      <c r="Q28" s="8"/>
    </row>
    <row r="29" spans="1:17" ht="24" customHeight="1">
      <c r="A29" s="31" t="s">
        <v>63</v>
      </c>
      <c r="B29" s="27"/>
      <c r="C29" s="27"/>
      <c r="D29" s="13"/>
      <c r="E29" s="13"/>
      <c r="F29" s="13"/>
      <c r="G29" s="13"/>
      <c r="H29" s="13"/>
      <c r="I29" s="13"/>
      <c r="J29" s="31" t="e">
        <f>_xlfn.XLOOKUP(C29&amp;I29&amp;E29,Orig_Dest!$A:$A,Orig_Dest!$E:$E)</f>
        <v>#N/A</v>
      </c>
      <c r="K29" s="32" t="e">
        <f t="shared" si="0"/>
        <v>#VALUE!</v>
      </c>
      <c r="L29" s="7" t="str">
        <f>IF(B29="Fornecedor",IF(VLOOKUP(C29,Base_Dados!$F$17:$G$26,2,FALSE)=F29," ","Fornecedor inválido!")," ")</f>
        <v xml:space="preserve"> </v>
      </c>
      <c r="M29" s="31" t="str">
        <f>IF(AND(LEFT(F29,2)="MP",H29&lt;&gt;Base_Dados!$B$4),"Impossível!!!"," ")</f>
        <v xml:space="preserve"> </v>
      </c>
      <c r="N29" s="33" t="str">
        <f>IF(E29="Avião",IF($G29&lt;=VLOOKUP($F29,Base_Dados!$M$4:$Q$14,3,FALSE)," ","Limite "&amp;VLOOKUP($F29,Base_Dados!$M$4:$Q$14,2,FALSE)&amp;" "&amp;VLOOKUP($F29,Base_Dados!$M$4:$Q$14,3,FALSE))," ")</f>
        <v xml:space="preserve"> </v>
      </c>
      <c r="O29" s="33" t="str">
        <f>IF(E29="Caminhão",IF($G29&lt;=VLOOKUP($F29,Base_Dados!$M$4:$Q$14,4,FALSE)," ","Limite "&amp;VLOOKUP($F29,Base_Dados!$M$4:$Q$14,2,FALSE)&amp;" "&amp;VLOOKUP($F29,Base_Dados!$M$4:$Q$14,4,FALSE))," ")</f>
        <v xml:space="preserve"> </v>
      </c>
      <c r="P29" s="33" t="str">
        <f>IF(E29="Navio",IF($G29&lt;=VLOOKUP($F29,Base_Dados!$M$4:$Q$14,5,FALSE)," ","Limite "&amp;VLOOKUP($F29,Base_Dados!$M$4:$Q$14,2,FALSE)&amp;" "&amp;VLOOKUP($F29,Base_Dados!$M$4:$Q$14,5,FALSE))," ")</f>
        <v xml:space="preserve"> </v>
      </c>
      <c r="Q29" s="8"/>
    </row>
    <row r="30" spans="1:17" ht="24" customHeight="1">
      <c r="A30" s="31" t="s">
        <v>63</v>
      </c>
      <c r="B30" s="27"/>
      <c r="C30" s="27"/>
      <c r="D30" s="13"/>
      <c r="E30" s="13"/>
      <c r="F30" s="13"/>
      <c r="G30" s="13"/>
      <c r="H30" s="13"/>
      <c r="I30" s="13"/>
      <c r="J30" s="31" t="e">
        <f>_xlfn.XLOOKUP(C30&amp;I30&amp;E30,Orig_Dest!$A:$A,Orig_Dest!$E:$E)</f>
        <v>#N/A</v>
      </c>
      <c r="K30" s="32" t="e">
        <f t="shared" si="0"/>
        <v>#VALUE!</v>
      </c>
      <c r="L30" s="7" t="str">
        <f>IF(B30="Fornecedor",IF(VLOOKUP(C30,Base_Dados!$F$17:$G$26,2,FALSE)=F30," ","Fornecedor inválido!")," ")</f>
        <v xml:space="preserve"> </v>
      </c>
      <c r="M30" s="31" t="str">
        <f>IF(AND(LEFT(F30,2)="MP",H30&lt;&gt;Base_Dados!$B$4),"Impossível!!!"," ")</f>
        <v xml:space="preserve"> </v>
      </c>
      <c r="N30" s="33" t="str">
        <f>IF(E30="Avião",IF($G30&lt;=VLOOKUP($F30,Base_Dados!$M$4:$Q$14,3,FALSE)," ","Limite "&amp;VLOOKUP($F30,Base_Dados!$M$4:$Q$14,2,FALSE)&amp;" "&amp;VLOOKUP($F30,Base_Dados!$M$4:$Q$14,3,FALSE))," ")</f>
        <v xml:space="preserve"> </v>
      </c>
      <c r="O30" s="33" t="str">
        <f>IF(E30="Caminhão",IF($G30&lt;=VLOOKUP($F30,Base_Dados!$M$4:$Q$14,4,FALSE)," ","Limite "&amp;VLOOKUP($F30,Base_Dados!$M$4:$Q$14,2,FALSE)&amp;" "&amp;VLOOKUP($F30,Base_Dados!$M$4:$Q$14,4,FALSE))," ")</f>
        <v xml:space="preserve"> </v>
      </c>
      <c r="P30" s="33" t="str">
        <f>IF(E30="Navio",IF($G30&lt;=VLOOKUP($F30,Base_Dados!$M$4:$Q$14,5,FALSE)," ","Limite "&amp;VLOOKUP($F30,Base_Dados!$M$4:$Q$14,2,FALSE)&amp;" "&amp;VLOOKUP($F30,Base_Dados!$M$4:$Q$14,5,FALSE))," ")</f>
        <v xml:space="preserve"> </v>
      </c>
      <c r="Q30" s="8"/>
    </row>
    <row r="31" spans="1:17" ht="24" customHeight="1">
      <c r="A31" s="31" t="s">
        <v>63</v>
      </c>
      <c r="B31" s="27"/>
      <c r="C31" s="27"/>
      <c r="D31" s="13"/>
      <c r="E31" s="13"/>
      <c r="F31" s="13"/>
      <c r="G31" s="13"/>
      <c r="H31" s="13"/>
      <c r="I31" s="13"/>
      <c r="J31" s="31" t="e">
        <f>_xlfn.XLOOKUP(C31&amp;I31&amp;E31,Orig_Dest!$A:$A,Orig_Dest!$E:$E)</f>
        <v>#N/A</v>
      </c>
      <c r="K31" s="32" t="e">
        <f t="shared" si="0"/>
        <v>#VALUE!</v>
      </c>
      <c r="L31" s="7" t="str">
        <f>IF(B31="Fornecedor",IF(VLOOKUP(C31,Base_Dados!$F$17:$G$26,2,FALSE)=F31," ","Fornecedor inválido!")," ")</f>
        <v xml:space="preserve"> </v>
      </c>
      <c r="M31" s="31" t="str">
        <f>IF(AND(LEFT(F31,2)="MP",H31&lt;&gt;Base_Dados!$B$4),"Impossível!!!"," ")</f>
        <v xml:space="preserve"> </v>
      </c>
      <c r="N31" s="33" t="str">
        <f>IF(E31="Avião",IF($G31&lt;=VLOOKUP($F31,Base_Dados!$M$4:$Q$14,3,FALSE)," ","Limite "&amp;VLOOKUP($F31,Base_Dados!$M$4:$Q$14,2,FALSE)&amp;" "&amp;VLOOKUP($F31,Base_Dados!$M$4:$Q$14,3,FALSE))," ")</f>
        <v xml:space="preserve"> </v>
      </c>
      <c r="O31" s="33" t="str">
        <f>IF(E31="Caminhão",IF($G31&lt;=VLOOKUP($F31,Base_Dados!$M$4:$Q$14,4,FALSE)," ","Limite "&amp;VLOOKUP($F31,Base_Dados!$M$4:$Q$14,2,FALSE)&amp;" "&amp;VLOOKUP($F31,Base_Dados!$M$4:$Q$14,4,FALSE))," ")</f>
        <v xml:space="preserve"> </v>
      </c>
      <c r="P31" s="33" t="str">
        <f>IF(E31="Navio",IF($G31&lt;=VLOOKUP($F31,Base_Dados!$M$4:$Q$14,5,FALSE)," ","Limite "&amp;VLOOKUP($F31,Base_Dados!$M$4:$Q$14,2,FALSE)&amp;" "&amp;VLOOKUP($F31,Base_Dados!$M$4:$Q$14,5,FALSE))," ")</f>
        <v xml:space="preserve"> </v>
      </c>
      <c r="Q31" s="8"/>
    </row>
    <row r="32" spans="1:17" ht="24" customHeight="1">
      <c r="A32" s="31" t="s">
        <v>63</v>
      </c>
      <c r="B32" s="27"/>
      <c r="C32" s="27"/>
      <c r="D32" s="13"/>
      <c r="E32" s="13"/>
      <c r="F32" s="13"/>
      <c r="G32" s="13"/>
      <c r="H32" s="13"/>
      <c r="I32" s="13"/>
      <c r="J32" s="31" t="e">
        <f>_xlfn.XLOOKUP(C32&amp;I32&amp;E32,Orig_Dest!$A:$A,Orig_Dest!$E:$E)</f>
        <v>#N/A</v>
      </c>
      <c r="K32" s="32" t="e">
        <f t="shared" si="0"/>
        <v>#VALUE!</v>
      </c>
      <c r="L32" s="7" t="str">
        <f>IF(B32="Fornecedor",IF(VLOOKUP(C32,Base_Dados!$F$17:$G$26,2,FALSE)=F32," ","Fornecedor inválido!")," ")</f>
        <v xml:space="preserve"> </v>
      </c>
      <c r="M32" s="31" t="str">
        <f>IF(AND(LEFT(F32,2)="MP",H32&lt;&gt;Base_Dados!$B$4),"Impossível!!!"," ")</f>
        <v xml:space="preserve"> </v>
      </c>
      <c r="N32" s="33" t="str">
        <f>IF(E32="Avião",IF($G32&lt;=VLOOKUP($F32,Base_Dados!$M$4:$Q$14,3,FALSE)," ","Limite "&amp;VLOOKUP($F32,Base_Dados!$M$4:$Q$14,2,FALSE)&amp;" "&amp;VLOOKUP($F32,Base_Dados!$M$4:$Q$14,3,FALSE))," ")</f>
        <v xml:space="preserve"> </v>
      </c>
      <c r="O32" s="33" t="str">
        <f>IF(E32="Caminhão",IF($G32&lt;=VLOOKUP($F32,Base_Dados!$M$4:$Q$14,4,FALSE)," ","Limite "&amp;VLOOKUP($F32,Base_Dados!$M$4:$Q$14,2,FALSE)&amp;" "&amp;VLOOKUP($F32,Base_Dados!$M$4:$Q$14,4,FALSE))," ")</f>
        <v xml:space="preserve"> </v>
      </c>
      <c r="P32" s="33" t="str">
        <f>IF(E32="Navio",IF($G32&lt;=VLOOKUP($F32,Base_Dados!$M$4:$Q$14,5,FALSE)," ","Limite "&amp;VLOOKUP($F32,Base_Dados!$M$4:$Q$14,2,FALSE)&amp;" "&amp;VLOOKUP($F32,Base_Dados!$M$4:$Q$14,5,FALSE))," ")</f>
        <v xml:space="preserve"> </v>
      </c>
      <c r="Q32" s="8"/>
    </row>
    <row r="33" spans="1:17" ht="24" customHeight="1">
      <c r="A33" s="31" t="s">
        <v>63</v>
      </c>
      <c r="B33" s="27"/>
      <c r="C33" s="27"/>
      <c r="D33" s="13"/>
      <c r="E33" s="13"/>
      <c r="F33" s="13"/>
      <c r="G33" s="13"/>
      <c r="H33" s="13"/>
      <c r="I33" s="13"/>
      <c r="J33" s="31" t="e">
        <f>_xlfn.XLOOKUP(C33&amp;I33&amp;E33,Orig_Dest!$A:$A,Orig_Dest!$E:$E)</f>
        <v>#N/A</v>
      </c>
      <c r="K33" s="32" t="e">
        <f t="shared" si="0"/>
        <v>#VALUE!</v>
      </c>
      <c r="L33" s="7" t="str">
        <f>IF(B33="Fornecedor",IF(VLOOKUP(C33,Base_Dados!$F$17:$G$26,2,FALSE)=F33," ","Fornecedor inválido!")," ")</f>
        <v xml:space="preserve"> </v>
      </c>
      <c r="M33" s="31" t="str">
        <f>IF(AND(LEFT(F33,2)="MP",H33&lt;&gt;Base_Dados!$B$4),"Impossível!!!"," ")</f>
        <v xml:space="preserve"> </v>
      </c>
      <c r="N33" s="33" t="str">
        <f>IF(E33="Avião",IF($G33&lt;=VLOOKUP($F33,Base_Dados!$M$4:$Q$14,3,FALSE)," ","Limite "&amp;VLOOKUP($F33,Base_Dados!$M$4:$Q$14,2,FALSE)&amp;" "&amp;VLOOKUP($F33,Base_Dados!$M$4:$Q$14,3,FALSE))," ")</f>
        <v xml:space="preserve"> </v>
      </c>
      <c r="O33" s="33" t="str">
        <f>IF(E33="Caminhão",IF($G33&lt;=VLOOKUP($F33,Base_Dados!$M$4:$Q$14,4,FALSE)," ","Limite "&amp;VLOOKUP($F33,Base_Dados!$M$4:$Q$14,2,FALSE)&amp;" "&amp;VLOOKUP($F33,Base_Dados!$M$4:$Q$14,4,FALSE))," ")</f>
        <v xml:space="preserve"> </v>
      </c>
      <c r="P33" s="33" t="str">
        <f>IF(E33="Navio",IF($G33&lt;=VLOOKUP($F33,Base_Dados!$M$4:$Q$14,5,FALSE)," ","Limite "&amp;VLOOKUP($F33,Base_Dados!$M$4:$Q$14,2,FALSE)&amp;" "&amp;VLOOKUP($F33,Base_Dados!$M$4:$Q$14,5,FALSE))," ")</f>
        <v xml:space="preserve"> </v>
      </c>
      <c r="Q33" s="8"/>
    </row>
    <row r="34" spans="1:17" ht="24" customHeight="1">
      <c r="A34" s="31" t="s">
        <v>63</v>
      </c>
      <c r="B34" s="27"/>
      <c r="C34" s="27"/>
      <c r="D34" s="13"/>
      <c r="E34" s="13"/>
      <c r="F34" s="13"/>
      <c r="G34" s="13"/>
      <c r="H34" s="13"/>
      <c r="I34" s="13"/>
      <c r="J34" s="31" t="e">
        <f>_xlfn.XLOOKUP(C34&amp;I34&amp;E34,Orig_Dest!$A:$A,Orig_Dest!$E:$E)</f>
        <v>#N/A</v>
      </c>
      <c r="K34" s="32" t="e">
        <f t="shared" si="0"/>
        <v>#VALUE!</v>
      </c>
      <c r="L34" s="7" t="str">
        <f>IF(B34="Fornecedor",IF(VLOOKUP(C34,Base_Dados!$F$17:$G$26,2,FALSE)=F34," ","Fornecedor inválido!")," ")</f>
        <v xml:space="preserve"> </v>
      </c>
      <c r="M34" s="31" t="str">
        <f>IF(AND(LEFT(F34,2)="MP",H34&lt;&gt;Base_Dados!$B$4),"Impossível!!!"," ")</f>
        <v xml:space="preserve"> </v>
      </c>
      <c r="N34" s="33" t="str">
        <f>IF(E34="Avião",IF($G34&lt;=VLOOKUP($F34,Base_Dados!$M$4:$Q$14,3,FALSE)," ","Limite "&amp;VLOOKUP($F34,Base_Dados!$M$4:$Q$14,2,FALSE)&amp;" "&amp;VLOOKUP($F34,Base_Dados!$M$4:$Q$14,3,FALSE))," ")</f>
        <v xml:space="preserve"> </v>
      </c>
      <c r="O34" s="33" t="str">
        <f>IF(E34="Caminhão",IF($G34&lt;=VLOOKUP($F34,Base_Dados!$M$4:$Q$14,4,FALSE)," ","Limite "&amp;VLOOKUP($F34,Base_Dados!$M$4:$Q$14,2,FALSE)&amp;" "&amp;VLOOKUP($F34,Base_Dados!$M$4:$Q$14,4,FALSE))," ")</f>
        <v xml:space="preserve"> </v>
      </c>
      <c r="P34" s="33" t="str">
        <f>IF(E34="Navio",IF($G34&lt;=VLOOKUP($F34,Base_Dados!$M$4:$Q$14,5,FALSE)," ","Limite "&amp;VLOOKUP($F34,Base_Dados!$M$4:$Q$14,2,FALSE)&amp;" "&amp;VLOOKUP($F34,Base_Dados!$M$4:$Q$14,5,FALSE))," ")</f>
        <v xml:space="preserve"> </v>
      </c>
      <c r="Q34" s="8"/>
    </row>
    <row r="35" spans="1:17" ht="24" customHeight="1">
      <c r="A35" s="31" t="s">
        <v>63</v>
      </c>
      <c r="B35" s="27"/>
      <c r="C35" s="27"/>
      <c r="D35" s="13"/>
      <c r="E35" s="13"/>
      <c r="F35" s="13"/>
      <c r="G35" s="13"/>
      <c r="H35" s="13"/>
      <c r="I35" s="13"/>
      <c r="J35" s="31" t="e">
        <f>_xlfn.XLOOKUP(C35&amp;I35&amp;E35,Orig_Dest!$A:$A,Orig_Dest!$E:$E)</f>
        <v>#N/A</v>
      </c>
      <c r="K35" s="32" t="e">
        <f t="shared" si="0"/>
        <v>#VALUE!</v>
      </c>
      <c r="L35" s="7" t="str">
        <f>IF(B35="Fornecedor",IF(VLOOKUP(C35,Base_Dados!$F$17:$G$26,2,FALSE)=F35," ","Fornecedor inválido!")," ")</f>
        <v xml:space="preserve"> </v>
      </c>
      <c r="M35" s="31" t="str">
        <f>IF(AND(LEFT(F35,2)="MP",H35&lt;&gt;Base_Dados!$B$4),"Impossível!!!"," ")</f>
        <v xml:space="preserve"> </v>
      </c>
      <c r="N35" s="33" t="str">
        <f>IF(E35="Avião",IF($G35&lt;=VLOOKUP($F35,Base_Dados!$M$4:$Q$14,3,FALSE)," ","Limite "&amp;VLOOKUP($F35,Base_Dados!$M$4:$Q$14,2,FALSE)&amp;" "&amp;VLOOKUP($F35,Base_Dados!$M$4:$Q$14,3,FALSE))," ")</f>
        <v xml:space="preserve"> </v>
      </c>
      <c r="O35" s="33" t="str">
        <f>IF(E35="Caminhão",IF($G35&lt;=VLOOKUP($F35,Base_Dados!$M$4:$Q$14,4,FALSE)," ","Limite "&amp;VLOOKUP($F35,Base_Dados!$M$4:$Q$14,2,FALSE)&amp;" "&amp;VLOOKUP($F35,Base_Dados!$M$4:$Q$14,4,FALSE))," ")</f>
        <v xml:space="preserve"> </v>
      </c>
      <c r="P35" s="33" t="str">
        <f>IF(E35="Navio",IF($G35&lt;=VLOOKUP($F35,Base_Dados!$M$4:$Q$14,5,FALSE)," ","Limite "&amp;VLOOKUP($F35,Base_Dados!$M$4:$Q$14,2,FALSE)&amp;" "&amp;VLOOKUP($F35,Base_Dados!$M$4:$Q$14,5,FALSE))," ")</f>
        <v xml:space="preserve"> </v>
      </c>
      <c r="Q35" s="8"/>
    </row>
    <row r="36" spans="1:17" ht="24" customHeight="1">
      <c r="A36" s="31" t="s">
        <v>63</v>
      </c>
      <c r="B36" s="27"/>
      <c r="C36" s="27"/>
      <c r="D36" s="13"/>
      <c r="E36" s="13"/>
      <c r="F36" s="13"/>
      <c r="G36" s="13"/>
      <c r="H36" s="13"/>
      <c r="I36" s="13"/>
      <c r="J36" s="31" t="e">
        <f>_xlfn.XLOOKUP(C36&amp;I36&amp;E36,Orig_Dest!$A:$A,Orig_Dest!$E:$E)</f>
        <v>#N/A</v>
      </c>
      <c r="K36" s="32" t="e">
        <f t="shared" si="0"/>
        <v>#VALUE!</v>
      </c>
      <c r="L36" s="7" t="str">
        <f>IF(B36="Fornecedor",IF(VLOOKUP(C36,Base_Dados!$F$17:$G$26,2,FALSE)=F36," ","Fornecedor inválido!")," ")</f>
        <v xml:space="preserve"> </v>
      </c>
      <c r="M36" s="31" t="str">
        <f>IF(AND(LEFT(F36,2)="MP",H36&lt;&gt;Base_Dados!$B$4),"Impossível!!!"," ")</f>
        <v xml:space="preserve"> </v>
      </c>
      <c r="N36" s="33" t="str">
        <f>IF(E36="Avião",IF($G36&lt;=VLOOKUP($F36,Base_Dados!$M$4:$Q$14,3,FALSE)," ","Limite "&amp;VLOOKUP($F36,Base_Dados!$M$4:$Q$14,2,FALSE)&amp;" "&amp;VLOOKUP($F36,Base_Dados!$M$4:$Q$14,3,FALSE))," ")</f>
        <v xml:space="preserve"> </v>
      </c>
      <c r="O36" s="33" t="str">
        <f>IF(E36="Caminhão",IF($G36&lt;=VLOOKUP($F36,Base_Dados!$M$4:$Q$14,4,FALSE)," ","Limite "&amp;VLOOKUP($F36,Base_Dados!$M$4:$Q$14,2,FALSE)&amp;" "&amp;VLOOKUP($F36,Base_Dados!$M$4:$Q$14,4,FALSE))," ")</f>
        <v xml:space="preserve"> </v>
      </c>
      <c r="P36" s="33" t="str">
        <f>IF(E36="Navio",IF($G36&lt;=VLOOKUP($F36,Base_Dados!$M$4:$Q$14,5,FALSE)," ","Limite "&amp;VLOOKUP($F36,Base_Dados!$M$4:$Q$14,2,FALSE)&amp;" "&amp;VLOOKUP($F36,Base_Dados!$M$4:$Q$14,5,FALSE))," ")</f>
        <v xml:space="preserve"> </v>
      </c>
      <c r="Q36" s="8"/>
    </row>
    <row r="37" spans="1:17" ht="24" customHeight="1">
      <c r="A37" s="31" t="s">
        <v>63</v>
      </c>
      <c r="B37" s="27"/>
      <c r="C37" s="27"/>
      <c r="D37" s="13"/>
      <c r="E37" s="13"/>
      <c r="F37" s="13"/>
      <c r="G37" s="13"/>
      <c r="H37" s="13"/>
      <c r="I37" s="13"/>
      <c r="J37" s="31" t="e">
        <f>_xlfn.XLOOKUP(C37&amp;I37&amp;E37,Orig_Dest!$A:$A,Orig_Dest!$E:$E)</f>
        <v>#N/A</v>
      </c>
      <c r="K37" s="32" t="e">
        <f t="shared" si="0"/>
        <v>#VALUE!</v>
      </c>
      <c r="L37" s="7" t="str">
        <f>IF(B37="Fornecedor",IF(VLOOKUP(C37,Base_Dados!$F$17:$G$26,2,FALSE)=F37," ","Fornecedor inválido!")," ")</f>
        <v xml:space="preserve"> </v>
      </c>
      <c r="M37" s="31" t="str">
        <f>IF(AND(LEFT(F37,2)="MP",H37&lt;&gt;Base_Dados!$B$4),"Impossível!!!"," ")</f>
        <v xml:space="preserve"> </v>
      </c>
      <c r="N37" s="33" t="str">
        <f>IF(E37="Avião",IF($G37&lt;=VLOOKUP($F37,Base_Dados!$M$4:$Q$14,3,FALSE)," ","Limite "&amp;VLOOKUP($F37,Base_Dados!$M$4:$Q$14,2,FALSE)&amp;" "&amp;VLOOKUP($F37,Base_Dados!$M$4:$Q$14,3,FALSE))," ")</f>
        <v xml:space="preserve"> </v>
      </c>
      <c r="O37" s="33" t="str">
        <f>IF(E37="Caminhão",IF($G37&lt;=VLOOKUP($F37,Base_Dados!$M$4:$Q$14,4,FALSE)," ","Limite "&amp;VLOOKUP($F37,Base_Dados!$M$4:$Q$14,2,FALSE)&amp;" "&amp;VLOOKUP($F37,Base_Dados!$M$4:$Q$14,4,FALSE))," ")</f>
        <v xml:space="preserve"> </v>
      </c>
      <c r="P37" s="33" t="str">
        <f>IF(E37="Navio",IF($G37&lt;=VLOOKUP($F37,Base_Dados!$M$4:$Q$14,5,FALSE)," ","Limite "&amp;VLOOKUP($F37,Base_Dados!$M$4:$Q$14,2,FALSE)&amp;" "&amp;VLOOKUP($F37,Base_Dados!$M$4:$Q$14,5,FALSE))," ")</f>
        <v xml:space="preserve"> </v>
      </c>
      <c r="Q37" s="8"/>
    </row>
    <row r="38" spans="1:17" ht="24" customHeight="1">
      <c r="A38" s="31" t="s">
        <v>63</v>
      </c>
      <c r="B38" s="27"/>
      <c r="C38" s="27"/>
      <c r="D38" s="13"/>
      <c r="E38" s="13"/>
      <c r="F38" s="13"/>
      <c r="G38" s="13"/>
      <c r="H38" s="13"/>
      <c r="I38" s="13"/>
      <c r="J38" s="31" t="e">
        <f>_xlfn.XLOOKUP(C38&amp;I38&amp;E38,Orig_Dest!$A:$A,Orig_Dest!$E:$E)</f>
        <v>#N/A</v>
      </c>
      <c r="K38" s="32" t="e">
        <f t="shared" si="0"/>
        <v>#VALUE!</v>
      </c>
      <c r="L38" s="7" t="str">
        <f>IF(B38="Fornecedor",IF(VLOOKUP(C38,Base_Dados!$F$17:$G$26,2,FALSE)=F38," ","Fornecedor inválido!")," ")</f>
        <v xml:space="preserve"> </v>
      </c>
      <c r="M38" s="31" t="str">
        <f>IF(AND(LEFT(F38,2)="MP",H38&lt;&gt;Base_Dados!$B$4),"Impossível!!!"," ")</f>
        <v xml:space="preserve"> </v>
      </c>
      <c r="N38" s="33" t="str">
        <f>IF(E38="Avião",IF($G38&lt;=VLOOKUP($F38,Base_Dados!$M$4:$Q$14,3,FALSE)," ","Limite "&amp;VLOOKUP($F38,Base_Dados!$M$4:$Q$14,2,FALSE)&amp;" "&amp;VLOOKUP($F38,Base_Dados!$M$4:$Q$14,3,FALSE))," ")</f>
        <v xml:space="preserve"> </v>
      </c>
      <c r="O38" s="33" t="str">
        <f>IF(E38="Caminhão",IF($G38&lt;=VLOOKUP($F38,Base_Dados!$M$4:$Q$14,4,FALSE)," ","Limite "&amp;VLOOKUP($F38,Base_Dados!$M$4:$Q$14,2,FALSE)&amp;" "&amp;VLOOKUP($F38,Base_Dados!$M$4:$Q$14,4,FALSE))," ")</f>
        <v xml:space="preserve"> </v>
      </c>
      <c r="P38" s="33" t="str">
        <f>IF(E38="Navio",IF($G38&lt;=VLOOKUP($F38,Base_Dados!$M$4:$Q$14,5,FALSE)," ","Limite "&amp;VLOOKUP($F38,Base_Dados!$M$4:$Q$14,2,FALSE)&amp;" "&amp;VLOOKUP($F38,Base_Dados!$M$4:$Q$14,5,FALSE))," ")</f>
        <v xml:space="preserve"> </v>
      </c>
      <c r="Q38" s="8"/>
    </row>
    <row r="39" spans="1:17" ht="24" customHeight="1">
      <c r="A39" s="31" t="s">
        <v>63</v>
      </c>
      <c r="B39" s="27"/>
      <c r="C39" s="27"/>
      <c r="D39" s="13"/>
      <c r="E39" s="13"/>
      <c r="F39" s="13"/>
      <c r="G39" s="13"/>
      <c r="H39" s="13"/>
      <c r="I39" s="13"/>
      <c r="J39" s="31" t="e">
        <f>_xlfn.XLOOKUP(C39&amp;I39&amp;E39,Orig_Dest!$A:$A,Orig_Dest!$E:$E)</f>
        <v>#N/A</v>
      </c>
      <c r="K39" s="32" t="e">
        <f t="shared" si="0"/>
        <v>#VALUE!</v>
      </c>
      <c r="L39" s="7" t="str">
        <f>IF(B39="Fornecedor",IF(VLOOKUP(C39,Base_Dados!$F$17:$G$26,2,FALSE)=F39," ","Fornecedor inválido!")," ")</f>
        <v xml:space="preserve"> </v>
      </c>
      <c r="M39" s="31" t="str">
        <f>IF(AND(LEFT(F39,2)="MP",H39&lt;&gt;Base_Dados!$B$4),"Impossível!!!"," ")</f>
        <v xml:space="preserve"> </v>
      </c>
      <c r="N39" s="33" t="str">
        <f>IF(E39="Avião",IF($G39&lt;=VLOOKUP($F39,Base_Dados!$M$4:$Q$14,3,FALSE)," ","Limite "&amp;VLOOKUP($F39,Base_Dados!$M$4:$Q$14,2,FALSE)&amp;" "&amp;VLOOKUP($F39,Base_Dados!$M$4:$Q$14,3,FALSE))," ")</f>
        <v xml:space="preserve"> </v>
      </c>
      <c r="O39" s="33" t="str">
        <f>IF(E39="Caminhão",IF($G39&lt;=VLOOKUP($F39,Base_Dados!$M$4:$Q$14,4,FALSE)," ","Limite "&amp;VLOOKUP($F39,Base_Dados!$M$4:$Q$14,2,FALSE)&amp;" "&amp;VLOOKUP($F39,Base_Dados!$M$4:$Q$14,4,FALSE))," ")</f>
        <v xml:space="preserve"> </v>
      </c>
      <c r="P39" s="33" t="str">
        <f>IF(E39="Navio",IF($G39&lt;=VLOOKUP($F39,Base_Dados!$M$4:$Q$14,5,FALSE)," ","Limite "&amp;VLOOKUP($F39,Base_Dados!$M$4:$Q$14,2,FALSE)&amp;" "&amp;VLOOKUP($F39,Base_Dados!$M$4:$Q$14,5,FALSE))," ")</f>
        <v xml:space="preserve"> </v>
      </c>
      <c r="Q39" s="8"/>
    </row>
    <row r="40" spans="1:17" ht="24" customHeight="1">
      <c r="A40" s="31" t="s">
        <v>63</v>
      </c>
      <c r="B40" s="27"/>
      <c r="C40" s="27"/>
      <c r="D40" s="13"/>
      <c r="E40" s="13"/>
      <c r="F40" s="13"/>
      <c r="G40" s="13"/>
      <c r="H40" s="13"/>
      <c r="I40" s="13"/>
      <c r="J40" s="31" t="e">
        <f>_xlfn.XLOOKUP(C40&amp;I40&amp;E40,Orig_Dest!$A:$A,Orig_Dest!$E:$E)</f>
        <v>#N/A</v>
      </c>
      <c r="K40" s="32" t="e">
        <f t="shared" si="0"/>
        <v>#VALUE!</v>
      </c>
      <c r="L40" s="7" t="str">
        <f>IF(B40="Fornecedor",IF(VLOOKUP(C40,Base_Dados!$F$17:$G$26,2,FALSE)=F40," ","Fornecedor inválido!")," ")</f>
        <v xml:space="preserve"> </v>
      </c>
      <c r="M40" s="31" t="str">
        <f>IF(AND(LEFT(F40,2)="MP",H40&lt;&gt;Base_Dados!$B$4),"Impossível!!!"," ")</f>
        <v xml:space="preserve"> </v>
      </c>
      <c r="N40" s="33" t="str">
        <f>IF(E40="Avião",IF($G40&lt;=VLOOKUP($F40,Base_Dados!$M$4:$Q$14,3,FALSE)," ","Limite "&amp;VLOOKUP($F40,Base_Dados!$M$4:$Q$14,2,FALSE)&amp;" "&amp;VLOOKUP($F40,Base_Dados!$M$4:$Q$14,3,FALSE))," ")</f>
        <v xml:space="preserve"> </v>
      </c>
      <c r="O40" s="33" t="str">
        <f>IF(E40="Caminhão",IF($G40&lt;=VLOOKUP($F40,Base_Dados!$M$4:$Q$14,4,FALSE)," ","Limite "&amp;VLOOKUP($F40,Base_Dados!$M$4:$Q$14,2,FALSE)&amp;" "&amp;VLOOKUP($F40,Base_Dados!$M$4:$Q$14,4,FALSE))," ")</f>
        <v xml:space="preserve"> </v>
      </c>
      <c r="P40" s="33" t="str">
        <f>IF(E40="Navio",IF($G40&lt;=VLOOKUP($F40,Base_Dados!$M$4:$Q$14,5,FALSE)," ","Limite "&amp;VLOOKUP($F40,Base_Dados!$M$4:$Q$14,2,FALSE)&amp;" "&amp;VLOOKUP($F40,Base_Dados!$M$4:$Q$14,5,FALSE))," ")</f>
        <v xml:space="preserve"> </v>
      </c>
      <c r="Q40" s="8"/>
    </row>
    <row r="41" spans="1:17" ht="24" customHeight="1">
      <c r="A41" s="31" t="s">
        <v>63</v>
      </c>
      <c r="B41" s="27"/>
      <c r="C41" s="27"/>
      <c r="D41" s="13"/>
      <c r="E41" s="13"/>
      <c r="F41" s="13"/>
      <c r="G41" s="13"/>
      <c r="H41" s="13"/>
      <c r="I41" s="13"/>
      <c r="J41" s="31" t="e">
        <f>_xlfn.XLOOKUP(C41&amp;I41&amp;E41,Orig_Dest!$A:$A,Orig_Dest!$E:$E)</f>
        <v>#N/A</v>
      </c>
      <c r="K41" s="32" t="e">
        <f t="shared" si="0"/>
        <v>#VALUE!</v>
      </c>
      <c r="L41" s="7" t="str">
        <f>IF(B41="Fornecedor",IF(VLOOKUP(C41,Base_Dados!$F$17:$G$26,2,FALSE)=F41," ","Fornecedor inválido!")," ")</f>
        <v xml:space="preserve"> </v>
      </c>
      <c r="M41" s="31" t="str">
        <f>IF(AND(LEFT(F41,2)="MP",H41&lt;&gt;Base_Dados!$B$4),"Impossível!!!"," ")</f>
        <v xml:space="preserve"> </v>
      </c>
      <c r="N41" s="33" t="str">
        <f>IF(E41="Avião",IF($G41&lt;=VLOOKUP($F41,Base_Dados!$M$4:$Q$14,3,FALSE)," ","Limite "&amp;VLOOKUP($F41,Base_Dados!$M$4:$Q$14,2,FALSE)&amp;" "&amp;VLOOKUP($F41,Base_Dados!$M$4:$Q$14,3,FALSE))," ")</f>
        <v xml:space="preserve"> </v>
      </c>
      <c r="O41" s="33" t="str">
        <f>IF(E41="Caminhão",IF($G41&lt;=VLOOKUP($F41,Base_Dados!$M$4:$Q$14,4,FALSE)," ","Limite "&amp;VLOOKUP($F41,Base_Dados!$M$4:$Q$14,2,FALSE)&amp;" "&amp;VLOOKUP($F41,Base_Dados!$M$4:$Q$14,4,FALSE))," ")</f>
        <v xml:space="preserve"> </v>
      </c>
      <c r="P41" s="33" t="str">
        <f>IF(E41="Navio",IF($G41&lt;=VLOOKUP($F41,Base_Dados!$M$4:$Q$14,5,FALSE)," ","Limite "&amp;VLOOKUP($F41,Base_Dados!$M$4:$Q$14,2,FALSE)&amp;" "&amp;VLOOKUP($F41,Base_Dados!$M$4:$Q$14,5,FALSE))," ")</f>
        <v xml:space="preserve"> </v>
      </c>
      <c r="Q41" s="8"/>
    </row>
    <row r="42" spans="1:17" ht="24" customHeight="1">
      <c r="A42" s="31" t="s">
        <v>63</v>
      </c>
      <c r="B42" s="27"/>
      <c r="C42" s="27"/>
      <c r="D42" s="13"/>
      <c r="E42" s="13"/>
      <c r="F42" s="13"/>
      <c r="G42" s="13"/>
      <c r="H42" s="13"/>
      <c r="I42" s="13"/>
      <c r="J42" s="31" t="e">
        <f>_xlfn.XLOOKUP(C42&amp;I42&amp;E42,Orig_Dest!$A:$A,Orig_Dest!$E:$E)</f>
        <v>#N/A</v>
      </c>
      <c r="K42" s="32" t="e">
        <f t="shared" si="0"/>
        <v>#VALUE!</v>
      </c>
      <c r="L42" s="7" t="str">
        <f>IF(B42="Fornecedor",IF(VLOOKUP(C42,Base_Dados!$F$17:$G$26,2,FALSE)=F42," ","Fornecedor inválido!")," ")</f>
        <v xml:space="preserve"> </v>
      </c>
      <c r="M42" s="31" t="str">
        <f>IF(AND(LEFT(F42,2)="MP",H42&lt;&gt;Base_Dados!$B$4),"Impossível!!!"," ")</f>
        <v xml:space="preserve"> </v>
      </c>
      <c r="N42" s="33" t="str">
        <f>IF(E42="Avião",IF($G42&lt;=VLOOKUP($F42,Base_Dados!$M$4:$Q$14,3,FALSE)," ","Limite "&amp;VLOOKUP($F42,Base_Dados!$M$4:$Q$14,2,FALSE)&amp;" "&amp;VLOOKUP($F42,Base_Dados!$M$4:$Q$14,3,FALSE))," ")</f>
        <v xml:space="preserve"> </v>
      </c>
      <c r="O42" s="33" t="str">
        <f>IF(E42="Caminhão",IF($G42&lt;=VLOOKUP($F42,Base_Dados!$M$4:$Q$14,4,FALSE)," ","Limite "&amp;VLOOKUP($F42,Base_Dados!$M$4:$Q$14,2,FALSE)&amp;" "&amp;VLOOKUP($F42,Base_Dados!$M$4:$Q$14,4,FALSE))," ")</f>
        <v xml:space="preserve"> </v>
      </c>
      <c r="P42" s="33" t="str">
        <f>IF(E42="Navio",IF($G42&lt;=VLOOKUP($F42,Base_Dados!$M$4:$Q$14,5,FALSE)," ","Limite "&amp;VLOOKUP($F42,Base_Dados!$M$4:$Q$14,2,FALSE)&amp;" "&amp;VLOOKUP($F42,Base_Dados!$M$4:$Q$14,5,FALSE))," ")</f>
        <v xml:space="preserve"> </v>
      </c>
      <c r="Q42" s="8"/>
    </row>
    <row r="43" spans="1:17" ht="24" customHeight="1">
      <c r="A43" s="31" t="s">
        <v>63</v>
      </c>
      <c r="B43" s="27"/>
      <c r="C43" s="27"/>
      <c r="D43" s="13"/>
      <c r="E43" s="13"/>
      <c r="F43" s="13"/>
      <c r="G43" s="13"/>
      <c r="H43" s="13"/>
      <c r="I43" s="13"/>
      <c r="J43" s="31" t="e">
        <f>_xlfn.XLOOKUP(C43&amp;I43&amp;E43,Orig_Dest!$A:$A,Orig_Dest!$E:$E)</f>
        <v>#N/A</v>
      </c>
      <c r="K43" s="32" t="e">
        <f t="shared" si="0"/>
        <v>#VALUE!</v>
      </c>
      <c r="L43" s="7" t="str">
        <f>IF(B43="Fornecedor",IF(VLOOKUP(C43,Base_Dados!$F$17:$G$26,2,FALSE)=F43," ","Fornecedor inválido!")," ")</f>
        <v xml:space="preserve"> </v>
      </c>
      <c r="M43" s="31" t="str">
        <f>IF(AND(LEFT(F43,2)="MP",H43&lt;&gt;Base_Dados!$B$4),"Impossível!!!"," ")</f>
        <v xml:space="preserve"> </v>
      </c>
      <c r="N43" s="33" t="str">
        <f>IF(E43="Avião",IF($G43&lt;=VLOOKUP($F43,Base_Dados!$M$4:$Q$14,3,FALSE)," ","Limite "&amp;VLOOKUP($F43,Base_Dados!$M$4:$Q$14,2,FALSE)&amp;" "&amp;VLOOKUP($F43,Base_Dados!$M$4:$Q$14,3,FALSE))," ")</f>
        <v xml:space="preserve"> </v>
      </c>
      <c r="O43" s="33" t="str">
        <f>IF(E43="Caminhão",IF($G43&lt;=VLOOKUP($F43,Base_Dados!$M$4:$Q$14,4,FALSE)," ","Limite "&amp;VLOOKUP($F43,Base_Dados!$M$4:$Q$14,2,FALSE)&amp;" "&amp;VLOOKUP($F43,Base_Dados!$M$4:$Q$14,4,FALSE))," ")</f>
        <v xml:space="preserve"> </v>
      </c>
      <c r="P43" s="33" t="str">
        <f>IF(E43="Navio",IF($G43&lt;=VLOOKUP($F43,Base_Dados!$M$4:$Q$14,5,FALSE)," ","Limite "&amp;VLOOKUP($F43,Base_Dados!$M$4:$Q$14,2,FALSE)&amp;" "&amp;VLOOKUP($F43,Base_Dados!$M$4:$Q$14,5,FALSE))," ")</f>
        <v xml:space="preserve"> </v>
      </c>
      <c r="Q43" s="8"/>
    </row>
    <row r="44" spans="1:17" ht="24" customHeight="1">
      <c r="A44" s="31" t="s">
        <v>63</v>
      </c>
      <c r="B44" s="27"/>
      <c r="C44" s="27"/>
      <c r="D44" s="13"/>
      <c r="E44" s="13"/>
      <c r="F44" s="13"/>
      <c r="G44" s="13"/>
      <c r="H44" s="13"/>
      <c r="I44" s="13"/>
      <c r="J44" s="31" t="e">
        <f>_xlfn.XLOOKUP(C44&amp;I44&amp;E44,Orig_Dest!$A:$A,Orig_Dest!$E:$E)</f>
        <v>#N/A</v>
      </c>
      <c r="K44" s="32" t="e">
        <f t="shared" si="0"/>
        <v>#VALUE!</v>
      </c>
      <c r="L44" s="7" t="str">
        <f>IF(B44="Fornecedor",IF(VLOOKUP(C44,Base_Dados!$F$17:$G$26,2,FALSE)=F44," ","Fornecedor inválido!")," ")</f>
        <v xml:space="preserve"> </v>
      </c>
      <c r="M44" s="31" t="str">
        <f>IF(AND(LEFT(F44,2)="MP",H44&lt;&gt;Base_Dados!$B$4),"Impossível!!!"," ")</f>
        <v xml:space="preserve"> </v>
      </c>
      <c r="N44" s="33" t="str">
        <f>IF(E44="Avião",IF($G44&lt;=VLOOKUP($F44,Base_Dados!$M$4:$Q$14,3,FALSE)," ","Limite "&amp;VLOOKUP($F44,Base_Dados!$M$4:$Q$14,2,FALSE)&amp;" "&amp;VLOOKUP($F44,Base_Dados!$M$4:$Q$14,3,FALSE))," ")</f>
        <v xml:space="preserve"> </v>
      </c>
      <c r="O44" s="33" t="str">
        <f>IF(E44="Caminhão",IF($G44&lt;=VLOOKUP($F44,Base_Dados!$M$4:$Q$14,4,FALSE)," ","Limite "&amp;VLOOKUP($F44,Base_Dados!$M$4:$Q$14,2,FALSE)&amp;" "&amp;VLOOKUP($F44,Base_Dados!$M$4:$Q$14,4,FALSE))," ")</f>
        <v xml:space="preserve"> </v>
      </c>
      <c r="P44" s="33" t="str">
        <f>IF(E44="Navio",IF($G44&lt;=VLOOKUP($F44,Base_Dados!$M$4:$Q$14,5,FALSE)," ","Limite "&amp;VLOOKUP($F44,Base_Dados!$M$4:$Q$14,2,FALSE)&amp;" "&amp;VLOOKUP($F44,Base_Dados!$M$4:$Q$14,5,FALSE))," ")</f>
        <v xml:space="preserve"> </v>
      </c>
      <c r="Q44" s="8"/>
    </row>
    <row r="45" spans="1:17" ht="24" customHeight="1">
      <c r="A45" s="31" t="s">
        <v>63</v>
      </c>
      <c r="B45" s="27"/>
      <c r="C45" s="27"/>
      <c r="D45" s="13"/>
      <c r="E45" s="13"/>
      <c r="F45" s="13"/>
      <c r="G45" s="13"/>
      <c r="H45" s="13"/>
      <c r="I45" s="13"/>
      <c r="J45" s="31" t="e">
        <f>_xlfn.XLOOKUP(C45&amp;I45&amp;E45,Orig_Dest!$A:$A,Orig_Dest!$E:$E)</f>
        <v>#N/A</v>
      </c>
      <c r="K45" s="32" t="e">
        <f t="shared" si="0"/>
        <v>#VALUE!</v>
      </c>
      <c r="L45" s="7" t="str">
        <f>IF(B45="Fornecedor",IF(VLOOKUP(C45,Base_Dados!$F$17:$G$26,2,FALSE)=F45," ","Fornecedor inválido!")," ")</f>
        <v xml:space="preserve"> </v>
      </c>
      <c r="M45" s="31" t="str">
        <f>IF(AND(LEFT(F45,2)="MP",H45&lt;&gt;Base_Dados!$B$4),"Impossível!!!"," ")</f>
        <v xml:space="preserve"> </v>
      </c>
      <c r="N45" s="33" t="str">
        <f>IF(E45="Avião",IF($G45&lt;=VLOOKUP($F45,Base_Dados!$M$4:$Q$14,3,FALSE)," ","Limite "&amp;VLOOKUP($F45,Base_Dados!$M$4:$Q$14,2,FALSE)&amp;" "&amp;VLOOKUP($F45,Base_Dados!$M$4:$Q$14,3,FALSE))," ")</f>
        <v xml:space="preserve"> </v>
      </c>
      <c r="O45" s="33" t="str">
        <f>IF(E45="Caminhão",IF($G45&lt;=VLOOKUP($F45,Base_Dados!$M$4:$Q$14,4,FALSE)," ","Limite "&amp;VLOOKUP($F45,Base_Dados!$M$4:$Q$14,2,FALSE)&amp;" "&amp;VLOOKUP($F45,Base_Dados!$M$4:$Q$14,4,FALSE))," ")</f>
        <v xml:space="preserve"> </v>
      </c>
      <c r="P45" s="33" t="str">
        <f>IF(E45="Navio",IF($G45&lt;=VLOOKUP($F45,Base_Dados!$M$4:$Q$14,5,FALSE)," ","Limite "&amp;VLOOKUP($F45,Base_Dados!$M$4:$Q$14,2,FALSE)&amp;" "&amp;VLOOKUP($F45,Base_Dados!$M$4:$Q$14,5,FALSE))," ")</f>
        <v xml:space="preserve"> </v>
      </c>
      <c r="Q45" s="8"/>
    </row>
    <row r="46" spans="1:17" ht="24" customHeight="1">
      <c r="A46" s="31" t="s">
        <v>63</v>
      </c>
      <c r="B46" s="27"/>
      <c r="C46" s="27"/>
      <c r="D46" s="13"/>
      <c r="E46" s="13"/>
      <c r="F46" s="13"/>
      <c r="G46" s="13"/>
      <c r="H46" s="13"/>
      <c r="I46" s="13"/>
      <c r="J46" s="31" t="e">
        <f>_xlfn.XLOOKUP(C46&amp;I46&amp;E46,Orig_Dest!$A:$A,Orig_Dest!$E:$E)</f>
        <v>#N/A</v>
      </c>
      <c r="K46" s="32" t="e">
        <f t="shared" si="0"/>
        <v>#VALUE!</v>
      </c>
      <c r="L46" s="7" t="str">
        <f>IF(B46="Fornecedor",IF(VLOOKUP(C46,Base_Dados!$F$17:$G$26,2,FALSE)=F46," ","Fornecedor inválido!")," ")</f>
        <v xml:space="preserve"> </v>
      </c>
      <c r="M46" s="31" t="str">
        <f>IF(AND(LEFT(F46,2)="MP",H46&lt;&gt;Base_Dados!$B$4),"Impossível!!!"," ")</f>
        <v xml:space="preserve"> </v>
      </c>
      <c r="N46" s="33" t="str">
        <f>IF(E46="Avião",IF($G46&lt;=VLOOKUP($F46,Base_Dados!$M$4:$Q$14,3,FALSE)," ","Limite "&amp;VLOOKUP($F46,Base_Dados!$M$4:$Q$14,2,FALSE)&amp;" "&amp;VLOOKUP($F46,Base_Dados!$M$4:$Q$14,3,FALSE))," ")</f>
        <v xml:space="preserve"> </v>
      </c>
      <c r="O46" s="33" t="str">
        <f>IF(E46="Caminhão",IF($G46&lt;=VLOOKUP($F46,Base_Dados!$M$4:$Q$14,4,FALSE)," ","Limite "&amp;VLOOKUP($F46,Base_Dados!$M$4:$Q$14,2,FALSE)&amp;" "&amp;VLOOKUP($F46,Base_Dados!$M$4:$Q$14,4,FALSE))," ")</f>
        <v xml:space="preserve"> </v>
      </c>
      <c r="P46" s="33" t="str">
        <f>IF(E46="Navio",IF($G46&lt;=VLOOKUP($F46,Base_Dados!$M$4:$Q$14,5,FALSE)," ","Limite "&amp;VLOOKUP($F46,Base_Dados!$M$4:$Q$14,2,FALSE)&amp;" "&amp;VLOOKUP($F46,Base_Dados!$M$4:$Q$14,5,FALSE))," ")</f>
        <v xml:space="preserve"> </v>
      </c>
      <c r="Q46" s="8"/>
    </row>
    <row r="47" spans="1:17" ht="24" customHeight="1">
      <c r="A47" s="31" t="s">
        <v>63</v>
      </c>
      <c r="B47" s="27"/>
      <c r="C47" s="27"/>
      <c r="D47" s="13"/>
      <c r="E47" s="13"/>
      <c r="F47" s="13"/>
      <c r="G47" s="13"/>
      <c r="H47" s="13"/>
      <c r="I47" s="13"/>
      <c r="J47" s="31" t="e">
        <f>_xlfn.XLOOKUP(C47&amp;I47&amp;E47,Orig_Dest!$A:$A,Orig_Dest!$E:$E)</f>
        <v>#N/A</v>
      </c>
      <c r="K47" s="32" t="e">
        <f t="shared" si="0"/>
        <v>#VALUE!</v>
      </c>
      <c r="L47" s="7" t="str">
        <f>IF(B47="Fornecedor",IF(VLOOKUP(C47,Base_Dados!$F$17:$G$26,2,FALSE)=F47," ","Fornecedor inválido!")," ")</f>
        <v xml:space="preserve"> </v>
      </c>
      <c r="M47" s="31" t="str">
        <f>IF(AND(LEFT(F47,2)="MP",H47&lt;&gt;Base_Dados!$B$4),"Impossível!!!"," ")</f>
        <v xml:space="preserve"> </v>
      </c>
      <c r="N47" s="33" t="str">
        <f>IF(E47="Avião",IF($G47&lt;=VLOOKUP($F47,Base_Dados!$M$4:$Q$14,3,FALSE)," ","Limite "&amp;VLOOKUP($F47,Base_Dados!$M$4:$Q$14,2,FALSE)&amp;" "&amp;VLOOKUP($F47,Base_Dados!$M$4:$Q$14,3,FALSE))," ")</f>
        <v xml:space="preserve"> </v>
      </c>
      <c r="O47" s="33" t="str">
        <f>IF(E47="Caminhão",IF($G47&lt;=VLOOKUP($F47,Base_Dados!$M$4:$Q$14,4,FALSE)," ","Limite "&amp;VLOOKUP($F47,Base_Dados!$M$4:$Q$14,2,FALSE)&amp;" "&amp;VLOOKUP($F47,Base_Dados!$M$4:$Q$14,4,FALSE))," ")</f>
        <v xml:space="preserve"> </v>
      </c>
      <c r="P47" s="33" t="str">
        <f>IF(E47="Navio",IF($G47&lt;=VLOOKUP($F47,Base_Dados!$M$4:$Q$14,5,FALSE)," ","Limite "&amp;VLOOKUP($F47,Base_Dados!$M$4:$Q$14,2,FALSE)&amp;" "&amp;VLOOKUP($F47,Base_Dados!$M$4:$Q$14,5,FALSE))," ")</f>
        <v xml:space="preserve"> </v>
      </c>
      <c r="Q47" s="8"/>
    </row>
    <row r="48" spans="1:17" ht="24" customHeight="1">
      <c r="A48" s="31" t="s">
        <v>63</v>
      </c>
      <c r="B48" s="27"/>
      <c r="C48" s="27"/>
      <c r="D48" s="13"/>
      <c r="E48" s="13"/>
      <c r="F48" s="13"/>
      <c r="G48" s="13"/>
      <c r="H48" s="13"/>
      <c r="I48" s="13"/>
      <c r="J48" s="31" t="e">
        <f>_xlfn.XLOOKUP(C48&amp;I48&amp;E48,Orig_Dest!$A:$A,Orig_Dest!$E:$E)</f>
        <v>#N/A</v>
      </c>
      <c r="K48" s="32" t="e">
        <f t="shared" si="0"/>
        <v>#VALUE!</v>
      </c>
      <c r="L48" s="7" t="str">
        <f>IF(B48="Fornecedor",IF(VLOOKUP(C48,Base_Dados!$F$17:$G$26,2,FALSE)=F48," ","Fornecedor inválido!")," ")</f>
        <v xml:space="preserve"> </v>
      </c>
      <c r="M48" s="31" t="str">
        <f>IF(AND(LEFT(F48,2)="MP",H48&lt;&gt;Base_Dados!$B$4),"Impossível!!!"," ")</f>
        <v xml:space="preserve"> </v>
      </c>
      <c r="N48" s="33" t="str">
        <f>IF(E48="Avião",IF($G48&lt;=VLOOKUP($F48,Base_Dados!$M$4:$Q$14,3,FALSE)," ","Limite "&amp;VLOOKUP($F48,Base_Dados!$M$4:$Q$14,2,FALSE)&amp;" "&amp;VLOOKUP($F48,Base_Dados!$M$4:$Q$14,3,FALSE))," ")</f>
        <v xml:space="preserve"> </v>
      </c>
      <c r="O48" s="33" t="str">
        <f>IF(E48="Caminhão",IF($G48&lt;=VLOOKUP($F48,Base_Dados!$M$4:$Q$14,4,FALSE)," ","Limite "&amp;VLOOKUP($F48,Base_Dados!$M$4:$Q$14,2,FALSE)&amp;" "&amp;VLOOKUP($F48,Base_Dados!$M$4:$Q$14,4,FALSE))," ")</f>
        <v xml:space="preserve"> </v>
      </c>
      <c r="P48" s="33" t="str">
        <f>IF(E48="Navio",IF($G48&lt;=VLOOKUP($F48,Base_Dados!$M$4:$Q$14,5,FALSE)," ","Limite "&amp;VLOOKUP($F48,Base_Dados!$M$4:$Q$14,2,FALSE)&amp;" "&amp;VLOOKUP($F48,Base_Dados!$M$4:$Q$14,5,FALSE))," ")</f>
        <v xml:space="preserve"> </v>
      </c>
      <c r="Q48" s="8"/>
    </row>
    <row r="49" spans="1:17" ht="24" customHeight="1">
      <c r="A49" s="31" t="s">
        <v>63</v>
      </c>
      <c r="B49" s="27"/>
      <c r="C49" s="27"/>
      <c r="D49" s="13"/>
      <c r="E49" s="13"/>
      <c r="F49" s="13"/>
      <c r="G49" s="13"/>
      <c r="H49" s="13"/>
      <c r="I49" s="13"/>
      <c r="J49" s="31" t="e">
        <f>_xlfn.XLOOKUP(C49&amp;I49&amp;E49,Orig_Dest!$A:$A,Orig_Dest!$E:$E)</f>
        <v>#N/A</v>
      </c>
      <c r="K49" s="32" t="e">
        <f t="shared" si="0"/>
        <v>#VALUE!</v>
      </c>
      <c r="L49" s="7" t="str">
        <f>IF(B49="Fornecedor",IF(VLOOKUP(C49,Base_Dados!$F$17:$G$26,2,FALSE)=F49," ","Fornecedor inválido!")," ")</f>
        <v xml:space="preserve"> </v>
      </c>
      <c r="M49" s="31" t="str">
        <f>IF(AND(LEFT(F49,2)="MP",H49&lt;&gt;Base_Dados!$B$4),"Impossível!!!"," ")</f>
        <v xml:space="preserve"> </v>
      </c>
      <c r="N49" s="33" t="str">
        <f>IF(E49="Avião",IF($G49&lt;=VLOOKUP($F49,Base_Dados!$M$4:$Q$14,3,FALSE)," ","Limite "&amp;VLOOKUP($F49,Base_Dados!$M$4:$Q$14,2,FALSE)&amp;" "&amp;VLOOKUP($F49,Base_Dados!$M$4:$Q$14,3,FALSE))," ")</f>
        <v xml:space="preserve"> </v>
      </c>
      <c r="O49" s="33" t="str">
        <f>IF(E49="Caminhão",IF($G49&lt;=VLOOKUP($F49,Base_Dados!$M$4:$Q$14,4,FALSE)," ","Limite "&amp;VLOOKUP($F49,Base_Dados!$M$4:$Q$14,2,FALSE)&amp;" "&amp;VLOOKUP($F49,Base_Dados!$M$4:$Q$14,4,FALSE))," ")</f>
        <v xml:space="preserve"> </v>
      </c>
      <c r="P49" s="33" t="str">
        <f>IF(E49="Navio",IF($G49&lt;=VLOOKUP($F49,Base_Dados!$M$4:$Q$14,5,FALSE)," ","Limite "&amp;VLOOKUP($F49,Base_Dados!$M$4:$Q$14,2,FALSE)&amp;" "&amp;VLOOKUP($F49,Base_Dados!$M$4:$Q$14,5,FALSE))," ")</f>
        <v xml:space="preserve"> </v>
      </c>
      <c r="Q49" s="8"/>
    </row>
    <row r="50" spans="1:17" ht="24" customHeight="1">
      <c r="A50" s="31" t="s">
        <v>63</v>
      </c>
      <c r="B50" s="27"/>
      <c r="C50" s="27"/>
      <c r="D50" s="13"/>
      <c r="E50" s="13"/>
      <c r="F50" s="13"/>
      <c r="G50" s="13"/>
      <c r="H50" s="13"/>
      <c r="I50" s="13"/>
      <c r="J50" s="31" t="e">
        <f>_xlfn.XLOOKUP(C50&amp;I50&amp;E50,Orig_Dest!$A:$A,Orig_Dest!$E:$E)</f>
        <v>#N/A</v>
      </c>
      <c r="K50" s="32" t="e">
        <f t="shared" si="0"/>
        <v>#VALUE!</v>
      </c>
      <c r="L50" s="7" t="str">
        <f>IF(B50="Fornecedor",IF(VLOOKUP(C50,Base_Dados!$F$17:$G$26,2,FALSE)=F50," ","Fornecedor inválido!")," ")</f>
        <v xml:space="preserve"> </v>
      </c>
      <c r="M50" s="31" t="str">
        <f>IF(AND(LEFT(F50,2)="MP",H50&lt;&gt;Base_Dados!$B$4),"Impossível!!!"," ")</f>
        <v xml:space="preserve"> </v>
      </c>
      <c r="N50" s="33" t="str">
        <f>IF(E50="Avião",IF($G50&lt;=VLOOKUP($F50,Base_Dados!$M$4:$Q$14,3,FALSE)," ","Limite "&amp;VLOOKUP($F50,Base_Dados!$M$4:$Q$14,2,FALSE)&amp;" "&amp;VLOOKUP($F50,Base_Dados!$M$4:$Q$14,3,FALSE))," ")</f>
        <v xml:space="preserve"> </v>
      </c>
      <c r="O50" s="33" t="str">
        <f>IF(E50="Caminhão",IF($G50&lt;=VLOOKUP($F50,Base_Dados!$M$4:$Q$14,4,FALSE)," ","Limite "&amp;VLOOKUP($F50,Base_Dados!$M$4:$Q$14,2,FALSE)&amp;" "&amp;VLOOKUP($F50,Base_Dados!$M$4:$Q$14,4,FALSE))," ")</f>
        <v xml:space="preserve"> </v>
      </c>
      <c r="P50" s="33" t="str">
        <f>IF(E50="Navio",IF($G50&lt;=VLOOKUP($F50,Base_Dados!$M$4:$Q$14,5,FALSE)," ","Limite "&amp;VLOOKUP($F50,Base_Dados!$M$4:$Q$14,2,FALSE)&amp;" "&amp;VLOOKUP($F50,Base_Dados!$M$4:$Q$14,5,FALSE))," ")</f>
        <v xml:space="preserve"> </v>
      </c>
      <c r="Q50" s="8"/>
    </row>
    <row r="51" spans="1:17" ht="24" customHeight="1">
      <c r="A51" s="31" t="s">
        <v>63</v>
      </c>
      <c r="B51" s="27"/>
      <c r="C51" s="27"/>
      <c r="D51" s="13"/>
      <c r="E51" s="13"/>
      <c r="F51" s="13"/>
      <c r="G51" s="13"/>
      <c r="H51" s="13"/>
      <c r="I51" s="13"/>
      <c r="J51" s="31" t="e">
        <f>_xlfn.XLOOKUP(C51&amp;I51&amp;E51,Orig_Dest!$A:$A,Orig_Dest!$E:$E)</f>
        <v>#N/A</v>
      </c>
      <c r="K51" s="32" t="e">
        <f t="shared" si="0"/>
        <v>#VALUE!</v>
      </c>
      <c r="L51" s="7" t="str">
        <f>IF(B51="Fornecedor",IF(VLOOKUP(C51,Base_Dados!$F$17:$G$26,2,FALSE)=F51," ","Fornecedor inválido!")," ")</f>
        <v xml:space="preserve"> </v>
      </c>
      <c r="M51" s="31" t="str">
        <f>IF(AND(LEFT(F51,2)="MP",H51&lt;&gt;Base_Dados!$B$4),"Impossível!!!"," ")</f>
        <v xml:space="preserve"> </v>
      </c>
      <c r="N51" s="33" t="str">
        <f>IF(E51="Avião",IF($G51&lt;=VLOOKUP($F51,Base_Dados!$M$4:$Q$14,3,FALSE)," ","Limite "&amp;VLOOKUP($F51,Base_Dados!$M$4:$Q$14,2,FALSE)&amp;" "&amp;VLOOKUP($F51,Base_Dados!$M$4:$Q$14,3,FALSE))," ")</f>
        <v xml:space="preserve"> </v>
      </c>
      <c r="O51" s="33" t="str">
        <f>IF(E51="Caminhão",IF($G51&lt;=VLOOKUP($F51,Base_Dados!$M$4:$Q$14,4,FALSE)," ","Limite "&amp;VLOOKUP($F51,Base_Dados!$M$4:$Q$14,2,FALSE)&amp;" "&amp;VLOOKUP($F51,Base_Dados!$M$4:$Q$14,4,FALSE))," ")</f>
        <v xml:space="preserve"> </v>
      </c>
      <c r="P51" s="33" t="str">
        <f>IF(E51="Navio",IF($G51&lt;=VLOOKUP($F51,Base_Dados!$M$4:$Q$14,5,FALSE)," ","Limite "&amp;VLOOKUP($F51,Base_Dados!$M$4:$Q$14,2,FALSE)&amp;" "&amp;VLOOKUP($F51,Base_Dados!$M$4:$Q$14,5,FALSE))," ")</f>
        <v xml:space="preserve"> </v>
      </c>
      <c r="Q51" s="8"/>
    </row>
    <row r="52" spans="1:17" ht="24" customHeight="1">
      <c r="A52" s="31" t="s">
        <v>63</v>
      </c>
      <c r="B52" s="27"/>
      <c r="C52" s="27"/>
      <c r="D52" s="13"/>
      <c r="E52" s="13"/>
      <c r="F52" s="13"/>
      <c r="G52" s="13"/>
      <c r="H52" s="13"/>
      <c r="I52" s="13"/>
      <c r="J52" s="31" t="e">
        <f>_xlfn.XLOOKUP(C52&amp;I52&amp;E52,Orig_Dest!$A:$A,Orig_Dest!$E:$E)</f>
        <v>#N/A</v>
      </c>
      <c r="K52" s="32" t="e">
        <f t="shared" si="0"/>
        <v>#VALUE!</v>
      </c>
      <c r="L52" s="7" t="str">
        <f>IF(B52="Fornecedor",IF(VLOOKUP(C52,Base_Dados!$F$17:$G$26,2,FALSE)=F52," ","Fornecedor inválido!")," ")</f>
        <v xml:space="preserve"> </v>
      </c>
      <c r="M52" s="31" t="str">
        <f>IF(AND(LEFT(F52,2)="MP",H52&lt;&gt;Base_Dados!$B$4),"Impossível!!!"," ")</f>
        <v xml:space="preserve"> </v>
      </c>
      <c r="N52" s="33" t="str">
        <f>IF(E52="Avião",IF($G52&lt;=VLOOKUP($F52,Base_Dados!$M$4:$Q$14,3,FALSE)," ","Limite "&amp;VLOOKUP($F52,Base_Dados!$M$4:$Q$14,2,FALSE)&amp;" "&amp;VLOOKUP($F52,Base_Dados!$M$4:$Q$14,3,FALSE))," ")</f>
        <v xml:space="preserve"> </v>
      </c>
      <c r="O52" s="33" t="str">
        <f>IF(E52="Caminhão",IF($G52&lt;=VLOOKUP($F52,Base_Dados!$M$4:$Q$14,4,FALSE)," ","Limite "&amp;VLOOKUP($F52,Base_Dados!$M$4:$Q$14,2,FALSE)&amp;" "&amp;VLOOKUP($F52,Base_Dados!$M$4:$Q$14,4,FALSE))," ")</f>
        <v xml:space="preserve"> </v>
      </c>
      <c r="P52" s="33" t="str">
        <f>IF(E52="Navio",IF($G52&lt;=VLOOKUP($F52,Base_Dados!$M$4:$Q$14,5,FALSE)," ","Limite "&amp;VLOOKUP($F52,Base_Dados!$M$4:$Q$14,2,FALSE)&amp;" "&amp;VLOOKUP($F52,Base_Dados!$M$4:$Q$14,5,FALSE))," ")</f>
        <v xml:space="preserve"> </v>
      </c>
      <c r="Q52" s="8"/>
    </row>
    <row r="53" spans="1:17" ht="24" customHeight="1">
      <c r="A53" s="31" t="s">
        <v>63</v>
      </c>
      <c r="B53" s="27"/>
      <c r="C53" s="27"/>
      <c r="D53" s="13"/>
      <c r="E53" s="13"/>
      <c r="F53" s="13"/>
      <c r="G53" s="13"/>
      <c r="H53" s="13"/>
      <c r="I53" s="13"/>
      <c r="J53" s="31" t="e">
        <f>_xlfn.XLOOKUP(C53&amp;I53&amp;E53,Orig_Dest!$A:$A,Orig_Dest!$E:$E)</f>
        <v>#N/A</v>
      </c>
      <c r="K53" s="32" t="e">
        <f t="shared" si="0"/>
        <v>#VALUE!</v>
      </c>
      <c r="L53" s="7" t="str">
        <f>IF(B53="Fornecedor",IF(VLOOKUP(C53,Base_Dados!$F$17:$G$26,2,FALSE)=F53," ","Fornecedor inválido!")," ")</f>
        <v xml:space="preserve"> </v>
      </c>
      <c r="M53" s="31" t="str">
        <f>IF(AND(LEFT(F53,2)="MP",H53&lt;&gt;Base_Dados!$B$4),"Impossível!!!"," ")</f>
        <v xml:space="preserve"> </v>
      </c>
      <c r="N53" s="33" t="str">
        <f>IF(E53="Avião",IF($G53&lt;=VLOOKUP($F53,Base_Dados!$M$4:$Q$14,3,FALSE)," ","Limite "&amp;VLOOKUP($F53,Base_Dados!$M$4:$Q$14,2,FALSE)&amp;" "&amp;VLOOKUP($F53,Base_Dados!$M$4:$Q$14,3,FALSE))," ")</f>
        <v xml:space="preserve"> </v>
      </c>
      <c r="O53" s="33" t="str">
        <f>IF(E53="Caminhão",IF($G53&lt;=VLOOKUP($F53,Base_Dados!$M$4:$Q$14,4,FALSE)," ","Limite "&amp;VLOOKUP($F53,Base_Dados!$M$4:$Q$14,2,FALSE)&amp;" "&amp;VLOOKUP($F53,Base_Dados!$M$4:$Q$14,4,FALSE))," ")</f>
        <v xml:space="preserve"> </v>
      </c>
      <c r="P53" s="33" t="str">
        <f>IF(E53="Navio",IF($G53&lt;=VLOOKUP($F53,Base_Dados!$M$4:$Q$14,5,FALSE)," ","Limite "&amp;VLOOKUP($F53,Base_Dados!$M$4:$Q$14,2,FALSE)&amp;" "&amp;VLOOKUP($F53,Base_Dados!$M$4:$Q$14,5,FALSE))," ")</f>
        <v xml:space="preserve"> </v>
      </c>
      <c r="Q53" s="8"/>
    </row>
    <row r="54" spans="1:17" ht="24" customHeight="1">
      <c r="A54" s="31" t="s">
        <v>63</v>
      </c>
      <c r="B54" s="27"/>
      <c r="C54" s="27"/>
      <c r="D54" s="13"/>
      <c r="E54" s="13"/>
      <c r="F54" s="13"/>
      <c r="G54" s="13"/>
      <c r="H54" s="13"/>
      <c r="I54" s="13"/>
      <c r="J54" s="31" t="e">
        <f>_xlfn.XLOOKUP(C54&amp;I54&amp;E54,Orig_Dest!$A:$A,Orig_Dest!$E:$E)</f>
        <v>#N/A</v>
      </c>
      <c r="K54" s="32" t="e">
        <f t="shared" si="0"/>
        <v>#VALUE!</v>
      </c>
      <c r="L54" s="7" t="str">
        <f>IF(B54="Fornecedor",IF(VLOOKUP(C54,Base_Dados!$F$17:$G$26,2,FALSE)=F54," ","Fornecedor inválido!")," ")</f>
        <v xml:space="preserve"> </v>
      </c>
      <c r="M54" s="31" t="str">
        <f>IF(AND(LEFT(F54,2)="MP",H54&lt;&gt;Base_Dados!$B$4),"Impossível!!!"," ")</f>
        <v xml:space="preserve"> </v>
      </c>
      <c r="N54" s="33" t="str">
        <f>IF(E54="Avião",IF($G54&lt;=VLOOKUP($F54,Base_Dados!$M$4:$Q$14,3,FALSE)," ","Limite "&amp;VLOOKUP($F54,Base_Dados!$M$4:$Q$14,2,FALSE)&amp;" "&amp;VLOOKUP($F54,Base_Dados!$M$4:$Q$14,3,FALSE))," ")</f>
        <v xml:space="preserve"> </v>
      </c>
      <c r="O54" s="33" t="str">
        <f>IF(E54="Caminhão",IF($G54&lt;=VLOOKUP($F54,Base_Dados!$M$4:$Q$14,4,FALSE)," ","Limite "&amp;VLOOKUP($F54,Base_Dados!$M$4:$Q$14,2,FALSE)&amp;" "&amp;VLOOKUP($F54,Base_Dados!$M$4:$Q$14,4,FALSE))," ")</f>
        <v xml:space="preserve"> </v>
      </c>
      <c r="P54" s="33" t="str">
        <f>IF(E54="Navio",IF($G54&lt;=VLOOKUP($F54,Base_Dados!$M$4:$Q$14,5,FALSE)," ","Limite "&amp;VLOOKUP($F54,Base_Dados!$M$4:$Q$14,2,FALSE)&amp;" "&amp;VLOOKUP($F54,Base_Dados!$M$4:$Q$14,5,FALSE))," ")</f>
        <v xml:space="preserve"> </v>
      </c>
      <c r="Q54" s="8"/>
    </row>
    <row r="55" spans="1:17" ht="24" customHeight="1">
      <c r="A55" s="31" t="s">
        <v>63</v>
      </c>
      <c r="B55" s="27"/>
      <c r="C55" s="27"/>
      <c r="D55" s="13"/>
      <c r="E55" s="13"/>
      <c r="F55" s="13"/>
      <c r="G55" s="13"/>
      <c r="H55" s="13"/>
      <c r="I55" s="13"/>
      <c r="J55" s="31" t="e">
        <f>_xlfn.XLOOKUP(C55&amp;I55&amp;E55,Orig_Dest!$A:$A,Orig_Dest!$E:$E)</f>
        <v>#N/A</v>
      </c>
      <c r="K55" s="32" t="e">
        <f t="shared" si="0"/>
        <v>#VALUE!</v>
      </c>
      <c r="L55" s="7" t="str">
        <f>IF(B55="Fornecedor",IF(VLOOKUP(C55,Base_Dados!$F$17:$G$26,2,FALSE)=F55," ","Fornecedor inválido!")," ")</f>
        <v xml:space="preserve"> </v>
      </c>
      <c r="M55" s="31" t="str">
        <f>IF(AND(LEFT(F55,2)="MP",H55&lt;&gt;Base_Dados!$B$4),"Impossível!!!"," ")</f>
        <v xml:space="preserve"> </v>
      </c>
      <c r="N55" s="33" t="str">
        <f>IF(E55="Avião",IF($G55&lt;=VLOOKUP($F55,Base_Dados!$M$4:$Q$14,3,FALSE)," ","Limite "&amp;VLOOKUP($F55,Base_Dados!$M$4:$Q$14,2,FALSE)&amp;" "&amp;VLOOKUP($F55,Base_Dados!$M$4:$Q$14,3,FALSE))," ")</f>
        <v xml:space="preserve"> </v>
      </c>
      <c r="O55" s="33" t="str">
        <f>IF(E55="Caminhão",IF($G55&lt;=VLOOKUP($F55,Base_Dados!$M$4:$Q$14,4,FALSE)," ","Limite "&amp;VLOOKUP($F55,Base_Dados!$M$4:$Q$14,2,FALSE)&amp;" "&amp;VLOOKUP($F55,Base_Dados!$M$4:$Q$14,4,FALSE))," ")</f>
        <v xml:space="preserve"> </v>
      </c>
      <c r="P55" s="33" t="str">
        <f>IF(E55="Navio",IF($G55&lt;=VLOOKUP($F55,Base_Dados!$M$4:$Q$14,5,FALSE)," ","Limite "&amp;VLOOKUP($F55,Base_Dados!$M$4:$Q$14,2,FALSE)&amp;" "&amp;VLOOKUP($F55,Base_Dados!$M$4:$Q$14,5,FALSE))," ")</f>
        <v xml:space="preserve"> </v>
      </c>
      <c r="Q55" s="8"/>
    </row>
    <row r="56" spans="1:17" ht="24" customHeight="1">
      <c r="A56" s="31" t="s">
        <v>63</v>
      </c>
      <c r="B56" s="27"/>
      <c r="C56" s="27"/>
      <c r="D56" s="13"/>
      <c r="E56" s="13"/>
      <c r="F56" s="13"/>
      <c r="G56" s="13"/>
      <c r="H56" s="13"/>
      <c r="I56" s="13"/>
      <c r="J56" s="31" t="e">
        <f>_xlfn.XLOOKUP(C56&amp;I56&amp;E56,Orig_Dest!$A:$A,Orig_Dest!$E:$E)</f>
        <v>#N/A</v>
      </c>
      <c r="K56" s="32" t="e">
        <f t="shared" si="0"/>
        <v>#VALUE!</v>
      </c>
      <c r="L56" s="7" t="str">
        <f>IF(B56="Fornecedor",IF(VLOOKUP(C56,Base_Dados!$F$17:$G$26,2,FALSE)=F56," ","Fornecedor inválido!")," ")</f>
        <v xml:space="preserve"> </v>
      </c>
      <c r="M56" s="31" t="str">
        <f>IF(AND(LEFT(F56,2)="MP",H56&lt;&gt;Base_Dados!$B$4),"Impossível!!!"," ")</f>
        <v xml:space="preserve"> </v>
      </c>
      <c r="N56" s="33" t="str">
        <f>IF(E56="Avião",IF($G56&lt;=VLOOKUP($F56,Base_Dados!$M$4:$Q$14,3,FALSE)," ","Limite "&amp;VLOOKUP($F56,Base_Dados!$M$4:$Q$14,2,FALSE)&amp;" "&amp;VLOOKUP($F56,Base_Dados!$M$4:$Q$14,3,FALSE))," ")</f>
        <v xml:space="preserve"> </v>
      </c>
      <c r="O56" s="33" t="str">
        <f>IF(E56="Caminhão",IF($G56&lt;=VLOOKUP($F56,Base_Dados!$M$4:$Q$14,4,FALSE)," ","Limite "&amp;VLOOKUP($F56,Base_Dados!$M$4:$Q$14,2,FALSE)&amp;" "&amp;VLOOKUP($F56,Base_Dados!$M$4:$Q$14,4,FALSE))," ")</f>
        <v xml:space="preserve"> </v>
      </c>
      <c r="P56" s="33" t="str">
        <f>IF(E56="Navio",IF($G56&lt;=VLOOKUP($F56,Base_Dados!$M$4:$Q$14,5,FALSE)," ","Limite "&amp;VLOOKUP($F56,Base_Dados!$M$4:$Q$14,2,FALSE)&amp;" "&amp;VLOOKUP($F56,Base_Dados!$M$4:$Q$14,5,FALSE))," ")</f>
        <v xml:space="preserve"> </v>
      </c>
      <c r="Q56" s="8"/>
    </row>
    <row r="57" spans="1:17" ht="24" customHeight="1">
      <c r="A57" s="31" t="s">
        <v>63</v>
      </c>
      <c r="B57" s="27"/>
      <c r="C57" s="27"/>
      <c r="D57" s="13"/>
      <c r="E57" s="13"/>
      <c r="F57" s="13"/>
      <c r="G57" s="13"/>
      <c r="H57" s="13"/>
      <c r="I57" s="13"/>
      <c r="J57" s="31" t="e">
        <f>_xlfn.XLOOKUP(C57&amp;I57&amp;E57,Orig_Dest!$A:$A,Orig_Dest!$E:$E)</f>
        <v>#N/A</v>
      </c>
      <c r="K57" s="32" t="e">
        <f t="shared" si="0"/>
        <v>#VALUE!</v>
      </c>
      <c r="L57" s="7" t="str">
        <f>IF(B57="Fornecedor",IF(VLOOKUP(C57,Base_Dados!$F$17:$G$26,2,FALSE)=F57," ","Fornecedor inválido!")," ")</f>
        <v xml:space="preserve"> </v>
      </c>
      <c r="M57" s="31" t="str">
        <f>IF(AND(LEFT(F57,2)="MP",H57&lt;&gt;Base_Dados!$B$4),"Impossível!!!"," ")</f>
        <v xml:space="preserve"> </v>
      </c>
      <c r="N57" s="33" t="str">
        <f>IF(E57="Avião",IF($G57&lt;=VLOOKUP($F57,Base_Dados!$M$4:$Q$14,3,FALSE)," ","Limite "&amp;VLOOKUP($F57,Base_Dados!$M$4:$Q$14,2,FALSE)&amp;" "&amp;VLOOKUP($F57,Base_Dados!$M$4:$Q$14,3,FALSE))," ")</f>
        <v xml:space="preserve"> </v>
      </c>
      <c r="O57" s="33" t="str">
        <f>IF(E57="Caminhão",IF($G57&lt;=VLOOKUP($F57,Base_Dados!$M$4:$Q$14,4,FALSE)," ","Limite "&amp;VLOOKUP($F57,Base_Dados!$M$4:$Q$14,2,FALSE)&amp;" "&amp;VLOOKUP($F57,Base_Dados!$M$4:$Q$14,4,FALSE))," ")</f>
        <v xml:space="preserve"> </v>
      </c>
      <c r="P57" s="33" t="str">
        <f>IF(E57="Navio",IF($G57&lt;=VLOOKUP($F57,Base_Dados!$M$4:$Q$14,5,FALSE)," ","Limite "&amp;VLOOKUP($F57,Base_Dados!$M$4:$Q$14,2,FALSE)&amp;" "&amp;VLOOKUP($F57,Base_Dados!$M$4:$Q$14,5,FALSE))," ")</f>
        <v xml:space="preserve"> </v>
      </c>
      <c r="Q57" s="8"/>
    </row>
    <row r="58" spans="1:17" ht="24" customHeight="1">
      <c r="A58" s="31" t="s">
        <v>63</v>
      </c>
      <c r="B58" s="27"/>
      <c r="C58" s="27"/>
      <c r="D58" s="13"/>
      <c r="E58" s="13"/>
      <c r="F58" s="13"/>
      <c r="G58" s="13"/>
      <c r="H58" s="13"/>
      <c r="I58" s="13"/>
      <c r="J58" s="31" t="e">
        <f>_xlfn.XLOOKUP(C58&amp;I58&amp;E58,Orig_Dest!$A:$A,Orig_Dest!$E:$E)</f>
        <v>#N/A</v>
      </c>
      <c r="K58" s="32" t="e">
        <f t="shared" si="0"/>
        <v>#VALUE!</v>
      </c>
      <c r="L58" s="7" t="str">
        <f>IF(B58="Fornecedor",IF(VLOOKUP(C58,Base_Dados!$F$17:$G$26,2,FALSE)=F58," ","Fornecedor inválido!")," ")</f>
        <v xml:space="preserve"> </v>
      </c>
      <c r="M58" s="31" t="str">
        <f>IF(AND(LEFT(F58,2)="MP",H58&lt;&gt;Base_Dados!$B$4),"Impossível!!!"," ")</f>
        <v xml:space="preserve"> </v>
      </c>
      <c r="N58" s="33" t="str">
        <f>IF(E58="Avião",IF($G58&lt;=VLOOKUP($F58,Base_Dados!$M$4:$Q$14,3,FALSE)," ","Limite "&amp;VLOOKUP($F58,Base_Dados!$M$4:$Q$14,2,FALSE)&amp;" "&amp;VLOOKUP($F58,Base_Dados!$M$4:$Q$14,3,FALSE))," ")</f>
        <v xml:space="preserve"> </v>
      </c>
      <c r="O58" s="33" t="str">
        <f>IF(E58="Caminhão",IF($G58&lt;=VLOOKUP($F58,Base_Dados!$M$4:$Q$14,4,FALSE)," ","Limite "&amp;VLOOKUP($F58,Base_Dados!$M$4:$Q$14,2,FALSE)&amp;" "&amp;VLOOKUP($F58,Base_Dados!$M$4:$Q$14,4,FALSE))," ")</f>
        <v xml:space="preserve"> </v>
      </c>
      <c r="P58" s="33" t="str">
        <f>IF(E58="Navio",IF($G58&lt;=VLOOKUP($F58,Base_Dados!$M$4:$Q$14,5,FALSE)," ","Limite "&amp;VLOOKUP($F58,Base_Dados!$M$4:$Q$14,2,FALSE)&amp;" "&amp;VLOOKUP($F58,Base_Dados!$M$4:$Q$14,5,FALSE))," ")</f>
        <v xml:space="preserve"> </v>
      </c>
      <c r="Q58" s="8"/>
    </row>
    <row r="59" spans="1:17" ht="24" customHeight="1">
      <c r="A59" s="31" t="s">
        <v>63</v>
      </c>
      <c r="B59" s="27"/>
      <c r="C59" s="27"/>
      <c r="D59" s="13"/>
      <c r="E59" s="13"/>
      <c r="F59" s="13"/>
      <c r="G59" s="13"/>
      <c r="H59" s="13"/>
      <c r="I59" s="13"/>
      <c r="J59" s="31" t="e">
        <f>_xlfn.XLOOKUP(C59&amp;I59&amp;E59,Orig_Dest!$A:$A,Orig_Dest!$E:$E)</f>
        <v>#N/A</v>
      </c>
      <c r="K59" s="32" t="e">
        <f t="shared" si="0"/>
        <v>#VALUE!</v>
      </c>
      <c r="L59" s="7" t="str">
        <f>IF(B59="Fornecedor",IF(VLOOKUP(C59,Base_Dados!$F$17:$G$26,2,FALSE)=F59," ","Fornecedor inválido!")," ")</f>
        <v xml:space="preserve"> </v>
      </c>
      <c r="M59" s="31" t="str">
        <f>IF(AND(LEFT(F59,2)="MP",H59&lt;&gt;Base_Dados!$B$4),"Impossível!!!"," ")</f>
        <v xml:space="preserve"> </v>
      </c>
      <c r="N59" s="33" t="str">
        <f>IF(E59="Avião",IF($G59&lt;=VLOOKUP($F59,Base_Dados!$M$4:$Q$14,3,FALSE)," ","Limite "&amp;VLOOKUP($F59,Base_Dados!$M$4:$Q$14,2,FALSE)&amp;" "&amp;VLOOKUP($F59,Base_Dados!$M$4:$Q$14,3,FALSE))," ")</f>
        <v xml:space="preserve"> </v>
      </c>
      <c r="O59" s="33" t="str">
        <f>IF(E59="Caminhão",IF($G59&lt;=VLOOKUP($F59,Base_Dados!$M$4:$Q$14,4,FALSE)," ","Limite "&amp;VLOOKUP($F59,Base_Dados!$M$4:$Q$14,2,FALSE)&amp;" "&amp;VLOOKUP($F59,Base_Dados!$M$4:$Q$14,4,FALSE))," ")</f>
        <v xml:space="preserve"> </v>
      </c>
      <c r="P59" s="33" t="str">
        <f>IF(E59="Navio",IF($G59&lt;=VLOOKUP($F59,Base_Dados!$M$4:$Q$14,5,FALSE)," ","Limite "&amp;VLOOKUP($F59,Base_Dados!$M$4:$Q$14,2,FALSE)&amp;" "&amp;VLOOKUP($F59,Base_Dados!$M$4:$Q$14,5,FALSE))," ")</f>
        <v xml:space="preserve"> </v>
      </c>
      <c r="Q59" s="8"/>
    </row>
    <row r="60" spans="1:17" ht="24" customHeight="1">
      <c r="A60" s="31" t="s">
        <v>63</v>
      </c>
      <c r="B60" s="27"/>
      <c r="C60" s="27"/>
      <c r="D60" s="13"/>
      <c r="E60" s="13"/>
      <c r="F60" s="13"/>
      <c r="G60" s="13"/>
      <c r="H60" s="13"/>
      <c r="I60" s="13"/>
      <c r="J60" s="31" t="e">
        <f>_xlfn.XLOOKUP(C60&amp;I60&amp;E60,Orig_Dest!$A:$A,Orig_Dest!$E:$E)</f>
        <v>#N/A</v>
      </c>
      <c r="K60" s="32" t="e">
        <f t="shared" si="0"/>
        <v>#VALUE!</v>
      </c>
      <c r="L60" s="7" t="str">
        <f>IF(B60="Fornecedor",IF(VLOOKUP(C60,Base_Dados!$F$17:$G$26,2,FALSE)=F60," ","Fornecedor inválido!")," ")</f>
        <v xml:space="preserve"> </v>
      </c>
      <c r="M60" s="31" t="str">
        <f>IF(AND(LEFT(F60,2)="MP",H60&lt;&gt;Base_Dados!$B$4),"Impossível!!!"," ")</f>
        <v xml:space="preserve"> </v>
      </c>
      <c r="N60" s="33" t="str">
        <f>IF(E60="Avião",IF($G60&lt;=VLOOKUP($F60,Base_Dados!$M$4:$Q$14,3,FALSE)," ","Limite "&amp;VLOOKUP($F60,Base_Dados!$M$4:$Q$14,2,FALSE)&amp;" "&amp;VLOOKUP($F60,Base_Dados!$M$4:$Q$14,3,FALSE))," ")</f>
        <v xml:space="preserve"> </v>
      </c>
      <c r="O60" s="33" t="str">
        <f>IF(E60="Caminhão",IF($G60&lt;=VLOOKUP($F60,Base_Dados!$M$4:$Q$14,4,FALSE)," ","Limite "&amp;VLOOKUP($F60,Base_Dados!$M$4:$Q$14,2,FALSE)&amp;" "&amp;VLOOKUP($F60,Base_Dados!$M$4:$Q$14,4,FALSE))," ")</f>
        <v xml:space="preserve"> </v>
      </c>
      <c r="P60" s="33" t="str">
        <f>IF(E60="Navio",IF($G60&lt;=VLOOKUP($F60,Base_Dados!$M$4:$Q$14,5,FALSE)," ","Limite "&amp;VLOOKUP($F60,Base_Dados!$M$4:$Q$14,2,FALSE)&amp;" "&amp;VLOOKUP($F60,Base_Dados!$M$4:$Q$14,5,FALSE))," ")</f>
        <v xml:space="preserve"> </v>
      </c>
      <c r="Q60" s="8"/>
    </row>
    <row r="61" spans="1:17" ht="24" customHeight="1">
      <c r="A61" s="31" t="s">
        <v>63</v>
      </c>
      <c r="B61" s="27"/>
      <c r="C61" s="27"/>
      <c r="D61" s="13"/>
      <c r="E61" s="13"/>
      <c r="F61" s="13"/>
      <c r="G61" s="13"/>
      <c r="H61" s="13"/>
      <c r="I61" s="13"/>
      <c r="J61" s="31" t="e">
        <f>_xlfn.XLOOKUP(C61&amp;I61&amp;E61,Orig_Dest!$A:$A,Orig_Dest!$E:$E)</f>
        <v>#N/A</v>
      </c>
      <c r="K61" s="32" t="e">
        <f t="shared" si="0"/>
        <v>#VALUE!</v>
      </c>
      <c r="L61" s="7" t="str">
        <f>IF(B61="Fornecedor",IF(VLOOKUP(C61,Base_Dados!$F$17:$G$26,2,FALSE)=F61," ","Fornecedor inválido!")," ")</f>
        <v xml:space="preserve"> </v>
      </c>
      <c r="M61" s="31" t="str">
        <f>IF(AND(LEFT(F61,2)="MP",H61&lt;&gt;Base_Dados!$B$4),"Impossível!!!"," ")</f>
        <v xml:space="preserve"> </v>
      </c>
      <c r="N61" s="33" t="str">
        <f>IF(E61="Avião",IF($G61&lt;=VLOOKUP($F61,Base_Dados!$M$4:$Q$14,3,FALSE)," ","Limite "&amp;VLOOKUP($F61,Base_Dados!$M$4:$Q$14,2,FALSE)&amp;" "&amp;VLOOKUP($F61,Base_Dados!$M$4:$Q$14,3,FALSE))," ")</f>
        <v xml:space="preserve"> </v>
      </c>
      <c r="O61" s="33" t="str">
        <f>IF(E61="Caminhão",IF($G61&lt;=VLOOKUP($F61,Base_Dados!$M$4:$Q$14,4,FALSE)," ","Limite "&amp;VLOOKUP($F61,Base_Dados!$M$4:$Q$14,2,FALSE)&amp;" "&amp;VLOOKUP($F61,Base_Dados!$M$4:$Q$14,4,FALSE))," ")</f>
        <v xml:space="preserve"> </v>
      </c>
      <c r="P61" s="33" t="str">
        <f>IF(E61="Navio",IF($G61&lt;=VLOOKUP($F61,Base_Dados!$M$4:$Q$14,5,FALSE)," ","Limite "&amp;VLOOKUP($F61,Base_Dados!$M$4:$Q$14,2,FALSE)&amp;" "&amp;VLOOKUP($F61,Base_Dados!$M$4:$Q$14,5,FALSE))," ")</f>
        <v xml:space="preserve"> </v>
      </c>
      <c r="Q61" s="8"/>
    </row>
    <row r="62" spans="1:17" ht="24" customHeight="1">
      <c r="A62" s="31" t="s">
        <v>63</v>
      </c>
      <c r="B62" s="27"/>
      <c r="C62" s="27"/>
      <c r="D62" s="13"/>
      <c r="E62" s="13"/>
      <c r="F62" s="13"/>
      <c r="G62" s="13"/>
      <c r="H62" s="13"/>
      <c r="I62" s="13"/>
      <c r="J62" s="31" t="e">
        <f>_xlfn.XLOOKUP(C62&amp;I62&amp;E62,Orig_Dest!$A:$A,Orig_Dest!$E:$E)</f>
        <v>#N/A</v>
      </c>
      <c r="K62" s="32" t="e">
        <f t="shared" si="0"/>
        <v>#VALUE!</v>
      </c>
      <c r="L62" s="7" t="str">
        <f>IF(B62="Fornecedor",IF(VLOOKUP(C62,Base_Dados!$F$17:$G$26,2,FALSE)=F62," ","Fornecedor inválido!")," ")</f>
        <v xml:space="preserve"> </v>
      </c>
      <c r="M62" s="31" t="str">
        <f>IF(AND(LEFT(F62,2)="MP",H62&lt;&gt;Base_Dados!$B$4),"Impossível!!!"," ")</f>
        <v xml:space="preserve"> </v>
      </c>
      <c r="N62" s="33" t="str">
        <f>IF(E62="Avião",IF($G62&lt;=VLOOKUP($F62,Base_Dados!$M$4:$Q$14,3,FALSE)," ","Limite "&amp;VLOOKUP($F62,Base_Dados!$M$4:$Q$14,2,FALSE)&amp;" "&amp;VLOOKUP($F62,Base_Dados!$M$4:$Q$14,3,FALSE))," ")</f>
        <v xml:space="preserve"> </v>
      </c>
      <c r="O62" s="33" t="str">
        <f>IF(E62="Caminhão",IF($G62&lt;=VLOOKUP($F62,Base_Dados!$M$4:$Q$14,4,FALSE)," ","Limite "&amp;VLOOKUP($F62,Base_Dados!$M$4:$Q$14,2,FALSE)&amp;" "&amp;VLOOKUP($F62,Base_Dados!$M$4:$Q$14,4,FALSE))," ")</f>
        <v xml:space="preserve"> </v>
      </c>
      <c r="P62" s="33" t="str">
        <f>IF(E62="Navio",IF($G62&lt;=VLOOKUP($F62,Base_Dados!$M$4:$Q$14,5,FALSE)," ","Limite "&amp;VLOOKUP($F62,Base_Dados!$M$4:$Q$14,2,FALSE)&amp;" "&amp;VLOOKUP($F62,Base_Dados!$M$4:$Q$14,5,FALSE))," ")</f>
        <v xml:space="preserve"> </v>
      </c>
      <c r="Q62" s="8"/>
    </row>
    <row r="63" spans="1:17" ht="24" customHeight="1">
      <c r="A63" s="31" t="s">
        <v>63</v>
      </c>
      <c r="B63" s="27"/>
      <c r="C63" s="27"/>
      <c r="D63" s="13"/>
      <c r="E63" s="13"/>
      <c r="F63" s="13"/>
      <c r="G63" s="13"/>
      <c r="H63" s="13"/>
      <c r="I63" s="13"/>
      <c r="J63" s="31" t="e">
        <f>_xlfn.XLOOKUP(C63&amp;I63&amp;E63,Orig_Dest!$A:$A,Orig_Dest!$E:$E)</f>
        <v>#N/A</v>
      </c>
      <c r="K63" s="32" t="e">
        <f t="shared" si="0"/>
        <v>#VALUE!</v>
      </c>
      <c r="L63" s="7" t="str">
        <f>IF(B63="Fornecedor",IF(VLOOKUP(C63,Base_Dados!$F$17:$G$26,2,FALSE)=F63," ","Fornecedor inválido!")," ")</f>
        <v xml:space="preserve"> </v>
      </c>
      <c r="M63" s="31" t="str">
        <f>IF(AND(LEFT(F63,2)="MP",H63&lt;&gt;Base_Dados!$B$4),"Impossível!!!"," ")</f>
        <v xml:space="preserve"> </v>
      </c>
      <c r="N63" s="33" t="str">
        <f>IF(E63="Avião",IF($G63&lt;=VLOOKUP($F63,Base_Dados!$M$4:$Q$14,3,FALSE)," ","Limite "&amp;VLOOKUP($F63,Base_Dados!$M$4:$Q$14,2,FALSE)&amp;" "&amp;VLOOKUP($F63,Base_Dados!$M$4:$Q$14,3,FALSE))," ")</f>
        <v xml:space="preserve"> </v>
      </c>
      <c r="O63" s="33" t="str">
        <f>IF(E63="Caminhão",IF($G63&lt;=VLOOKUP($F63,Base_Dados!$M$4:$Q$14,4,FALSE)," ","Limite "&amp;VLOOKUP($F63,Base_Dados!$M$4:$Q$14,2,FALSE)&amp;" "&amp;VLOOKUP($F63,Base_Dados!$M$4:$Q$14,4,FALSE))," ")</f>
        <v xml:space="preserve"> </v>
      </c>
      <c r="P63" s="33" t="str">
        <f>IF(E63="Navio",IF($G63&lt;=VLOOKUP($F63,Base_Dados!$M$4:$Q$14,5,FALSE)," ","Limite "&amp;VLOOKUP($F63,Base_Dados!$M$4:$Q$14,2,FALSE)&amp;" "&amp;VLOOKUP($F63,Base_Dados!$M$4:$Q$14,5,FALSE))," ")</f>
        <v xml:space="preserve"> </v>
      </c>
      <c r="Q63" s="8"/>
    </row>
    <row r="64" spans="1:17" ht="24" customHeight="1">
      <c r="A64" s="31" t="s">
        <v>63</v>
      </c>
      <c r="B64" s="27"/>
      <c r="C64" s="27"/>
      <c r="D64" s="13"/>
      <c r="E64" s="13"/>
      <c r="F64" s="13"/>
      <c r="G64" s="13"/>
      <c r="H64" s="13"/>
      <c r="I64" s="13"/>
      <c r="J64" s="31" t="e">
        <f>_xlfn.XLOOKUP(C64&amp;I64&amp;E64,Orig_Dest!$A:$A,Orig_Dest!$E:$E)</f>
        <v>#N/A</v>
      </c>
      <c r="K64" s="32" t="e">
        <f t="shared" si="0"/>
        <v>#VALUE!</v>
      </c>
      <c r="L64" s="7" t="str">
        <f>IF(B64="Fornecedor",IF(VLOOKUP(C64,Base_Dados!$F$17:$G$26,2,FALSE)=F64," ","Fornecedor inválido!")," ")</f>
        <v xml:space="preserve"> </v>
      </c>
      <c r="M64" s="31" t="str">
        <f>IF(AND(LEFT(F64,2)="MP",H64&lt;&gt;Base_Dados!$B$4),"Impossível!!!"," ")</f>
        <v xml:space="preserve"> </v>
      </c>
      <c r="N64" s="33" t="str">
        <f>IF(E64="Avião",IF($G64&lt;=VLOOKUP($F64,Base_Dados!$M$4:$Q$14,3,FALSE)," ","Limite "&amp;VLOOKUP($F64,Base_Dados!$M$4:$Q$14,2,FALSE)&amp;" "&amp;VLOOKUP($F64,Base_Dados!$M$4:$Q$14,3,FALSE))," ")</f>
        <v xml:space="preserve"> </v>
      </c>
      <c r="O64" s="33" t="str">
        <f>IF(E64="Caminhão",IF($G64&lt;=VLOOKUP($F64,Base_Dados!$M$4:$Q$14,4,FALSE)," ","Limite "&amp;VLOOKUP($F64,Base_Dados!$M$4:$Q$14,2,FALSE)&amp;" "&amp;VLOOKUP($F64,Base_Dados!$M$4:$Q$14,4,FALSE))," ")</f>
        <v xml:space="preserve"> </v>
      </c>
      <c r="P64" s="33" t="str">
        <f>IF(E64="Navio",IF($G64&lt;=VLOOKUP($F64,Base_Dados!$M$4:$Q$14,5,FALSE)," ","Limite "&amp;VLOOKUP($F64,Base_Dados!$M$4:$Q$14,2,FALSE)&amp;" "&amp;VLOOKUP($F64,Base_Dados!$M$4:$Q$14,5,FALSE))," ")</f>
        <v xml:space="preserve"> </v>
      </c>
      <c r="Q64" s="8"/>
    </row>
    <row r="65" spans="1:17" ht="24" customHeight="1">
      <c r="A65" s="31" t="s">
        <v>63</v>
      </c>
      <c r="B65" s="27"/>
      <c r="C65" s="27"/>
      <c r="D65" s="13"/>
      <c r="E65" s="13"/>
      <c r="F65" s="13"/>
      <c r="G65" s="13"/>
      <c r="H65" s="13"/>
      <c r="I65" s="13"/>
      <c r="J65" s="31" t="e">
        <f>_xlfn.XLOOKUP(C65&amp;I65&amp;E65,Orig_Dest!$A:$A,Orig_Dest!$E:$E)</f>
        <v>#N/A</v>
      </c>
      <c r="K65" s="32" t="e">
        <f t="shared" si="0"/>
        <v>#VALUE!</v>
      </c>
      <c r="L65" s="7" t="str">
        <f>IF(B65="Fornecedor",IF(VLOOKUP(C65,Base_Dados!$F$17:$G$26,2,FALSE)=F65," ","Fornecedor inválido!")," ")</f>
        <v xml:space="preserve"> </v>
      </c>
      <c r="M65" s="31" t="str">
        <f>IF(AND(LEFT(F65,2)="MP",H65&lt;&gt;Base_Dados!$B$4),"Impossível!!!"," ")</f>
        <v xml:space="preserve"> </v>
      </c>
      <c r="N65" s="33" t="str">
        <f>IF(E65="Avião",IF($G65&lt;=VLOOKUP($F65,Base_Dados!$M$4:$Q$14,3,FALSE)," ","Limite "&amp;VLOOKUP($F65,Base_Dados!$M$4:$Q$14,2,FALSE)&amp;" "&amp;VLOOKUP($F65,Base_Dados!$M$4:$Q$14,3,FALSE))," ")</f>
        <v xml:space="preserve"> </v>
      </c>
      <c r="O65" s="33" t="str">
        <f>IF(E65="Caminhão",IF($G65&lt;=VLOOKUP($F65,Base_Dados!$M$4:$Q$14,4,FALSE)," ","Limite "&amp;VLOOKUP($F65,Base_Dados!$M$4:$Q$14,2,FALSE)&amp;" "&amp;VLOOKUP($F65,Base_Dados!$M$4:$Q$14,4,FALSE))," ")</f>
        <v xml:space="preserve"> </v>
      </c>
      <c r="P65" s="33" t="str">
        <f>IF(E65="Navio",IF($G65&lt;=VLOOKUP($F65,Base_Dados!$M$4:$Q$14,5,FALSE)," ","Limite "&amp;VLOOKUP($F65,Base_Dados!$M$4:$Q$14,2,FALSE)&amp;" "&amp;VLOOKUP($F65,Base_Dados!$M$4:$Q$14,5,FALSE))," ")</f>
        <v xml:space="preserve"> </v>
      </c>
      <c r="Q65" s="8"/>
    </row>
    <row r="66" spans="1:17" ht="24" customHeight="1">
      <c r="A66" s="31" t="s">
        <v>63</v>
      </c>
      <c r="B66" s="27"/>
      <c r="C66" s="27"/>
      <c r="D66" s="13"/>
      <c r="E66" s="13"/>
      <c r="F66" s="13"/>
      <c r="G66" s="13"/>
      <c r="H66" s="13"/>
      <c r="I66" s="13"/>
      <c r="J66" s="31" t="e">
        <f>_xlfn.XLOOKUP(C66&amp;I66&amp;E66,Orig_Dest!$A:$A,Orig_Dest!$E:$E)</f>
        <v>#N/A</v>
      </c>
      <c r="K66" s="32" t="e">
        <f t="shared" si="0"/>
        <v>#VALUE!</v>
      </c>
      <c r="L66" s="7" t="str">
        <f>IF(B66="Fornecedor",IF(VLOOKUP(C66,Base_Dados!$F$17:$G$26,2,FALSE)=F66," ","Fornecedor inválido!")," ")</f>
        <v xml:space="preserve"> </v>
      </c>
      <c r="M66" s="31" t="str">
        <f>IF(AND(LEFT(F66,2)="MP",H66&lt;&gt;Base_Dados!$B$4),"Impossível!!!"," ")</f>
        <v xml:space="preserve"> </v>
      </c>
      <c r="N66" s="33" t="str">
        <f>IF(E66="Avião",IF($G66&lt;=VLOOKUP($F66,Base_Dados!$M$4:$Q$14,3,FALSE)," ","Limite "&amp;VLOOKUP($F66,Base_Dados!$M$4:$Q$14,2,FALSE)&amp;" "&amp;VLOOKUP($F66,Base_Dados!$M$4:$Q$14,3,FALSE))," ")</f>
        <v xml:space="preserve"> </v>
      </c>
      <c r="O66" s="33" t="str">
        <f>IF(E66="Caminhão",IF($G66&lt;=VLOOKUP($F66,Base_Dados!$M$4:$Q$14,4,FALSE)," ","Limite "&amp;VLOOKUP($F66,Base_Dados!$M$4:$Q$14,2,FALSE)&amp;" "&amp;VLOOKUP($F66,Base_Dados!$M$4:$Q$14,4,FALSE))," ")</f>
        <v xml:space="preserve"> </v>
      </c>
      <c r="P66" s="33" t="str">
        <f>IF(E66="Navio",IF($G66&lt;=VLOOKUP($F66,Base_Dados!$M$4:$Q$14,5,FALSE)," ","Limite "&amp;VLOOKUP($F66,Base_Dados!$M$4:$Q$14,2,FALSE)&amp;" "&amp;VLOOKUP($F66,Base_Dados!$M$4:$Q$14,5,FALSE))," ")</f>
        <v xml:space="preserve"> </v>
      </c>
      <c r="Q66" s="8"/>
    </row>
    <row r="67" spans="1:17" ht="24" customHeight="1">
      <c r="A67" s="31" t="s">
        <v>63</v>
      </c>
      <c r="B67" s="27"/>
      <c r="C67" s="27"/>
      <c r="D67" s="13"/>
      <c r="E67" s="13"/>
      <c r="F67" s="13"/>
      <c r="G67" s="13"/>
      <c r="H67" s="13"/>
      <c r="I67" s="13"/>
      <c r="J67" s="31" t="e">
        <f>_xlfn.XLOOKUP(C67&amp;I67&amp;E67,Orig_Dest!$A:$A,Orig_Dest!$E:$E)</f>
        <v>#N/A</v>
      </c>
      <c r="K67" s="32" t="e">
        <f t="shared" si="0"/>
        <v>#VALUE!</v>
      </c>
      <c r="L67" s="7" t="str">
        <f>IF(B67="Fornecedor",IF(VLOOKUP(C67,Base_Dados!$F$17:$G$26,2,FALSE)=F67," ","Fornecedor inválido!")," ")</f>
        <v xml:space="preserve"> </v>
      </c>
      <c r="M67" s="31" t="str">
        <f>IF(AND(LEFT(F67,2)="MP",H67&lt;&gt;Base_Dados!$B$4),"Impossível!!!"," ")</f>
        <v xml:space="preserve"> </v>
      </c>
      <c r="N67" s="33" t="str">
        <f>IF(E67="Avião",IF($G67&lt;=VLOOKUP($F67,Base_Dados!$M$4:$Q$14,3,FALSE)," ","Limite "&amp;VLOOKUP($F67,Base_Dados!$M$4:$Q$14,2,FALSE)&amp;" "&amp;VLOOKUP($F67,Base_Dados!$M$4:$Q$14,3,FALSE))," ")</f>
        <v xml:space="preserve"> </v>
      </c>
      <c r="O67" s="33" t="str">
        <f>IF(E67="Caminhão",IF($G67&lt;=VLOOKUP($F67,Base_Dados!$M$4:$Q$14,4,FALSE)," ","Limite "&amp;VLOOKUP($F67,Base_Dados!$M$4:$Q$14,2,FALSE)&amp;" "&amp;VLOOKUP($F67,Base_Dados!$M$4:$Q$14,4,FALSE))," ")</f>
        <v xml:space="preserve"> </v>
      </c>
      <c r="P67" s="33" t="str">
        <f>IF(E67="Navio",IF($G67&lt;=VLOOKUP($F67,Base_Dados!$M$4:$Q$14,5,FALSE)," ","Limite "&amp;VLOOKUP($F67,Base_Dados!$M$4:$Q$14,2,FALSE)&amp;" "&amp;VLOOKUP($F67,Base_Dados!$M$4:$Q$14,5,FALSE))," ")</f>
        <v xml:space="preserve"> </v>
      </c>
      <c r="Q67" s="8"/>
    </row>
    <row r="68" spans="1:17" ht="24" customHeight="1">
      <c r="A68" s="31" t="s">
        <v>63</v>
      </c>
      <c r="B68" s="27"/>
      <c r="C68" s="27"/>
      <c r="D68" s="13"/>
      <c r="E68" s="13"/>
      <c r="F68" s="13"/>
      <c r="G68" s="13"/>
      <c r="H68" s="13"/>
      <c r="I68" s="13"/>
      <c r="J68" s="31" t="e">
        <f>_xlfn.XLOOKUP(C68&amp;I68&amp;E68,Orig_Dest!$A:$A,Orig_Dest!$E:$E)</f>
        <v>#N/A</v>
      </c>
      <c r="K68" s="32" t="e">
        <f t="shared" si="0"/>
        <v>#VALUE!</v>
      </c>
      <c r="L68" s="7" t="str">
        <f>IF(B68="Fornecedor",IF(VLOOKUP(C68,Base_Dados!$F$17:$G$26,2,FALSE)=F68," ","Fornecedor inválido!")," ")</f>
        <v xml:space="preserve"> </v>
      </c>
      <c r="M68" s="31" t="str">
        <f>IF(AND(LEFT(F68,2)="MP",H68&lt;&gt;Base_Dados!$B$4),"Impossível!!!"," ")</f>
        <v xml:space="preserve"> </v>
      </c>
      <c r="N68" s="33" t="str">
        <f>IF(E68="Avião",IF($G68&lt;=VLOOKUP($F68,Base_Dados!$M$4:$Q$14,3,FALSE)," ","Limite "&amp;VLOOKUP($F68,Base_Dados!$M$4:$Q$14,2,FALSE)&amp;" "&amp;VLOOKUP($F68,Base_Dados!$M$4:$Q$14,3,FALSE))," ")</f>
        <v xml:space="preserve"> </v>
      </c>
      <c r="O68" s="33" t="str">
        <f>IF(E68="Caminhão",IF($G68&lt;=VLOOKUP($F68,Base_Dados!$M$4:$Q$14,4,FALSE)," ","Limite "&amp;VLOOKUP($F68,Base_Dados!$M$4:$Q$14,2,FALSE)&amp;" "&amp;VLOOKUP($F68,Base_Dados!$M$4:$Q$14,4,FALSE))," ")</f>
        <v xml:space="preserve"> </v>
      </c>
      <c r="P68" s="33" t="str">
        <f>IF(E68="Navio",IF($G68&lt;=VLOOKUP($F68,Base_Dados!$M$4:$Q$14,5,FALSE)," ","Limite "&amp;VLOOKUP($F68,Base_Dados!$M$4:$Q$14,2,FALSE)&amp;" "&amp;VLOOKUP($F68,Base_Dados!$M$4:$Q$14,5,FALSE))," ")</f>
        <v xml:space="preserve"> </v>
      </c>
      <c r="Q68" s="8"/>
    </row>
    <row r="69" spans="1:17" ht="24" customHeight="1">
      <c r="A69" s="31" t="s">
        <v>63</v>
      </c>
      <c r="B69" s="27"/>
      <c r="C69" s="27"/>
      <c r="D69" s="13"/>
      <c r="E69" s="13"/>
      <c r="F69" s="13"/>
      <c r="G69" s="13"/>
      <c r="H69" s="13"/>
      <c r="I69" s="13"/>
      <c r="J69" s="31" t="e">
        <f>_xlfn.XLOOKUP(C69&amp;I69&amp;E69,Orig_Dest!$A:$A,Orig_Dest!$E:$E)</f>
        <v>#N/A</v>
      </c>
      <c r="K69" s="32" t="e">
        <f t="shared" ref="K69:K132" si="1">"Dia "&amp;(IF(LEN(D69)&lt;6,RIGHT(D69,SEARCH(" ",D69)-3),RIGHT(D69,SEARCH(" ",D69)-2))+J69)</f>
        <v>#VALUE!</v>
      </c>
      <c r="L69" s="7" t="str">
        <f>IF(B69="Fornecedor",IF(VLOOKUP(C69,Base_Dados!$F$17:$G$26,2,FALSE)=F69," ","Fornecedor inválido!")," ")</f>
        <v xml:space="preserve"> </v>
      </c>
      <c r="M69" s="31" t="str">
        <f>IF(AND(LEFT(F69,2)="MP",H69&lt;&gt;Base_Dados!$B$4),"Impossível!!!"," ")</f>
        <v xml:space="preserve"> </v>
      </c>
      <c r="N69" s="33" t="str">
        <f>IF(E69="Avião",IF($G69&lt;=VLOOKUP($F69,Base_Dados!$M$4:$Q$14,3,FALSE)," ","Limite "&amp;VLOOKUP($F69,Base_Dados!$M$4:$Q$14,2,FALSE)&amp;" "&amp;VLOOKUP($F69,Base_Dados!$M$4:$Q$14,3,FALSE))," ")</f>
        <v xml:space="preserve"> </v>
      </c>
      <c r="O69" s="33" t="str">
        <f>IF(E69="Caminhão",IF($G69&lt;=VLOOKUP($F69,Base_Dados!$M$4:$Q$14,4,FALSE)," ","Limite "&amp;VLOOKUP($F69,Base_Dados!$M$4:$Q$14,2,FALSE)&amp;" "&amp;VLOOKUP($F69,Base_Dados!$M$4:$Q$14,4,FALSE))," ")</f>
        <v xml:space="preserve"> </v>
      </c>
      <c r="P69" s="33" t="str">
        <f>IF(E69="Navio",IF($G69&lt;=VLOOKUP($F69,Base_Dados!$M$4:$Q$14,5,FALSE)," ","Limite "&amp;VLOOKUP($F69,Base_Dados!$M$4:$Q$14,2,FALSE)&amp;" "&amp;VLOOKUP($F69,Base_Dados!$M$4:$Q$14,5,FALSE))," ")</f>
        <v xml:space="preserve"> </v>
      </c>
      <c r="Q69" s="8"/>
    </row>
    <row r="70" spans="1:17" ht="24" customHeight="1">
      <c r="A70" s="31" t="s">
        <v>63</v>
      </c>
      <c r="B70" s="27"/>
      <c r="C70" s="27"/>
      <c r="D70" s="13"/>
      <c r="E70" s="13"/>
      <c r="F70" s="13"/>
      <c r="G70" s="13"/>
      <c r="H70" s="13"/>
      <c r="I70" s="13"/>
      <c r="J70" s="31" t="e">
        <f>_xlfn.XLOOKUP(C70&amp;I70&amp;E70,Orig_Dest!$A:$A,Orig_Dest!$E:$E)</f>
        <v>#N/A</v>
      </c>
      <c r="K70" s="32" t="e">
        <f t="shared" si="1"/>
        <v>#VALUE!</v>
      </c>
      <c r="L70" s="7" t="str">
        <f>IF(B70="Fornecedor",IF(VLOOKUP(C70,Base_Dados!$F$17:$G$26,2,FALSE)=F70," ","Fornecedor inválido!")," ")</f>
        <v xml:space="preserve"> </v>
      </c>
      <c r="M70" s="31" t="str">
        <f>IF(AND(LEFT(F70,2)="MP",H70&lt;&gt;Base_Dados!$B$4),"Impossível!!!"," ")</f>
        <v xml:space="preserve"> </v>
      </c>
      <c r="N70" s="33" t="str">
        <f>IF(E70="Avião",IF($G70&lt;=VLOOKUP($F70,Base_Dados!$M$4:$Q$14,3,FALSE)," ","Limite "&amp;VLOOKUP($F70,Base_Dados!$M$4:$Q$14,2,FALSE)&amp;" "&amp;VLOOKUP($F70,Base_Dados!$M$4:$Q$14,3,FALSE))," ")</f>
        <v xml:space="preserve"> </v>
      </c>
      <c r="O70" s="33" t="str">
        <f>IF(E70="Caminhão",IF($G70&lt;=VLOOKUP($F70,Base_Dados!$M$4:$Q$14,4,FALSE)," ","Limite "&amp;VLOOKUP($F70,Base_Dados!$M$4:$Q$14,2,FALSE)&amp;" "&amp;VLOOKUP($F70,Base_Dados!$M$4:$Q$14,4,FALSE))," ")</f>
        <v xml:space="preserve"> </v>
      </c>
      <c r="P70" s="33" t="str">
        <f>IF(E70="Navio",IF($G70&lt;=VLOOKUP($F70,Base_Dados!$M$4:$Q$14,5,FALSE)," ","Limite "&amp;VLOOKUP($F70,Base_Dados!$M$4:$Q$14,2,FALSE)&amp;" "&amp;VLOOKUP($F70,Base_Dados!$M$4:$Q$14,5,FALSE))," ")</f>
        <v xml:space="preserve"> </v>
      </c>
      <c r="Q70" s="8"/>
    </row>
    <row r="71" spans="1:17" ht="24" customHeight="1">
      <c r="A71" s="31" t="s">
        <v>63</v>
      </c>
      <c r="B71" s="27"/>
      <c r="C71" s="27"/>
      <c r="D71" s="13"/>
      <c r="E71" s="13"/>
      <c r="F71" s="13"/>
      <c r="G71" s="13"/>
      <c r="H71" s="13"/>
      <c r="I71" s="13"/>
      <c r="J71" s="31" t="e">
        <f>_xlfn.XLOOKUP(C71&amp;I71&amp;E71,Orig_Dest!$A:$A,Orig_Dest!$E:$E)</f>
        <v>#N/A</v>
      </c>
      <c r="K71" s="32" t="e">
        <f t="shared" si="1"/>
        <v>#VALUE!</v>
      </c>
      <c r="L71" s="7" t="str">
        <f>IF(B71="Fornecedor",IF(VLOOKUP(C71,Base_Dados!$F$17:$G$26,2,FALSE)=F71," ","Fornecedor inválido!")," ")</f>
        <v xml:space="preserve"> </v>
      </c>
      <c r="M71" s="31" t="str">
        <f>IF(AND(LEFT(F71,2)="MP",H71&lt;&gt;Base_Dados!$B$4),"Impossível!!!"," ")</f>
        <v xml:space="preserve"> </v>
      </c>
      <c r="N71" s="33" t="str">
        <f>IF(E71="Avião",IF($G71&lt;=VLOOKUP($F71,Base_Dados!$M$4:$Q$14,3,FALSE)," ","Limite "&amp;VLOOKUP($F71,Base_Dados!$M$4:$Q$14,2,FALSE)&amp;" "&amp;VLOOKUP($F71,Base_Dados!$M$4:$Q$14,3,FALSE))," ")</f>
        <v xml:space="preserve"> </v>
      </c>
      <c r="O71" s="33" t="str">
        <f>IF(E71="Caminhão",IF($G71&lt;=VLOOKUP($F71,Base_Dados!$M$4:$Q$14,4,FALSE)," ","Limite "&amp;VLOOKUP($F71,Base_Dados!$M$4:$Q$14,2,FALSE)&amp;" "&amp;VLOOKUP($F71,Base_Dados!$M$4:$Q$14,4,FALSE))," ")</f>
        <v xml:space="preserve"> </v>
      </c>
      <c r="P71" s="33" t="str">
        <f>IF(E71="Navio",IF($G71&lt;=VLOOKUP($F71,Base_Dados!$M$4:$Q$14,5,FALSE)," ","Limite "&amp;VLOOKUP($F71,Base_Dados!$M$4:$Q$14,2,FALSE)&amp;" "&amp;VLOOKUP($F71,Base_Dados!$M$4:$Q$14,5,FALSE))," ")</f>
        <v xml:space="preserve"> </v>
      </c>
      <c r="Q71" s="8"/>
    </row>
    <row r="72" spans="1:17" ht="24" customHeight="1">
      <c r="A72" s="31" t="s">
        <v>63</v>
      </c>
      <c r="B72" s="27"/>
      <c r="C72" s="27"/>
      <c r="D72" s="13"/>
      <c r="E72" s="13"/>
      <c r="F72" s="13"/>
      <c r="G72" s="13"/>
      <c r="H72" s="13"/>
      <c r="I72" s="13"/>
      <c r="J72" s="31" t="e">
        <f>_xlfn.XLOOKUP(C72&amp;I72&amp;E72,Orig_Dest!$A:$A,Orig_Dest!$E:$E)</f>
        <v>#N/A</v>
      </c>
      <c r="K72" s="32" t="e">
        <f t="shared" si="1"/>
        <v>#VALUE!</v>
      </c>
      <c r="L72" s="7" t="str">
        <f>IF(B72="Fornecedor",IF(VLOOKUP(C72,Base_Dados!$F$17:$G$26,2,FALSE)=F72," ","Fornecedor inválido!")," ")</f>
        <v xml:space="preserve"> </v>
      </c>
      <c r="M72" s="31" t="str">
        <f>IF(AND(LEFT(F72,2)="MP",H72&lt;&gt;Base_Dados!$B$4),"Impossível!!!"," ")</f>
        <v xml:space="preserve"> </v>
      </c>
      <c r="N72" s="33" t="str">
        <f>IF(E72="Avião",IF($G72&lt;=VLOOKUP($F72,Base_Dados!$M$4:$Q$14,3,FALSE)," ","Limite "&amp;VLOOKUP($F72,Base_Dados!$M$4:$Q$14,2,FALSE)&amp;" "&amp;VLOOKUP($F72,Base_Dados!$M$4:$Q$14,3,FALSE))," ")</f>
        <v xml:space="preserve"> </v>
      </c>
      <c r="O72" s="33" t="str">
        <f>IF(E72="Caminhão",IF($G72&lt;=VLOOKUP($F72,Base_Dados!$M$4:$Q$14,4,FALSE)," ","Limite "&amp;VLOOKUP($F72,Base_Dados!$M$4:$Q$14,2,FALSE)&amp;" "&amp;VLOOKUP($F72,Base_Dados!$M$4:$Q$14,4,FALSE))," ")</f>
        <v xml:space="preserve"> </v>
      </c>
      <c r="P72" s="33" t="str">
        <f>IF(E72="Navio",IF($G72&lt;=VLOOKUP($F72,Base_Dados!$M$4:$Q$14,5,FALSE)," ","Limite "&amp;VLOOKUP($F72,Base_Dados!$M$4:$Q$14,2,FALSE)&amp;" "&amp;VLOOKUP($F72,Base_Dados!$M$4:$Q$14,5,FALSE))," ")</f>
        <v xml:space="preserve"> </v>
      </c>
      <c r="Q72" s="8"/>
    </row>
    <row r="73" spans="1:17" ht="24" customHeight="1">
      <c r="A73" s="31" t="s">
        <v>63</v>
      </c>
      <c r="B73" s="27"/>
      <c r="C73" s="27"/>
      <c r="D73" s="13"/>
      <c r="E73" s="13"/>
      <c r="F73" s="13"/>
      <c r="G73" s="13"/>
      <c r="H73" s="13"/>
      <c r="I73" s="13"/>
      <c r="J73" s="31" t="e">
        <f>_xlfn.XLOOKUP(C73&amp;I73&amp;E73,Orig_Dest!$A:$A,Orig_Dest!$E:$E)</f>
        <v>#N/A</v>
      </c>
      <c r="K73" s="32" t="e">
        <f t="shared" si="1"/>
        <v>#VALUE!</v>
      </c>
      <c r="L73" s="7" t="str">
        <f>IF(B73="Fornecedor",IF(VLOOKUP(C73,Base_Dados!$F$17:$G$26,2,FALSE)=F73," ","Fornecedor inválido!")," ")</f>
        <v xml:space="preserve"> </v>
      </c>
      <c r="M73" s="31" t="str">
        <f>IF(AND(LEFT(F73,2)="MP",H73&lt;&gt;Base_Dados!$B$4),"Impossível!!!"," ")</f>
        <v xml:space="preserve"> </v>
      </c>
      <c r="N73" s="33" t="str">
        <f>IF(E73="Avião",IF($G73&lt;=VLOOKUP($F73,Base_Dados!$M$4:$Q$14,3,FALSE)," ","Limite "&amp;VLOOKUP($F73,Base_Dados!$M$4:$Q$14,2,FALSE)&amp;" "&amp;VLOOKUP($F73,Base_Dados!$M$4:$Q$14,3,FALSE))," ")</f>
        <v xml:space="preserve"> </v>
      </c>
      <c r="O73" s="33" t="str">
        <f>IF(E73="Caminhão",IF($G73&lt;=VLOOKUP($F73,Base_Dados!$M$4:$Q$14,4,FALSE)," ","Limite "&amp;VLOOKUP($F73,Base_Dados!$M$4:$Q$14,2,FALSE)&amp;" "&amp;VLOOKUP($F73,Base_Dados!$M$4:$Q$14,4,FALSE))," ")</f>
        <v xml:space="preserve"> </v>
      </c>
      <c r="P73" s="33" t="str">
        <f>IF(E73="Navio",IF($G73&lt;=VLOOKUP($F73,Base_Dados!$M$4:$Q$14,5,FALSE)," ","Limite "&amp;VLOOKUP($F73,Base_Dados!$M$4:$Q$14,2,FALSE)&amp;" "&amp;VLOOKUP($F73,Base_Dados!$M$4:$Q$14,5,FALSE))," ")</f>
        <v xml:space="preserve"> </v>
      </c>
      <c r="Q73" s="8"/>
    </row>
    <row r="74" spans="1:17" ht="24" customHeight="1">
      <c r="A74" s="31" t="s">
        <v>63</v>
      </c>
      <c r="B74" s="27"/>
      <c r="C74" s="27"/>
      <c r="D74" s="13"/>
      <c r="E74" s="13"/>
      <c r="F74" s="13"/>
      <c r="G74" s="13"/>
      <c r="H74" s="13"/>
      <c r="I74" s="13"/>
      <c r="J74" s="31" t="e">
        <f>_xlfn.XLOOKUP(C74&amp;I74&amp;E74,Orig_Dest!$A:$A,Orig_Dest!$E:$E)</f>
        <v>#N/A</v>
      </c>
      <c r="K74" s="32" t="e">
        <f t="shared" si="1"/>
        <v>#VALUE!</v>
      </c>
      <c r="L74" s="7" t="str">
        <f>IF(B74="Fornecedor",IF(VLOOKUP(C74,Base_Dados!$F$17:$G$26,2,FALSE)=F74," ","Fornecedor inválido!")," ")</f>
        <v xml:space="preserve"> </v>
      </c>
      <c r="M74" s="31" t="str">
        <f>IF(AND(LEFT(F74,2)="MP",H74&lt;&gt;Base_Dados!$B$4),"Impossível!!!"," ")</f>
        <v xml:space="preserve"> </v>
      </c>
      <c r="N74" s="33" t="str">
        <f>IF(E74="Avião",IF($G74&lt;=VLOOKUP($F74,Base_Dados!$M$4:$Q$14,3,FALSE)," ","Limite "&amp;VLOOKUP($F74,Base_Dados!$M$4:$Q$14,2,FALSE)&amp;" "&amp;VLOOKUP($F74,Base_Dados!$M$4:$Q$14,3,FALSE))," ")</f>
        <v xml:space="preserve"> </v>
      </c>
      <c r="O74" s="33" t="str">
        <f>IF(E74="Caminhão",IF($G74&lt;=VLOOKUP($F74,Base_Dados!$M$4:$Q$14,4,FALSE)," ","Limite "&amp;VLOOKUP($F74,Base_Dados!$M$4:$Q$14,2,FALSE)&amp;" "&amp;VLOOKUP($F74,Base_Dados!$M$4:$Q$14,4,FALSE))," ")</f>
        <v xml:space="preserve"> </v>
      </c>
      <c r="P74" s="33" t="str">
        <f>IF(E74="Navio",IF($G74&lt;=VLOOKUP($F74,Base_Dados!$M$4:$Q$14,5,FALSE)," ","Limite "&amp;VLOOKUP($F74,Base_Dados!$M$4:$Q$14,2,FALSE)&amp;" "&amp;VLOOKUP($F74,Base_Dados!$M$4:$Q$14,5,FALSE))," ")</f>
        <v xml:space="preserve"> </v>
      </c>
      <c r="Q74" s="8"/>
    </row>
    <row r="75" spans="1:17" ht="24" customHeight="1">
      <c r="A75" s="31" t="s">
        <v>63</v>
      </c>
      <c r="B75" s="27"/>
      <c r="C75" s="27"/>
      <c r="D75" s="13"/>
      <c r="E75" s="13"/>
      <c r="F75" s="13"/>
      <c r="G75" s="13"/>
      <c r="H75" s="13"/>
      <c r="I75" s="13"/>
      <c r="J75" s="31" t="e">
        <f>_xlfn.XLOOKUP(C75&amp;I75&amp;E75,Orig_Dest!$A:$A,Orig_Dest!$E:$E)</f>
        <v>#N/A</v>
      </c>
      <c r="K75" s="32" t="e">
        <f t="shared" si="1"/>
        <v>#VALUE!</v>
      </c>
      <c r="L75" s="7" t="str">
        <f>IF(B75="Fornecedor",IF(VLOOKUP(C75,Base_Dados!$F$17:$G$26,2,FALSE)=F75," ","Fornecedor inválido!")," ")</f>
        <v xml:space="preserve"> </v>
      </c>
      <c r="M75" s="31" t="str">
        <f>IF(AND(LEFT(F75,2)="MP",H75&lt;&gt;Base_Dados!$B$4),"Impossível!!!"," ")</f>
        <v xml:space="preserve"> </v>
      </c>
      <c r="N75" s="33" t="str">
        <f>IF(E75="Avião",IF($G75&lt;=VLOOKUP($F75,Base_Dados!$M$4:$Q$14,3,FALSE)," ","Limite "&amp;VLOOKUP($F75,Base_Dados!$M$4:$Q$14,2,FALSE)&amp;" "&amp;VLOOKUP($F75,Base_Dados!$M$4:$Q$14,3,FALSE))," ")</f>
        <v xml:space="preserve"> </v>
      </c>
      <c r="O75" s="33" t="str">
        <f>IF(E75="Caminhão",IF($G75&lt;=VLOOKUP($F75,Base_Dados!$M$4:$Q$14,4,FALSE)," ","Limite "&amp;VLOOKUP($F75,Base_Dados!$M$4:$Q$14,2,FALSE)&amp;" "&amp;VLOOKUP($F75,Base_Dados!$M$4:$Q$14,4,FALSE))," ")</f>
        <v xml:space="preserve"> </v>
      </c>
      <c r="P75" s="33" t="str">
        <f>IF(E75="Navio",IF($G75&lt;=VLOOKUP($F75,Base_Dados!$M$4:$Q$14,5,FALSE)," ","Limite "&amp;VLOOKUP($F75,Base_Dados!$M$4:$Q$14,2,FALSE)&amp;" "&amp;VLOOKUP($F75,Base_Dados!$M$4:$Q$14,5,FALSE))," ")</f>
        <v xml:space="preserve"> </v>
      </c>
      <c r="Q75" s="8"/>
    </row>
    <row r="76" spans="1:17" ht="24" customHeight="1">
      <c r="A76" s="31" t="s">
        <v>63</v>
      </c>
      <c r="B76" s="27"/>
      <c r="C76" s="27"/>
      <c r="D76" s="13"/>
      <c r="E76" s="13"/>
      <c r="F76" s="13"/>
      <c r="G76" s="13"/>
      <c r="H76" s="13"/>
      <c r="I76" s="13"/>
      <c r="J76" s="31" t="e">
        <f>_xlfn.XLOOKUP(C76&amp;I76&amp;E76,Orig_Dest!$A:$A,Orig_Dest!$E:$E)</f>
        <v>#N/A</v>
      </c>
      <c r="K76" s="32" t="e">
        <f t="shared" si="1"/>
        <v>#VALUE!</v>
      </c>
      <c r="L76" s="7" t="str">
        <f>IF(B76="Fornecedor",IF(VLOOKUP(C76,Base_Dados!$F$17:$G$26,2,FALSE)=F76," ","Fornecedor inválido!")," ")</f>
        <v xml:space="preserve"> </v>
      </c>
      <c r="M76" s="31" t="str">
        <f>IF(AND(LEFT(F76,2)="MP",H76&lt;&gt;Base_Dados!$B$4),"Impossível!!!"," ")</f>
        <v xml:space="preserve"> </v>
      </c>
      <c r="N76" s="33" t="str">
        <f>IF(E76="Avião",IF($G76&lt;=VLOOKUP($F76,Base_Dados!$M$4:$Q$14,3,FALSE)," ","Limite "&amp;VLOOKUP($F76,Base_Dados!$M$4:$Q$14,2,FALSE)&amp;" "&amp;VLOOKUP($F76,Base_Dados!$M$4:$Q$14,3,FALSE))," ")</f>
        <v xml:space="preserve"> </v>
      </c>
      <c r="O76" s="33" t="str">
        <f>IF(E76="Caminhão",IF($G76&lt;=VLOOKUP($F76,Base_Dados!$M$4:$Q$14,4,FALSE)," ","Limite "&amp;VLOOKUP($F76,Base_Dados!$M$4:$Q$14,2,FALSE)&amp;" "&amp;VLOOKUP($F76,Base_Dados!$M$4:$Q$14,4,FALSE))," ")</f>
        <v xml:space="preserve"> </v>
      </c>
      <c r="P76" s="33" t="str">
        <f>IF(E76="Navio",IF($G76&lt;=VLOOKUP($F76,Base_Dados!$M$4:$Q$14,5,FALSE)," ","Limite "&amp;VLOOKUP($F76,Base_Dados!$M$4:$Q$14,2,FALSE)&amp;" "&amp;VLOOKUP($F76,Base_Dados!$M$4:$Q$14,5,FALSE))," ")</f>
        <v xml:space="preserve"> </v>
      </c>
      <c r="Q76" s="8"/>
    </row>
    <row r="77" spans="1:17" ht="24" customHeight="1">
      <c r="A77" s="31" t="s">
        <v>63</v>
      </c>
      <c r="B77" s="27"/>
      <c r="C77" s="27"/>
      <c r="D77" s="13"/>
      <c r="E77" s="13"/>
      <c r="F77" s="13"/>
      <c r="G77" s="13"/>
      <c r="H77" s="13"/>
      <c r="I77" s="13"/>
      <c r="J77" s="31" t="e">
        <f>_xlfn.XLOOKUP(C77&amp;I77&amp;E77,Orig_Dest!$A:$A,Orig_Dest!$E:$E)</f>
        <v>#N/A</v>
      </c>
      <c r="K77" s="32" t="e">
        <f t="shared" si="1"/>
        <v>#VALUE!</v>
      </c>
      <c r="L77" s="7" t="str">
        <f>IF(B77="Fornecedor",IF(VLOOKUP(C77,Base_Dados!$F$17:$G$26,2,FALSE)=F77," ","Fornecedor inválido!")," ")</f>
        <v xml:space="preserve"> </v>
      </c>
      <c r="M77" s="31" t="str">
        <f>IF(AND(LEFT(F77,2)="MP",H77&lt;&gt;Base_Dados!$B$4),"Impossível!!!"," ")</f>
        <v xml:space="preserve"> </v>
      </c>
      <c r="N77" s="33" t="str">
        <f>IF(E77="Avião",IF($G77&lt;=VLOOKUP($F77,Base_Dados!$M$4:$Q$14,3,FALSE)," ","Limite "&amp;VLOOKUP($F77,Base_Dados!$M$4:$Q$14,2,FALSE)&amp;" "&amp;VLOOKUP($F77,Base_Dados!$M$4:$Q$14,3,FALSE))," ")</f>
        <v xml:space="preserve"> </v>
      </c>
      <c r="O77" s="33" t="str">
        <f>IF(E77="Caminhão",IF($G77&lt;=VLOOKUP($F77,Base_Dados!$M$4:$Q$14,4,FALSE)," ","Limite "&amp;VLOOKUP($F77,Base_Dados!$M$4:$Q$14,2,FALSE)&amp;" "&amp;VLOOKUP($F77,Base_Dados!$M$4:$Q$14,4,FALSE))," ")</f>
        <v xml:space="preserve"> </v>
      </c>
      <c r="P77" s="33" t="str">
        <f>IF(E77="Navio",IF($G77&lt;=VLOOKUP($F77,Base_Dados!$M$4:$Q$14,5,FALSE)," ","Limite "&amp;VLOOKUP($F77,Base_Dados!$M$4:$Q$14,2,FALSE)&amp;" "&amp;VLOOKUP($F77,Base_Dados!$M$4:$Q$14,5,FALSE))," ")</f>
        <v xml:space="preserve"> </v>
      </c>
      <c r="Q77" s="8"/>
    </row>
    <row r="78" spans="1:17" ht="24" customHeight="1">
      <c r="A78" s="31" t="s">
        <v>63</v>
      </c>
      <c r="B78" s="27"/>
      <c r="C78" s="27"/>
      <c r="D78" s="13"/>
      <c r="E78" s="13"/>
      <c r="F78" s="13"/>
      <c r="G78" s="13"/>
      <c r="H78" s="13"/>
      <c r="I78" s="13"/>
      <c r="J78" s="31" t="e">
        <f>_xlfn.XLOOKUP(C78&amp;I78&amp;E78,Orig_Dest!$A:$A,Orig_Dest!$E:$E)</f>
        <v>#N/A</v>
      </c>
      <c r="K78" s="32" t="e">
        <f t="shared" si="1"/>
        <v>#VALUE!</v>
      </c>
      <c r="L78" s="7" t="str">
        <f>IF(B78="Fornecedor",IF(VLOOKUP(C78,Base_Dados!$F$17:$G$26,2,FALSE)=F78," ","Fornecedor inválido!")," ")</f>
        <v xml:space="preserve"> </v>
      </c>
      <c r="M78" s="31" t="str">
        <f>IF(AND(LEFT(F78,2)="MP",H78&lt;&gt;Base_Dados!$B$4),"Impossível!!!"," ")</f>
        <v xml:space="preserve"> </v>
      </c>
      <c r="N78" s="33" t="str">
        <f>IF(E78="Avião",IF($G78&lt;=VLOOKUP($F78,Base_Dados!$M$4:$Q$14,3,FALSE)," ","Limite "&amp;VLOOKUP($F78,Base_Dados!$M$4:$Q$14,2,FALSE)&amp;" "&amp;VLOOKUP($F78,Base_Dados!$M$4:$Q$14,3,FALSE))," ")</f>
        <v xml:space="preserve"> </v>
      </c>
      <c r="O78" s="33" t="str">
        <f>IF(E78="Caminhão",IF($G78&lt;=VLOOKUP($F78,Base_Dados!$M$4:$Q$14,4,FALSE)," ","Limite "&amp;VLOOKUP($F78,Base_Dados!$M$4:$Q$14,2,FALSE)&amp;" "&amp;VLOOKUP($F78,Base_Dados!$M$4:$Q$14,4,FALSE))," ")</f>
        <v xml:space="preserve"> </v>
      </c>
      <c r="P78" s="33" t="str">
        <f>IF(E78="Navio",IF($G78&lt;=VLOOKUP($F78,Base_Dados!$M$4:$Q$14,5,FALSE)," ","Limite "&amp;VLOOKUP($F78,Base_Dados!$M$4:$Q$14,2,FALSE)&amp;" "&amp;VLOOKUP($F78,Base_Dados!$M$4:$Q$14,5,FALSE))," ")</f>
        <v xml:space="preserve"> </v>
      </c>
      <c r="Q78" s="8"/>
    </row>
    <row r="79" spans="1:17" ht="24" customHeight="1">
      <c r="A79" s="31" t="s">
        <v>63</v>
      </c>
      <c r="B79" s="27"/>
      <c r="C79" s="27"/>
      <c r="D79" s="13"/>
      <c r="E79" s="13"/>
      <c r="F79" s="13"/>
      <c r="G79" s="13"/>
      <c r="H79" s="13"/>
      <c r="I79" s="13"/>
      <c r="J79" s="31" t="e">
        <f>_xlfn.XLOOKUP(C79&amp;I79&amp;E79,Orig_Dest!$A:$A,Orig_Dest!$E:$E)</f>
        <v>#N/A</v>
      </c>
      <c r="K79" s="32" t="e">
        <f t="shared" si="1"/>
        <v>#VALUE!</v>
      </c>
      <c r="L79" s="7" t="str">
        <f>IF(B79="Fornecedor",IF(VLOOKUP(C79,Base_Dados!$F$17:$G$26,2,FALSE)=F79," ","Fornecedor inválido!")," ")</f>
        <v xml:space="preserve"> </v>
      </c>
      <c r="M79" s="31" t="str">
        <f>IF(AND(LEFT(F79,2)="MP",H79&lt;&gt;Base_Dados!$B$4),"Impossível!!!"," ")</f>
        <v xml:space="preserve"> </v>
      </c>
      <c r="N79" s="33" t="str">
        <f>IF(E79="Avião",IF($G79&lt;=VLOOKUP($F79,Base_Dados!$M$4:$Q$14,3,FALSE)," ","Limite "&amp;VLOOKUP($F79,Base_Dados!$M$4:$Q$14,2,FALSE)&amp;" "&amp;VLOOKUP($F79,Base_Dados!$M$4:$Q$14,3,FALSE))," ")</f>
        <v xml:space="preserve"> </v>
      </c>
      <c r="O79" s="33" t="str">
        <f>IF(E79="Caminhão",IF($G79&lt;=VLOOKUP($F79,Base_Dados!$M$4:$Q$14,4,FALSE)," ","Limite "&amp;VLOOKUP($F79,Base_Dados!$M$4:$Q$14,2,FALSE)&amp;" "&amp;VLOOKUP($F79,Base_Dados!$M$4:$Q$14,4,FALSE))," ")</f>
        <v xml:space="preserve"> </v>
      </c>
      <c r="P79" s="33" t="str">
        <f>IF(E79="Navio",IF($G79&lt;=VLOOKUP($F79,Base_Dados!$M$4:$Q$14,5,FALSE)," ","Limite "&amp;VLOOKUP($F79,Base_Dados!$M$4:$Q$14,2,FALSE)&amp;" "&amp;VLOOKUP($F79,Base_Dados!$M$4:$Q$14,5,FALSE))," ")</f>
        <v xml:space="preserve"> </v>
      </c>
      <c r="Q79" s="8"/>
    </row>
    <row r="80" spans="1:17" ht="24" customHeight="1">
      <c r="A80" s="31" t="s">
        <v>63</v>
      </c>
      <c r="B80" s="27"/>
      <c r="C80" s="27"/>
      <c r="D80" s="13"/>
      <c r="E80" s="13"/>
      <c r="F80" s="13"/>
      <c r="G80" s="13"/>
      <c r="H80" s="13"/>
      <c r="I80" s="13"/>
      <c r="J80" s="31" t="e">
        <f>_xlfn.XLOOKUP(C80&amp;I80&amp;E80,Orig_Dest!$A:$A,Orig_Dest!$E:$E)</f>
        <v>#N/A</v>
      </c>
      <c r="K80" s="32" t="e">
        <f t="shared" si="1"/>
        <v>#VALUE!</v>
      </c>
      <c r="L80" s="7" t="str">
        <f>IF(B80="Fornecedor",IF(VLOOKUP(C80,Base_Dados!$F$17:$G$26,2,FALSE)=F80," ","Fornecedor inválido!")," ")</f>
        <v xml:space="preserve"> </v>
      </c>
      <c r="M80" s="31" t="str">
        <f>IF(AND(LEFT(F80,2)="MP",H80&lt;&gt;Base_Dados!$B$4),"Impossível!!!"," ")</f>
        <v xml:space="preserve"> </v>
      </c>
      <c r="N80" s="33" t="str">
        <f>IF(E80="Avião",IF($G80&lt;=VLOOKUP($F80,Base_Dados!$M$4:$Q$14,3,FALSE)," ","Limite "&amp;VLOOKUP($F80,Base_Dados!$M$4:$Q$14,2,FALSE)&amp;" "&amp;VLOOKUP($F80,Base_Dados!$M$4:$Q$14,3,FALSE))," ")</f>
        <v xml:space="preserve"> </v>
      </c>
      <c r="O80" s="33" t="str">
        <f>IF(E80="Caminhão",IF($G80&lt;=VLOOKUP($F80,Base_Dados!$M$4:$Q$14,4,FALSE)," ","Limite "&amp;VLOOKUP($F80,Base_Dados!$M$4:$Q$14,2,FALSE)&amp;" "&amp;VLOOKUP($F80,Base_Dados!$M$4:$Q$14,4,FALSE))," ")</f>
        <v xml:space="preserve"> </v>
      </c>
      <c r="P80" s="33" t="str">
        <f>IF(E80="Navio",IF($G80&lt;=VLOOKUP($F80,Base_Dados!$M$4:$Q$14,5,FALSE)," ","Limite "&amp;VLOOKUP($F80,Base_Dados!$M$4:$Q$14,2,FALSE)&amp;" "&amp;VLOOKUP($F80,Base_Dados!$M$4:$Q$14,5,FALSE))," ")</f>
        <v xml:space="preserve"> </v>
      </c>
      <c r="Q80" s="8"/>
    </row>
    <row r="81" spans="1:17" ht="24" customHeight="1">
      <c r="A81" s="31" t="s">
        <v>63</v>
      </c>
      <c r="B81" s="27"/>
      <c r="C81" s="27"/>
      <c r="D81" s="13"/>
      <c r="E81" s="13"/>
      <c r="F81" s="13"/>
      <c r="G81" s="13"/>
      <c r="H81" s="13"/>
      <c r="I81" s="13"/>
      <c r="J81" s="31" t="e">
        <f>_xlfn.XLOOKUP(C81&amp;I81&amp;E81,Orig_Dest!$A:$A,Orig_Dest!$E:$E)</f>
        <v>#N/A</v>
      </c>
      <c r="K81" s="32" t="e">
        <f t="shared" si="1"/>
        <v>#VALUE!</v>
      </c>
      <c r="L81" s="7" t="str">
        <f>IF(B81="Fornecedor",IF(VLOOKUP(C81,Base_Dados!$F$17:$G$26,2,FALSE)=F81," ","Fornecedor inválido!")," ")</f>
        <v xml:space="preserve"> </v>
      </c>
      <c r="M81" s="31" t="str">
        <f>IF(AND(LEFT(F81,2)="MP",H81&lt;&gt;Base_Dados!$B$4),"Impossível!!!"," ")</f>
        <v xml:space="preserve"> </v>
      </c>
      <c r="N81" s="33" t="str">
        <f>IF(E81="Avião",IF($G81&lt;=VLOOKUP($F81,Base_Dados!$M$4:$Q$14,3,FALSE)," ","Limite "&amp;VLOOKUP($F81,Base_Dados!$M$4:$Q$14,2,FALSE)&amp;" "&amp;VLOOKUP($F81,Base_Dados!$M$4:$Q$14,3,FALSE))," ")</f>
        <v xml:space="preserve"> </v>
      </c>
      <c r="O81" s="33" t="str">
        <f>IF(E81="Caminhão",IF($G81&lt;=VLOOKUP($F81,Base_Dados!$M$4:$Q$14,4,FALSE)," ","Limite "&amp;VLOOKUP($F81,Base_Dados!$M$4:$Q$14,2,FALSE)&amp;" "&amp;VLOOKUP($F81,Base_Dados!$M$4:$Q$14,4,FALSE))," ")</f>
        <v xml:space="preserve"> </v>
      </c>
      <c r="P81" s="33" t="str">
        <f>IF(E81="Navio",IF($G81&lt;=VLOOKUP($F81,Base_Dados!$M$4:$Q$14,5,FALSE)," ","Limite "&amp;VLOOKUP($F81,Base_Dados!$M$4:$Q$14,2,FALSE)&amp;" "&amp;VLOOKUP($F81,Base_Dados!$M$4:$Q$14,5,FALSE))," ")</f>
        <v xml:space="preserve"> </v>
      </c>
      <c r="Q81" s="8"/>
    </row>
    <row r="82" spans="1:17" ht="24" customHeight="1">
      <c r="A82" s="31" t="s">
        <v>63</v>
      </c>
      <c r="B82" s="27"/>
      <c r="C82" s="27"/>
      <c r="D82" s="13"/>
      <c r="E82" s="13"/>
      <c r="F82" s="13"/>
      <c r="G82" s="13"/>
      <c r="H82" s="13"/>
      <c r="I82" s="13"/>
      <c r="J82" s="31" t="e">
        <f>_xlfn.XLOOKUP(C82&amp;I82&amp;E82,Orig_Dest!$A:$A,Orig_Dest!$E:$E)</f>
        <v>#N/A</v>
      </c>
      <c r="K82" s="32" t="e">
        <f t="shared" si="1"/>
        <v>#VALUE!</v>
      </c>
      <c r="L82" s="7" t="str">
        <f>IF(B82="Fornecedor",IF(VLOOKUP(C82,Base_Dados!$F$17:$G$26,2,FALSE)=F82," ","Fornecedor inválido!")," ")</f>
        <v xml:space="preserve"> </v>
      </c>
      <c r="M82" s="31" t="str">
        <f>IF(AND(LEFT(F82,2)="MP",H82&lt;&gt;Base_Dados!$B$4),"Impossível!!!"," ")</f>
        <v xml:space="preserve"> </v>
      </c>
      <c r="N82" s="33" t="str">
        <f>IF(E82="Avião",IF($G82&lt;=VLOOKUP($F82,Base_Dados!$M$4:$Q$14,3,FALSE)," ","Limite "&amp;VLOOKUP($F82,Base_Dados!$M$4:$Q$14,2,FALSE)&amp;" "&amp;VLOOKUP($F82,Base_Dados!$M$4:$Q$14,3,FALSE))," ")</f>
        <v xml:space="preserve"> </v>
      </c>
      <c r="O82" s="33" t="str">
        <f>IF(E82="Caminhão",IF($G82&lt;=VLOOKUP($F82,Base_Dados!$M$4:$Q$14,4,FALSE)," ","Limite "&amp;VLOOKUP($F82,Base_Dados!$M$4:$Q$14,2,FALSE)&amp;" "&amp;VLOOKUP($F82,Base_Dados!$M$4:$Q$14,4,FALSE))," ")</f>
        <v xml:space="preserve"> </v>
      </c>
      <c r="P82" s="33" t="str">
        <f>IF(E82="Navio",IF($G82&lt;=VLOOKUP($F82,Base_Dados!$M$4:$Q$14,5,FALSE)," ","Limite "&amp;VLOOKUP($F82,Base_Dados!$M$4:$Q$14,2,FALSE)&amp;" "&amp;VLOOKUP($F82,Base_Dados!$M$4:$Q$14,5,FALSE))," ")</f>
        <v xml:space="preserve"> </v>
      </c>
      <c r="Q82" s="8"/>
    </row>
    <row r="83" spans="1:17" ht="24" customHeight="1">
      <c r="A83" s="31" t="s">
        <v>63</v>
      </c>
      <c r="B83" s="27"/>
      <c r="C83" s="27"/>
      <c r="D83" s="13"/>
      <c r="E83" s="13"/>
      <c r="F83" s="13"/>
      <c r="G83" s="13"/>
      <c r="H83" s="13"/>
      <c r="I83" s="13"/>
      <c r="J83" s="31" t="e">
        <f>_xlfn.XLOOKUP(C83&amp;I83&amp;E83,Orig_Dest!$A:$A,Orig_Dest!$E:$E)</f>
        <v>#N/A</v>
      </c>
      <c r="K83" s="32" t="e">
        <f t="shared" si="1"/>
        <v>#VALUE!</v>
      </c>
      <c r="L83" s="7" t="str">
        <f>IF(B83="Fornecedor",IF(VLOOKUP(C83,Base_Dados!$F$17:$G$26,2,FALSE)=F83," ","Fornecedor inválido!")," ")</f>
        <v xml:space="preserve"> </v>
      </c>
      <c r="M83" s="31" t="str">
        <f>IF(AND(LEFT(F83,2)="MP",H83&lt;&gt;Base_Dados!$B$4),"Impossível!!!"," ")</f>
        <v xml:space="preserve"> </v>
      </c>
      <c r="N83" s="33" t="str">
        <f>IF(E83="Avião",IF($G83&lt;=VLOOKUP($F83,Base_Dados!$M$4:$Q$14,3,FALSE)," ","Limite "&amp;VLOOKUP($F83,Base_Dados!$M$4:$Q$14,2,FALSE)&amp;" "&amp;VLOOKUP($F83,Base_Dados!$M$4:$Q$14,3,FALSE))," ")</f>
        <v xml:space="preserve"> </v>
      </c>
      <c r="O83" s="33" t="str">
        <f>IF(E83="Caminhão",IF($G83&lt;=VLOOKUP($F83,Base_Dados!$M$4:$Q$14,4,FALSE)," ","Limite "&amp;VLOOKUP($F83,Base_Dados!$M$4:$Q$14,2,FALSE)&amp;" "&amp;VLOOKUP($F83,Base_Dados!$M$4:$Q$14,4,FALSE))," ")</f>
        <v xml:space="preserve"> </v>
      </c>
      <c r="P83" s="33" t="str">
        <f>IF(E83="Navio",IF($G83&lt;=VLOOKUP($F83,Base_Dados!$M$4:$Q$14,5,FALSE)," ","Limite "&amp;VLOOKUP($F83,Base_Dados!$M$4:$Q$14,2,FALSE)&amp;" "&amp;VLOOKUP($F83,Base_Dados!$M$4:$Q$14,5,FALSE))," ")</f>
        <v xml:space="preserve"> </v>
      </c>
      <c r="Q83" s="8"/>
    </row>
    <row r="84" spans="1:17" ht="24" customHeight="1">
      <c r="A84" s="31" t="s">
        <v>63</v>
      </c>
      <c r="B84" s="27"/>
      <c r="C84" s="27"/>
      <c r="D84" s="13"/>
      <c r="E84" s="13"/>
      <c r="F84" s="13"/>
      <c r="G84" s="13"/>
      <c r="H84" s="13"/>
      <c r="I84" s="13"/>
      <c r="J84" s="31" t="e">
        <f>_xlfn.XLOOKUP(C84&amp;I84&amp;E84,Orig_Dest!$A:$A,Orig_Dest!$E:$E)</f>
        <v>#N/A</v>
      </c>
      <c r="K84" s="32" t="e">
        <f t="shared" si="1"/>
        <v>#VALUE!</v>
      </c>
      <c r="L84" s="7" t="str">
        <f>IF(B84="Fornecedor",IF(VLOOKUP(C84,Base_Dados!$F$17:$G$26,2,FALSE)=F84," ","Fornecedor inválido!")," ")</f>
        <v xml:space="preserve"> </v>
      </c>
      <c r="M84" s="31" t="str">
        <f>IF(AND(LEFT(F84,2)="MP",H84&lt;&gt;Base_Dados!$B$4),"Impossível!!!"," ")</f>
        <v xml:space="preserve"> </v>
      </c>
      <c r="N84" s="33" t="str">
        <f>IF(E84="Avião",IF($G84&lt;=VLOOKUP($F84,Base_Dados!$M$4:$Q$14,3,FALSE)," ","Limite "&amp;VLOOKUP($F84,Base_Dados!$M$4:$Q$14,2,FALSE)&amp;" "&amp;VLOOKUP($F84,Base_Dados!$M$4:$Q$14,3,FALSE))," ")</f>
        <v xml:space="preserve"> </v>
      </c>
      <c r="O84" s="33" t="str">
        <f>IF(E84="Caminhão",IF($G84&lt;=VLOOKUP($F84,Base_Dados!$M$4:$Q$14,4,FALSE)," ","Limite "&amp;VLOOKUP($F84,Base_Dados!$M$4:$Q$14,2,FALSE)&amp;" "&amp;VLOOKUP($F84,Base_Dados!$M$4:$Q$14,4,FALSE))," ")</f>
        <v xml:space="preserve"> </v>
      </c>
      <c r="P84" s="33" t="str">
        <f>IF(E84="Navio",IF($G84&lt;=VLOOKUP($F84,Base_Dados!$M$4:$Q$14,5,FALSE)," ","Limite "&amp;VLOOKUP($F84,Base_Dados!$M$4:$Q$14,2,FALSE)&amp;" "&amp;VLOOKUP($F84,Base_Dados!$M$4:$Q$14,5,FALSE))," ")</f>
        <v xml:space="preserve"> </v>
      </c>
      <c r="Q84" s="8"/>
    </row>
    <row r="85" spans="1:17" ht="24" customHeight="1">
      <c r="A85" s="31" t="s">
        <v>63</v>
      </c>
      <c r="B85" s="27"/>
      <c r="C85" s="27"/>
      <c r="D85" s="13"/>
      <c r="E85" s="13"/>
      <c r="F85" s="13"/>
      <c r="G85" s="13"/>
      <c r="H85" s="13"/>
      <c r="I85" s="13"/>
      <c r="J85" s="31" t="e">
        <f>_xlfn.XLOOKUP(C85&amp;I85&amp;E85,Orig_Dest!$A:$A,Orig_Dest!$E:$E)</f>
        <v>#N/A</v>
      </c>
      <c r="K85" s="32" t="e">
        <f t="shared" si="1"/>
        <v>#VALUE!</v>
      </c>
      <c r="L85" s="7" t="str">
        <f>IF(B85="Fornecedor",IF(VLOOKUP(C85,Base_Dados!$F$17:$G$26,2,FALSE)=F85," ","Fornecedor inválido!")," ")</f>
        <v xml:space="preserve"> </v>
      </c>
      <c r="M85" s="31" t="str">
        <f>IF(AND(LEFT(F85,2)="MP",H85&lt;&gt;Base_Dados!$B$4),"Impossível!!!"," ")</f>
        <v xml:space="preserve"> </v>
      </c>
      <c r="N85" s="33" t="str">
        <f>IF(E85="Avião",IF($G85&lt;=VLOOKUP($F85,Base_Dados!$M$4:$Q$14,3,FALSE)," ","Limite "&amp;VLOOKUP($F85,Base_Dados!$M$4:$Q$14,2,FALSE)&amp;" "&amp;VLOOKUP($F85,Base_Dados!$M$4:$Q$14,3,FALSE))," ")</f>
        <v xml:space="preserve"> </v>
      </c>
      <c r="O85" s="33" t="str">
        <f>IF(E85="Caminhão",IF($G85&lt;=VLOOKUP($F85,Base_Dados!$M$4:$Q$14,4,FALSE)," ","Limite "&amp;VLOOKUP($F85,Base_Dados!$M$4:$Q$14,2,FALSE)&amp;" "&amp;VLOOKUP($F85,Base_Dados!$M$4:$Q$14,4,FALSE))," ")</f>
        <v xml:space="preserve"> </v>
      </c>
      <c r="P85" s="33" t="str">
        <f>IF(E85="Navio",IF($G85&lt;=VLOOKUP($F85,Base_Dados!$M$4:$Q$14,5,FALSE)," ","Limite "&amp;VLOOKUP($F85,Base_Dados!$M$4:$Q$14,2,FALSE)&amp;" "&amp;VLOOKUP($F85,Base_Dados!$M$4:$Q$14,5,FALSE))," ")</f>
        <v xml:space="preserve"> </v>
      </c>
      <c r="Q85" s="8"/>
    </row>
    <row r="86" spans="1:17" ht="24" customHeight="1">
      <c r="A86" s="31" t="s">
        <v>63</v>
      </c>
      <c r="B86" s="27"/>
      <c r="C86" s="27"/>
      <c r="D86" s="13"/>
      <c r="E86" s="13"/>
      <c r="F86" s="13"/>
      <c r="G86" s="13"/>
      <c r="H86" s="13"/>
      <c r="I86" s="13"/>
      <c r="J86" s="31" t="e">
        <f>_xlfn.XLOOKUP(C86&amp;I86&amp;E86,Orig_Dest!$A:$A,Orig_Dest!$E:$E)</f>
        <v>#N/A</v>
      </c>
      <c r="K86" s="32" t="e">
        <f t="shared" si="1"/>
        <v>#VALUE!</v>
      </c>
      <c r="L86" s="7" t="str">
        <f>IF(B86="Fornecedor",IF(VLOOKUP(C86,Base_Dados!$F$17:$G$26,2,FALSE)=F86," ","Fornecedor inválido!")," ")</f>
        <v xml:space="preserve"> </v>
      </c>
      <c r="M86" s="31" t="str">
        <f>IF(AND(LEFT(F86,2)="MP",H86&lt;&gt;Base_Dados!$B$4),"Impossível!!!"," ")</f>
        <v xml:space="preserve"> </v>
      </c>
      <c r="N86" s="33" t="str">
        <f>IF(E86="Avião",IF($G86&lt;=VLOOKUP($F86,Base_Dados!$M$4:$Q$14,3,FALSE)," ","Limite "&amp;VLOOKUP($F86,Base_Dados!$M$4:$Q$14,2,FALSE)&amp;" "&amp;VLOOKUP($F86,Base_Dados!$M$4:$Q$14,3,FALSE))," ")</f>
        <v xml:space="preserve"> </v>
      </c>
      <c r="O86" s="33" t="str">
        <f>IF(E86="Caminhão",IF($G86&lt;=VLOOKUP($F86,Base_Dados!$M$4:$Q$14,4,FALSE)," ","Limite "&amp;VLOOKUP($F86,Base_Dados!$M$4:$Q$14,2,FALSE)&amp;" "&amp;VLOOKUP($F86,Base_Dados!$M$4:$Q$14,4,FALSE))," ")</f>
        <v xml:space="preserve"> </v>
      </c>
      <c r="P86" s="33" t="str">
        <f>IF(E86="Navio",IF($G86&lt;=VLOOKUP($F86,Base_Dados!$M$4:$Q$14,5,FALSE)," ","Limite "&amp;VLOOKUP($F86,Base_Dados!$M$4:$Q$14,2,FALSE)&amp;" "&amp;VLOOKUP($F86,Base_Dados!$M$4:$Q$14,5,FALSE))," ")</f>
        <v xml:space="preserve"> </v>
      </c>
      <c r="Q86" s="8"/>
    </row>
    <row r="87" spans="1:17" ht="24" customHeight="1">
      <c r="A87" s="31" t="s">
        <v>63</v>
      </c>
      <c r="B87" s="27"/>
      <c r="C87" s="27"/>
      <c r="D87" s="13"/>
      <c r="E87" s="13"/>
      <c r="F87" s="13"/>
      <c r="G87" s="13"/>
      <c r="H87" s="13"/>
      <c r="I87" s="13"/>
      <c r="J87" s="31" t="e">
        <f>_xlfn.XLOOKUP(C87&amp;I87&amp;E87,Orig_Dest!$A:$A,Orig_Dest!$E:$E)</f>
        <v>#N/A</v>
      </c>
      <c r="K87" s="32" t="e">
        <f t="shared" si="1"/>
        <v>#VALUE!</v>
      </c>
      <c r="L87" s="7" t="str">
        <f>IF(B87="Fornecedor",IF(VLOOKUP(C87,Base_Dados!$F$17:$G$26,2,FALSE)=F87," ","Fornecedor inválido!")," ")</f>
        <v xml:space="preserve"> </v>
      </c>
      <c r="M87" s="31" t="str">
        <f>IF(AND(LEFT(F87,2)="MP",H87&lt;&gt;Base_Dados!$B$4),"Impossível!!!"," ")</f>
        <v xml:space="preserve"> </v>
      </c>
      <c r="N87" s="33" t="str">
        <f>IF(E87="Avião",IF($G87&lt;=VLOOKUP($F87,Base_Dados!$M$4:$Q$14,3,FALSE)," ","Limite "&amp;VLOOKUP($F87,Base_Dados!$M$4:$Q$14,2,FALSE)&amp;" "&amp;VLOOKUP($F87,Base_Dados!$M$4:$Q$14,3,FALSE))," ")</f>
        <v xml:space="preserve"> </v>
      </c>
      <c r="O87" s="33" t="str">
        <f>IF(E87="Caminhão",IF($G87&lt;=VLOOKUP($F87,Base_Dados!$M$4:$Q$14,4,FALSE)," ","Limite "&amp;VLOOKUP($F87,Base_Dados!$M$4:$Q$14,2,FALSE)&amp;" "&amp;VLOOKUP($F87,Base_Dados!$M$4:$Q$14,4,FALSE))," ")</f>
        <v xml:space="preserve"> </v>
      </c>
      <c r="P87" s="33" t="str">
        <f>IF(E87="Navio",IF($G87&lt;=VLOOKUP($F87,Base_Dados!$M$4:$Q$14,5,FALSE)," ","Limite "&amp;VLOOKUP($F87,Base_Dados!$M$4:$Q$14,2,FALSE)&amp;" "&amp;VLOOKUP($F87,Base_Dados!$M$4:$Q$14,5,FALSE))," ")</f>
        <v xml:space="preserve"> </v>
      </c>
      <c r="Q87" s="8"/>
    </row>
    <row r="88" spans="1:17" ht="24" customHeight="1">
      <c r="A88" s="31" t="s">
        <v>63</v>
      </c>
      <c r="B88" s="27"/>
      <c r="C88" s="27"/>
      <c r="D88" s="13"/>
      <c r="E88" s="13"/>
      <c r="F88" s="13"/>
      <c r="G88" s="13"/>
      <c r="H88" s="13"/>
      <c r="I88" s="13"/>
      <c r="J88" s="31" t="e">
        <f>_xlfn.XLOOKUP(C88&amp;I88&amp;E88,Orig_Dest!$A:$A,Orig_Dest!$E:$E)</f>
        <v>#N/A</v>
      </c>
      <c r="K88" s="32" t="e">
        <f t="shared" si="1"/>
        <v>#VALUE!</v>
      </c>
      <c r="L88" s="7" t="str">
        <f>IF(B88="Fornecedor",IF(VLOOKUP(C88,Base_Dados!$F$17:$G$26,2,FALSE)=F88," ","Fornecedor inválido!")," ")</f>
        <v xml:space="preserve"> </v>
      </c>
      <c r="M88" s="31" t="str">
        <f>IF(AND(LEFT(F88,2)="MP",H88&lt;&gt;Base_Dados!$B$4),"Impossível!!!"," ")</f>
        <v xml:space="preserve"> </v>
      </c>
      <c r="N88" s="33" t="str">
        <f>IF(E88="Avião",IF($G88&lt;=VLOOKUP($F88,Base_Dados!$M$4:$Q$14,3,FALSE)," ","Limite "&amp;VLOOKUP($F88,Base_Dados!$M$4:$Q$14,2,FALSE)&amp;" "&amp;VLOOKUP($F88,Base_Dados!$M$4:$Q$14,3,FALSE))," ")</f>
        <v xml:space="preserve"> </v>
      </c>
      <c r="O88" s="33" t="str">
        <f>IF(E88="Caminhão",IF($G88&lt;=VLOOKUP($F88,Base_Dados!$M$4:$Q$14,4,FALSE)," ","Limite "&amp;VLOOKUP($F88,Base_Dados!$M$4:$Q$14,2,FALSE)&amp;" "&amp;VLOOKUP($F88,Base_Dados!$M$4:$Q$14,4,FALSE))," ")</f>
        <v xml:space="preserve"> </v>
      </c>
      <c r="P88" s="33" t="str">
        <f>IF(E88="Navio",IF($G88&lt;=VLOOKUP($F88,Base_Dados!$M$4:$Q$14,5,FALSE)," ","Limite "&amp;VLOOKUP($F88,Base_Dados!$M$4:$Q$14,2,FALSE)&amp;" "&amp;VLOOKUP($F88,Base_Dados!$M$4:$Q$14,5,FALSE))," ")</f>
        <v xml:space="preserve"> </v>
      </c>
      <c r="Q88" s="8"/>
    </row>
    <row r="89" spans="1:17" ht="24" customHeight="1">
      <c r="A89" s="31" t="s">
        <v>63</v>
      </c>
      <c r="B89" s="27"/>
      <c r="C89" s="27"/>
      <c r="D89" s="13"/>
      <c r="E89" s="13"/>
      <c r="F89" s="13"/>
      <c r="G89" s="13"/>
      <c r="H89" s="13"/>
      <c r="I89" s="13"/>
      <c r="J89" s="31" t="e">
        <f>_xlfn.XLOOKUP(C89&amp;I89&amp;E89,Orig_Dest!$A:$A,Orig_Dest!$E:$E)</f>
        <v>#N/A</v>
      </c>
      <c r="K89" s="32" t="e">
        <f t="shared" si="1"/>
        <v>#VALUE!</v>
      </c>
      <c r="L89" s="7" t="str">
        <f>IF(B89="Fornecedor",IF(VLOOKUP(C89,Base_Dados!$F$17:$G$26,2,FALSE)=F89," ","Fornecedor inválido!")," ")</f>
        <v xml:space="preserve"> </v>
      </c>
      <c r="M89" s="31" t="str">
        <f>IF(AND(LEFT(F89,2)="MP",H89&lt;&gt;Base_Dados!$B$4),"Impossível!!!"," ")</f>
        <v xml:space="preserve"> </v>
      </c>
      <c r="N89" s="33" t="str">
        <f>IF(E89="Avião",IF($G89&lt;=VLOOKUP($F89,Base_Dados!$M$4:$Q$14,3,FALSE)," ","Limite "&amp;VLOOKUP($F89,Base_Dados!$M$4:$Q$14,2,FALSE)&amp;" "&amp;VLOOKUP($F89,Base_Dados!$M$4:$Q$14,3,FALSE))," ")</f>
        <v xml:space="preserve"> </v>
      </c>
      <c r="O89" s="33" t="str">
        <f>IF(E89="Caminhão",IF($G89&lt;=VLOOKUP($F89,Base_Dados!$M$4:$Q$14,4,FALSE)," ","Limite "&amp;VLOOKUP($F89,Base_Dados!$M$4:$Q$14,2,FALSE)&amp;" "&amp;VLOOKUP($F89,Base_Dados!$M$4:$Q$14,4,FALSE))," ")</f>
        <v xml:space="preserve"> </v>
      </c>
      <c r="P89" s="33" t="str">
        <f>IF(E89="Navio",IF($G89&lt;=VLOOKUP($F89,Base_Dados!$M$4:$Q$14,5,FALSE)," ","Limite "&amp;VLOOKUP($F89,Base_Dados!$M$4:$Q$14,2,FALSE)&amp;" "&amp;VLOOKUP($F89,Base_Dados!$M$4:$Q$14,5,FALSE))," ")</f>
        <v xml:space="preserve"> </v>
      </c>
      <c r="Q89" s="8"/>
    </row>
    <row r="90" spans="1:17" ht="24" customHeight="1">
      <c r="A90" s="31" t="s">
        <v>63</v>
      </c>
      <c r="B90" s="27"/>
      <c r="C90" s="27"/>
      <c r="D90" s="13"/>
      <c r="E90" s="13"/>
      <c r="F90" s="13"/>
      <c r="G90" s="13"/>
      <c r="H90" s="13"/>
      <c r="I90" s="13"/>
      <c r="J90" s="31" t="e">
        <f>_xlfn.XLOOKUP(C90&amp;I90&amp;E90,Orig_Dest!$A:$A,Orig_Dest!$E:$E)</f>
        <v>#N/A</v>
      </c>
      <c r="K90" s="32" t="e">
        <f t="shared" si="1"/>
        <v>#VALUE!</v>
      </c>
      <c r="L90" s="7" t="str">
        <f>IF(B90="Fornecedor",IF(VLOOKUP(C90,Base_Dados!$F$17:$G$26,2,FALSE)=F90," ","Fornecedor inválido!")," ")</f>
        <v xml:space="preserve"> </v>
      </c>
      <c r="M90" s="31" t="str">
        <f>IF(AND(LEFT(F90,2)="MP",H90&lt;&gt;Base_Dados!$B$4),"Impossível!!!"," ")</f>
        <v xml:space="preserve"> </v>
      </c>
      <c r="N90" s="33" t="str">
        <f>IF(E90="Avião",IF($G90&lt;=VLOOKUP($F90,Base_Dados!$M$4:$Q$14,3,FALSE)," ","Limite "&amp;VLOOKUP($F90,Base_Dados!$M$4:$Q$14,2,FALSE)&amp;" "&amp;VLOOKUP($F90,Base_Dados!$M$4:$Q$14,3,FALSE))," ")</f>
        <v xml:space="preserve"> </v>
      </c>
      <c r="O90" s="33" t="str">
        <f>IF(E90="Caminhão",IF($G90&lt;=VLOOKUP($F90,Base_Dados!$M$4:$Q$14,4,FALSE)," ","Limite "&amp;VLOOKUP($F90,Base_Dados!$M$4:$Q$14,2,FALSE)&amp;" "&amp;VLOOKUP($F90,Base_Dados!$M$4:$Q$14,4,FALSE))," ")</f>
        <v xml:space="preserve"> </v>
      </c>
      <c r="P90" s="33" t="str">
        <f>IF(E90="Navio",IF($G90&lt;=VLOOKUP($F90,Base_Dados!$M$4:$Q$14,5,FALSE)," ","Limite "&amp;VLOOKUP($F90,Base_Dados!$M$4:$Q$14,2,FALSE)&amp;" "&amp;VLOOKUP($F90,Base_Dados!$M$4:$Q$14,5,FALSE))," ")</f>
        <v xml:space="preserve"> </v>
      </c>
      <c r="Q90" s="8"/>
    </row>
    <row r="91" spans="1:17" ht="24" customHeight="1">
      <c r="A91" s="31" t="s">
        <v>63</v>
      </c>
      <c r="B91" s="27"/>
      <c r="C91" s="27"/>
      <c r="D91" s="13"/>
      <c r="E91" s="13"/>
      <c r="F91" s="13"/>
      <c r="G91" s="13"/>
      <c r="H91" s="13"/>
      <c r="I91" s="13"/>
      <c r="J91" s="31" t="e">
        <f>_xlfn.XLOOKUP(C91&amp;I91&amp;E91,Orig_Dest!$A:$A,Orig_Dest!$E:$E)</f>
        <v>#N/A</v>
      </c>
      <c r="K91" s="32" t="e">
        <f t="shared" si="1"/>
        <v>#VALUE!</v>
      </c>
      <c r="L91" s="7" t="str">
        <f>IF(B91="Fornecedor",IF(VLOOKUP(C91,Base_Dados!$F$17:$G$26,2,FALSE)=F91," ","Fornecedor inválido!")," ")</f>
        <v xml:space="preserve"> </v>
      </c>
      <c r="M91" s="31" t="str">
        <f>IF(AND(LEFT(F91,2)="MP",H91&lt;&gt;Base_Dados!$B$4),"Impossível!!!"," ")</f>
        <v xml:space="preserve"> </v>
      </c>
      <c r="N91" s="33" t="str">
        <f>IF(E91="Avião",IF($G91&lt;=VLOOKUP($F91,Base_Dados!$M$4:$Q$14,3,FALSE)," ","Limite "&amp;VLOOKUP($F91,Base_Dados!$M$4:$Q$14,2,FALSE)&amp;" "&amp;VLOOKUP($F91,Base_Dados!$M$4:$Q$14,3,FALSE))," ")</f>
        <v xml:space="preserve"> </v>
      </c>
      <c r="O91" s="33" t="str">
        <f>IF(E91="Caminhão",IF($G91&lt;=VLOOKUP($F91,Base_Dados!$M$4:$Q$14,4,FALSE)," ","Limite "&amp;VLOOKUP($F91,Base_Dados!$M$4:$Q$14,2,FALSE)&amp;" "&amp;VLOOKUP($F91,Base_Dados!$M$4:$Q$14,4,FALSE))," ")</f>
        <v xml:space="preserve"> </v>
      </c>
      <c r="P91" s="33" t="str">
        <f>IF(E91="Navio",IF($G91&lt;=VLOOKUP($F91,Base_Dados!$M$4:$Q$14,5,FALSE)," ","Limite "&amp;VLOOKUP($F91,Base_Dados!$M$4:$Q$14,2,FALSE)&amp;" "&amp;VLOOKUP($F91,Base_Dados!$M$4:$Q$14,5,FALSE))," ")</f>
        <v xml:space="preserve"> </v>
      </c>
      <c r="Q91" s="8"/>
    </row>
    <row r="92" spans="1:17" ht="24" customHeight="1">
      <c r="A92" s="31" t="s">
        <v>63</v>
      </c>
      <c r="B92" s="27"/>
      <c r="C92" s="27"/>
      <c r="D92" s="13"/>
      <c r="E92" s="13"/>
      <c r="F92" s="13"/>
      <c r="G92" s="13"/>
      <c r="H92" s="13"/>
      <c r="I92" s="13"/>
      <c r="J92" s="31" t="e">
        <f>_xlfn.XLOOKUP(C92&amp;I92&amp;E92,Orig_Dest!$A:$A,Orig_Dest!$E:$E)</f>
        <v>#N/A</v>
      </c>
      <c r="K92" s="32" t="e">
        <f t="shared" si="1"/>
        <v>#VALUE!</v>
      </c>
      <c r="L92" s="7" t="str">
        <f>IF(B92="Fornecedor",IF(VLOOKUP(C92,Base_Dados!$F$17:$G$26,2,FALSE)=F92," ","Fornecedor inválido!")," ")</f>
        <v xml:space="preserve"> </v>
      </c>
      <c r="M92" s="31" t="str">
        <f>IF(AND(LEFT(F92,2)="MP",H92&lt;&gt;Base_Dados!$B$4),"Impossível!!!"," ")</f>
        <v xml:space="preserve"> </v>
      </c>
      <c r="N92" s="33" t="str">
        <f>IF(E92="Avião",IF($G92&lt;=VLOOKUP($F92,Base_Dados!$M$4:$Q$14,3,FALSE)," ","Limite "&amp;VLOOKUP($F92,Base_Dados!$M$4:$Q$14,2,FALSE)&amp;" "&amp;VLOOKUP($F92,Base_Dados!$M$4:$Q$14,3,FALSE))," ")</f>
        <v xml:space="preserve"> </v>
      </c>
      <c r="O92" s="33" t="str">
        <f>IF(E92="Caminhão",IF($G92&lt;=VLOOKUP($F92,Base_Dados!$M$4:$Q$14,4,FALSE)," ","Limite "&amp;VLOOKUP($F92,Base_Dados!$M$4:$Q$14,2,FALSE)&amp;" "&amp;VLOOKUP($F92,Base_Dados!$M$4:$Q$14,4,FALSE))," ")</f>
        <v xml:space="preserve"> </v>
      </c>
      <c r="P92" s="33" t="str">
        <f>IF(E92="Navio",IF($G92&lt;=VLOOKUP($F92,Base_Dados!$M$4:$Q$14,5,FALSE)," ","Limite "&amp;VLOOKUP($F92,Base_Dados!$M$4:$Q$14,2,FALSE)&amp;" "&amp;VLOOKUP($F92,Base_Dados!$M$4:$Q$14,5,FALSE))," ")</f>
        <v xml:space="preserve"> </v>
      </c>
      <c r="Q92" s="8"/>
    </row>
    <row r="93" spans="1:17" ht="24" customHeight="1">
      <c r="A93" s="31" t="s">
        <v>63</v>
      </c>
      <c r="B93" s="27"/>
      <c r="C93" s="27"/>
      <c r="D93" s="13"/>
      <c r="E93" s="13"/>
      <c r="F93" s="13"/>
      <c r="G93" s="13"/>
      <c r="H93" s="13"/>
      <c r="I93" s="13"/>
      <c r="J93" s="31" t="e">
        <f>_xlfn.XLOOKUP(C93&amp;I93&amp;E93,Orig_Dest!$A:$A,Orig_Dest!$E:$E)</f>
        <v>#N/A</v>
      </c>
      <c r="K93" s="32" t="e">
        <f t="shared" si="1"/>
        <v>#VALUE!</v>
      </c>
      <c r="L93" s="7" t="str">
        <f>IF(B93="Fornecedor",IF(VLOOKUP(C93,Base_Dados!$F$17:$G$26,2,FALSE)=F93," ","Fornecedor inválido!")," ")</f>
        <v xml:space="preserve"> </v>
      </c>
      <c r="M93" s="31" t="str">
        <f>IF(AND(LEFT(F93,2)="MP",H93&lt;&gt;Base_Dados!$B$4),"Impossível!!!"," ")</f>
        <v xml:space="preserve"> </v>
      </c>
      <c r="N93" s="33" t="str">
        <f>IF(E93="Avião",IF($G93&lt;=VLOOKUP($F93,Base_Dados!$M$4:$Q$14,3,FALSE)," ","Limite "&amp;VLOOKUP($F93,Base_Dados!$M$4:$Q$14,2,FALSE)&amp;" "&amp;VLOOKUP($F93,Base_Dados!$M$4:$Q$14,3,FALSE))," ")</f>
        <v xml:space="preserve"> </v>
      </c>
      <c r="O93" s="33" t="str">
        <f>IF(E93="Caminhão",IF($G93&lt;=VLOOKUP($F93,Base_Dados!$M$4:$Q$14,4,FALSE)," ","Limite "&amp;VLOOKUP($F93,Base_Dados!$M$4:$Q$14,2,FALSE)&amp;" "&amp;VLOOKUP($F93,Base_Dados!$M$4:$Q$14,4,FALSE))," ")</f>
        <v xml:space="preserve"> </v>
      </c>
      <c r="P93" s="33" t="str">
        <f>IF(E93="Navio",IF($G93&lt;=VLOOKUP($F93,Base_Dados!$M$4:$Q$14,5,FALSE)," ","Limite "&amp;VLOOKUP($F93,Base_Dados!$M$4:$Q$14,2,FALSE)&amp;" "&amp;VLOOKUP($F93,Base_Dados!$M$4:$Q$14,5,FALSE))," ")</f>
        <v xml:space="preserve"> </v>
      </c>
      <c r="Q93" s="8"/>
    </row>
    <row r="94" spans="1:17" ht="24" customHeight="1">
      <c r="A94" s="31" t="s">
        <v>63</v>
      </c>
      <c r="B94" s="27"/>
      <c r="C94" s="27"/>
      <c r="D94" s="13"/>
      <c r="E94" s="13"/>
      <c r="F94" s="13"/>
      <c r="G94" s="13"/>
      <c r="H94" s="13"/>
      <c r="I94" s="13"/>
      <c r="J94" s="31" t="e">
        <f>_xlfn.XLOOKUP(C94&amp;I94&amp;E94,Orig_Dest!$A:$A,Orig_Dest!$E:$E)</f>
        <v>#N/A</v>
      </c>
      <c r="K94" s="32" t="e">
        <f t="shared" si="1"/>
        <v>#VALUE!</v>
      </c>
      <c r="L94" s="7" t="str">
        <f>IF(B94="Fornecedor",IF(VLOOKUP(C94,Base_Dados!$F$17:$G$26,2,FALSE)=F94," ","Fornecedor inválido!")," ")</f>
        <v xml:space="preserve"> </v>
      </c>
      <c r="M94" s="31" t="str">
        <f>IF(AND(LEFT(F94,2)="MP",H94&lt;&gt;Base_Dados!$B$4),"Impossível!!!"," ")</f>
        <v xml:space="preserve"> </v>
      </c>
      <c r="N94" s="33" t="str">
        <f>IF(E94="Avião",IF($G94&lt;=VLOOKUP($F94,Base_Dados!$M$4:$Q$14,3,FALSE)," ","Limite "&amp;VLOOKUP($F94,Base_Dados!$M$4:$Q$14,2,FALSE)&amp;" "&amp;VLOOKUP($F94,Base_Dados!$M$4:$Q$14,3,FALSE))," ")</f>
        <v xml:space="preserve"> </v>
      </c>
      <c r="O94" s="33" t="str">
        <f>IF(E94="Caminhão",IF($G94&lt;=VLOOKUP($F94,Base_Dados!$M$4:$Q$14,4,FALSE)," ","Limite "&amp;VLOOKUP($F94,Base_Dados!$M$4:$Q$14,2,FALSE)&amp;" "&amp;VLOOKUP($F94,Base_Dados!$M$4:$Q$14,4,FALSE))," ")</f>
        <v xml:space="preserve"> </v>
      </c>
      <c r="P94" s="33" t="str">
        <f>IF(E94="Navio",IF($G94&lt;=VLOOKUP($F94,Base_Dados!$M$4:$Q$14,5,FALSE)," ","Limite "&amp;VLOOKUP($F94,Base_Dados!$M$4:$Q$14,2,FALSE)&amp;" "&amp;VLOOKUP($F94,Base_Dados!$M$4:$Q$14,5,FALSE))," ")</f>
        <v xml:space="preserve"> </v>
      </c>
      <c r="Q94" s="8"/>
    </row>
    <row r="95" spans="1:17" ht="24" customHeight="1">
      <c r="A95" s="31" t="s">
        <v>63</v>
      </c>
      <c r="B95" s="27"/>
      <c r="C95" s="27"/>
      <c r="D95" s="13"/>
      <c r="E95" s="13"/>
      <c r="F95" s="13"/>
      <c r="G95" s="13"/>
      <c r="H95" s="13"/>
      <c r="I95" s="13"/>
      <c r="J95" s="31" t="e">
        <f>_xlfn.XLOOKUP(C95&amp;I95&amp;E95,Orig_Dest!$A:$A,Orig_Dest!$E:$E)</f>
        <v>#N/A</v>
      </c>
      <c r="K95" s="32" t="e">
        <f t="shared" si="1"/>
        <v>#VALUE!</v>
      </c>
      <c r="L95" s="7" t="str">
        <f>IF(B95="Fornecedor",IF(VLOOKUP(C95,Base_Dados!$F$17:$G$26,2,FALSE)=F95," ","Fornecedor inválido!")," ")</f>
        <v xml:space="preserve"> </v>
      </c>
      <c r="M95" s="31" t="str">
        <f>IF(AND(LEFT(F95,2)="MP",H95&lt;&gt;Base_Dados!$B$4),"Impossível!!!"," ")</f>
        <v xml:space="preserve"> </v>
      </c>
      <c r="N95" s="33" t="str">
        <f>IF(E95="Avião",IF($G95&lt;=VLOOKUP($F95,Base_Dados!$M$4:$Q$14,3,FALSE)," ","Limite "&amp;VLOOKUP($F95,Base_Dados!$M$4:$Q$14,2,FALSE)&amp;" "&amp;VLOOKUP($F95,Base_Dados!$M$4:$Q$14,3,FALSE))," ")</f>
        <v xml:space="preserve"> </v>
      </c>
      <c r="O95" s="33" t="str">
        <f>IF(E95="Caminhão",IF($G95&lt;=VLOOKUP($F95,Base_Dados!$M$4:$Q$14,4,FALSE)," ","Limite "&amp;VLOOKUP($F95,Base_Dados!$M$4:$Q$14,2,FALSE)&amp;" "&amp;VLOOKUP($F95,Base_Dados!$M$4:$Q$14,4,FALSE))," ")</f>
        <v xml:space="preserve"> </v>
      </c>
      <c r="P95" s="33" t="str">
        <f>IF(E95="Navio",IF($G95&lt;=VLOOKUP($F95,Base_Dados!$M$4:$Q$14,5,FALSE)," ","Limite "&amp;VLOOKUP($F95,Base_Dados!$M$4:$Q$14,2,FALSE)&amp;" "&amp;VLOOKUP($F95,Base_Dados!$M$4:$Q$14,5,FALSE))," ")</f>
        <v xml:space="preserve"> </v>
      </c>
      <c r="Q95" s="8"/>
    </row>
    <row r="96" spans="1:17" ht="24" customHeight="1">
      <c r="A96" s="31" t="s">
        <v>63</v>
      </c>
      <c r="B96" s="27"/>
      <c r="C96" s="27"/>
      <c r="D96" s="13"/>
      <c r="E96" s="13"/>
      <c r="F96" s="13"/>
      <c r="G96" s="13"/>
      <c r="H96" s="13"/>
      <c r="I96" s="13"/>
      <c r="J96" s="31" t="e">
        <f>_xlfn.XLOOKUP(C96&amp;I96&amp;E96,Orig_Dest!$A:$A,Orig_Dest!$E:$E)</f>
        <v>#N/A</v>
      </c>
      <c r="K96" s="32" t="e">
        <f t="shared" si="1"/>
        <v>#VALUE!</v>
      </c>
      <c r="L96" s="7" t="str">
        <f>IF(B96="Fornecedor",IF(VLOOKUP(C96,Base_Dados!$F$17:$G$26,2,FALSE)=F96," ","Fornecedor inválido!")," ")</f>
        <v xml:space="preserve"> </v>
      </c>
      <c r="M96" s="31" t="str">
        <f>IF(AND(LEFT(F96,2)="MP",H96&lt;&gt;Base_Dados!$B$4),"Impossível!!!"," ")</f>
        <v xml:space="preserve"> </v>
      </c>
      <c r="N96" s="33" t="str">
        <f>IF(E96="Avião",IF($G96&lt;=VLOOKUP($F96,Base_Dados!$M$4:$Q$14,3,FALSE)," ","Limite "&amp;VLOOKUP($F96,Base_Dados!$M$4:$Q$14,2,FALSE)&amp;" "&amp;VLOOKUP($F96,Base_Dados!$M$4:$Q$14,3,FALSE))," ")</f>
        <v xml:space="preserve"> </v>
      </c>
      <c r="O96" s="33" t="str">
        <f>IF(E96="Caminhão",IF($G96&lt;=VLOOKUP($F96,Base_Dados!$M$4:$Q$14,4,FALSE)," ","Limite "&amp;VLOOKUP($F96,Base_Dados!$M$4:$Q$14,2,FALSE)&amp;" "&amp;VLOOKUP($F96,Base_Dados!$M$4:$Q$14,4,FALSE))," ")</f>
        <v xml:space="preserve"> </v>
      </c>
      <c r="P96" s="33" t="str">
        <f>IF(E96="Navio",IF($G96&lt;=VLOOKUP($F96,Base_Dados!$M$4:$Q$14,5,FALSE)," ","Limite "&amp;VLOOKUP($F96,Base_Dados!$M$4:$Q$14,2,FALSE)&amp;" "&amp;VLOOKUP($F96,Base_Dados!$M$4:$Q$14,5,FALSE))," ")</f>
        <v xml:space="preserve"> </v>
      </c>
      <c r="Q96" s="8"/>
    </row>
    <row r="97" spans="1:17" ht="24" customHeight="1">
      <c r="A97" s="31" t="s">
        <v>63</v>
      </c>
      <c r="B97" s="27"/>
      <c r="C97" s="27"/>
      <c r="D97" s="13"/>
      <c r="E97" s="13"/>
      <c r="F97" s="13"/>
      <c r="G97" s="13"/>
      <c r="H97" s="13"/>
      <c r="I97" s="13"/>
      <c r="J97" s="31" t="e">
        <f>_xlfn.XLOOKUP(C97&amp;I97&amp;E97,Orig_Dest!$A:$A,Orig_Dest!$E:$E)</f>
        <v>#N/A</v>
      </c>
      <c r="K97" s="32" t="e">
        <f t="shared" si="1"/>
        <v>#VALUE!</v>
      </c>
      <c r="L97" s="7" t="str">
        <f>IF(B97="Fornecedor",IF(VLOOKUP(C97,Base_Dados!$F$17:$G$26,2,FALSE)=F97," ","Fornecedor inválido!")," ")</f>
        <v xml:space="preserve"> </v>
      </c>
      <c r="M97" s="31" t="str">
        <f>IF(AND(LEFT(F97,2)="MP",H97&lt;&gt;Base_Dados!$B$4),"Impossível!!!"," ")</f>
        <v xml:space="preserve"> </v>
      </c>
      <c r="N97" s="33" t="str">
        <f>IF(E97="Avião",IF($G97&lt;=VLOOKUP($F97,Base_Dados!$M$4:$Q$14,3,FALSE)," ","Limite "&amp;VLOOKUP($F97,Base_Dados!$M$4:$Q$14,2,FALSE)&amp;" "&amp;VLOOKUP($F97,Base_Dados!$M$4:$Q$14,3,FALSE))," ")</f>
        <v xml:space="preserve"> </v>
      </c>
      <c r="O97" s="33" t="str">
        <f>IF(E97="Caminhão",IF($G97&lt;=VLOOKUP($F97,Base_Dados!$M$4:$Q$14,4,FALSE)," ","Limite "&amp;VLOOKUP($F97,Base_Dados!$M$4:$Q$14,2,FALSE)&amp;" "&amp;VLOOKUP($F97,Base_Dados!$M$4:$Q$14,4,FALSE))," ")</f>
        <v xml:space="preserve"> </v>
      </c>
      <c r="P97" s="33" t="str">
        <f>IF(E97="Navio",IF($G97&lt;=VLOOKUP($F97,Base_Dados!$M$4:$Q$14,5,FALSE)," ","Limite "&amp;VLOOKUP($F97,Base_Dados!$M$4:$Q$14,2,FALSE)&amp;" "&amp;VLOOKUP($F97,Base_Dados!$M$4:$Q$14,5,FALSE))," ")</f>
        <v xml:space="preserve"> </v>
      </c>
      <c r="Q97" s="8"/>
    </row>
    <row r="98" spans="1:17" ht="24" customHeight="1">
      <c r="A98" s="31" t="s">
        <v>63</v>
      </c>
      <c r="B98" s="27"/>
      <c r="C98" s="27"/>
      <c r="D98" s="13"/>
      <c r="E98" s="13"/>
      <c r="F98" s="13"/>
      <c r="G98" s="13"/>
      <c r="H98" s="13"/>
      <c r="I98" s="13"/>
      <c r="J98" s="31" t="e">
        <f>_xlfn.XLOOKUP(C98&amp;I98&amp;E98,Orig_Dest!$A:$A,Orig_Dest!$E:$E)</f>
        <v>#N/A</v>
      </c>
      <c r="K98" s="32" t="e">
        <f t="shared" si="1"/>
        <v>#VALUE!</v>
      </c>
      <c r="L98" s="7" t="str">
        <f>IF(B98="Fornecedor",IF(VLOOKUP(C98,Base_Dados!$F$17:$G$26,2,FALSE)=F98," ","Fornecedor inválido!")," ")</f>
        <v xml:space="preserve"> </v>
      </c>
      <c r="M98" s="31" t="str">
        <f>IF(AND(LEFT(F98,2)="MP",H98&lt;&gt;Base_Dados!$B$4),"Impossível!!!"," ")</f>
        <v xml:space="preserve"> </v>
      </c>
      <c r="N98" s="33" t="str">
        <f>IF(E98="Avião",IF($G98&lt;=VLOOKUP($F98,Base_Dados!$M$4:$Q$14,3,FALSE)," ","Limite "&amp;VLOOKUP($F98,Base_Dados!$M$4:$Q$14,2,FALSE)&amp;" "&amp;VLOOKUP($F98,Base_Dados!$M$4:$Q$14,3,FALSE))," ")</f>
        <v xml:space="preserve"> </v>
      </c>
      <c r="O98" s="33" t="str">
        <f>IF(E98="Caminhão",IF($G98&lt;=VLOOKUP($F98,Base_Dados!$M$4:$Q$14,4,FALSE)," ","Limite "&amp;VLOOKUP($F98,Base_Dados!$M$4:$Q$14,2,FALSE)&amp;" "&amp;VLOOKUP($F98,Base_Dados!$M$4:$Q$14,4,FALSE))," ")</f>
        <v xml:space="preserve"> </v>
      </c>
      <c r="P98" s="33" t="str">
        <f>IF(E98="Navio",IF($G98&lt;=VLOOKUP($F98,Base_Dados!$M$4:$Q$14,5,FALSE)," ","Limite "&amp;VLOOKUP($F98,Base_Dados!$M$4:$Q$14,2,FALSE)&amp;" "&amp;VLOOKUP($F98,Base_Dados!$M$4:$Q$14,5,FALSE))," ")</f>
        <v xml:space="preserve"> </v>
      </c>
      <c r="Q98" s="8"/>
    </row>
    <row r="99" spans="1:17" ht="24" customHeight="1">
      <c r="A99" s="31" t="s">
        <v>63</v>
      </c>
      <c r="B99" s="27"/>
      <c r="C99" s="27"/>
      <c r="D99" s="13"/>
      <c r="E99" s="13"/>
      <c r="F99" s="13"/>
      <c r="G99" s="13"/>
      <c r="H99" s="13"/>
      <c r="I99" s="13"/>
      <c r="J99" s="31" t="e">
        <f>_xlfn.XLOOKUP(C99&amp;I99&amp;E99,Orig_Dest!$A:$A,Orig_Dest!$E:$E)</f>
        <v>#N/A</v>
      </c>
      <c r="K99" s="32" t="e">
        <f t="shared" si="1"/>
        <v>#VALUE!</v>
      </c>
      <c r="L99" s="7" t="str">
        <f>IF(B99="Fornecedor",IF(VLOOKUP(C99,Base_Dados!$F$17:$G$26,2,FALSE)=F99," ","Fornecedor inválido!")," ")</f>
        <v xml:space="preserve"> </v>
      </c>
      <c r="M99" s="31" t="str">
        <f>IF(AND(LEFT(F99,2)="MP",H99&lt;&gt;Base_Dados!$B$4),"Impossível!!!"," ")</f>
        <v xml:space="preserve"> </v>
      </c>
      <c r="N99" s="33" t="str">
        <f>IF(E99="Avião",IF($G99&lt;=VLOOKUP($F99,Base_Dados!$M$4:$Q$14,3,FALSE)," ","Limite "&amp;VLOOKUP($F99,Base_Dados!$M$4:$Q$14,2,FALSE)&amp;" "&amp;VLOOKUP($F99,Base_Dados!$M$4:$Q$14,3,FALSE))," ")</f>
        <v xml:space="preserve"> </v>
      </c>
      <c r="O99" s="33" t="str">
        <f>IF(E99="Caminhão",IF($G99&lt;=VLOOKUP($F99,Base_Dados!$M$4:$Q$14,4,FALSE)," ","Limite "&amp;VLOOKUP($F99,Base_Dados!$M$4:$Q$14,2,FALSE)&amp;" "&amp;VLOOKUP($F99,Base_Dados!$M$4:$Q$14,4,FALSE))," ")</f>
        <v xml:space="preserve"> </v>
      </c>
      <c r="P99" s="33" t="str">
        <f>IF(E99="Navio",IF($G99&lt;=VLOOKUP($F99,Base_Dados!$M$4:$Q$14,5,FALSE)," ","Limite "&amp;VLOOKUP($F99,Base_Dados!$M$4:$Q$14,2,FALSE)&amp;" "&amp;VLOOKUP($F99,Base_Dados!$M$4:$Q$14,5,FALSE))," ")</f>
        <v xml:space="preserve"> </v>
      </c>
      <c r="Q99" s="8"/>
    </row>
    <row r="100" spans="1:17" ht="24" customHeight="1">
      <c r="A100" s="31" t="s">
        <v>63</v>
      </c>
      <c r="B100" s="27"/>
      <c r="C100" s="27"/>
      <c r="D100" s="13"/>
      <c r="E100" s="13"/>
      <c r="F100" s="13"/>
      <c r="G100" s="13"/>
      <c r="H100" s="13"/>
      <c r="I100" s="13"/>
      <c r="J100" s="31" t="e">
        <f>_xlfn.XLOOKUP(C100&amp;I100&amp;E100,Orig_Dest!$A:$A,Orig_Dest!$E:$E)</f>
        <v>#N/A</v>
      </c>
      <c r="K100" s="32" t="e">
        <f t="shared" si="1"/>
        <v>#VALUE!</v>
      </c>
      <c r="L100" s="7" t="str">
        <f>IF(B100="Fornecedor",IF(VLOOKUP(C100,Base_Dados!$F$17:$G$26,2,FALSE)=F100," ","Fornecedor inválido!")," ")</f>
        <v xml:space="preserve"> </v>
      </c>
      <c r="M100" s="31" t="str">
        <f>IF(AND(LEFT(F100,2)="MP",H100&lt;&gt;Base_Dados!$B$4),"Impossível!!!"," ")</f>
        <v xml:space="preserve"> </v>
      </c>
      <c r="N100" s="33" t="str">
        <f>IF(E100="Avião",IF($G100&lt;=VLOOKUP($F100,Base_Dados!$M$4:$Q$14,3,FALSE)," ","Limite "&amp;VLOOKUP($F100,Base_Dados!$M$4:$Q$14,2,FALSE)&amp;" "&amp;VLOOKUP($F100,Base_Dados!$M$4:$Q$14,3,FALSE))," ")</f>
        <v xml:space="preserve"> </v>
      </c>
      <c r="O100" s="33" t="str">
        <f>IF(E100="Caminhão",IF($G100&lt;=VLOOKUP($F100,Base_Dados!$M$4:$Q$14,4,FALSE)," ","Limite "&amp;VLOOKUP($F100,Base_Dados!$M$4:$Q$14,2,FALSE)&amp;" "&amp;VLOOKUP($F100,Base_Dados!$M$4:$Q$14,4,FALSE))," ")</f>
        <v xml:space="preserve"> </v>
      </c>
      <c r="P100" s="33" t="str">
        <f>IF(E100="Navio",IF($G100&lt;=VLOOKUP($F100,Base_Dados!$M$4:$Q$14,5,FALSE)," ","Limite "&amp;VLOOKUP($F100,Base_Dados!$M$4:$Q$14,2,FALSE)&amp;" "&amp;VLOOKUP($F100,Base_Dados!$M$4:$Q$14,5,FALSE))," ")</f>
        <v xml:space="preserve"> </v>
      </c>
      <c r="Q100" s="8"/>
    </row>
    <row r="101" spans="1:17" ht="24" customHeight="1">
      <c r="A101" s="31" t="s">
        <v>63</v>
      </c>
      <c r="B101" s="27"/>
      <c r="C101" s="27"/>
      <c r="D101" s="13"/>
      <c r="E101" s="13"/>
      <c r="F101" s="13"/>
      <c r="G101" s="13"/>
      <c r="H101" s="13"/>
      <c r="I101" s="13"/>
      <c r="J101" s="31" t="e">
        <f>_xlfn.XLOOKUP(C101&amp;I101&amp;E101,Orig_Dest!$A:$A,Orig_Dest!$E:$E)</f>
        <v>#N/A</v>
      </c>
      <c r="K101" s="32" t="e">
        <f t="shared" si="1"/>
        <v>#VALUE!</v>
      </c>
      <c r="L101" s="7" t="str">
        <f>IF(B101="Fornecedor",IF(VLOOKUP(C101,Base_Dados!$F$17:$G$26,2,FALSE)=F101," ","Fornecedor inválido!")," ")</f>
        <v xml:space="preserve"> </v>
      </c>
      <c r="M101" s="31" t="str">
        <f>IF(AND(LEFT(F101,2)="MP",H101&lt;&gt;Base_Dados!$B$4),"Impossível!!!"," ")</f>
        <v xml:space="preserve"> </v>
      </c>
      <c r="N101" s="33" t="str">
        <f>IF(E101="Avião",IF($G101&lt;=VLOOKUP($F101,Base_Dados!$M$4:$Q$14,3,FALSE)," ","Limite "&amp;VLOOKUP($F101,Base_Dados!$M$4:$Q$14,2,FALSE)&amp;" "&amp;VLOOKUP($F101,Base_Dados!$M$4:$Q$14,3,FALSE))," ")</f>
        <v xml:space="preserve"> </v>
      </c>
      <c r="O101" s="33" t="str">
        <f>IF(E101="Caminhão",IF($G101&lt;=VLOOKUP($F101,Base_Dados!$M$4:$Q$14,4,FALSE)," ","Limite "&amp;VLOOKUP($F101,Base_Dados!$M$4:$Q$14,2,FALSE)&amp;" "&amp;VLOOKUP($F101,Base_Dados!$M$4:$Q$14,4,FALSE))," ")</f>
        <v xml:space="preserve"> </v>
      </c>
      <c r="P101" s="33" t="str">
        <f>IF(E101="Navio",IF($G101&lt;=VLOOKUP($F101,Base_Dados!$M$4:$Q$14,5,FALSE)," ","Limite "&amp;VLOOKUP($F101,Base_Dados!$M$4:$Q$14,2,FALSE)&amp;" "&amp;VLOOKUP($F101,Base_Dados!$M$4:$Q$14,5,FALSE))," ")</f>
        <v xml:space="preserve"> </v>
      </c>
      <c r="Q101" s="8"/>
    </row>
    <row r="102" spans="1:17" ht="24" customHeight="1">
      <c r="A102" s="31" t="s">
        <v>63</v>
      </c>
      <c r="B102" s="27"/>
      <c r="C102" s="27"/>
      <c r="D102" s="13"/>
      <c r="E102" s="13"/>
      <c r="F102" s="13"/>
      <c r="G102" s="13"/>
      <c r="H102" s="13"/>
      <c r="I102" s="13"/>
      <c r="J102" s="31" t="e">
        <f>_xlfn.XLOOKUP(C102&amp;I102&amp;E102,Orig_Dest!$A:$A,Orig_Dest!$E:$E)</f>
        <v>#N/A</v>
      </c>
      <c r="K102" s="32" t="e">
        <f t="shared" si="1"/>
        <v>#VALUE!</v>
      </c>
      <c r="L102" s="7" t="str">
        <f>IF(B102="Fornecedor",IF(VLOOKUP(C102,Base_Dados!$F$17:$G$26,2,FALSE)=F102," ","Fornecedor inválido!")," ")</f>
        <v xml:space="preserve"> </v>
      </c>
      <c r="M102" s="31" t="str">
        <f>IF(AND(LEFT(F102,2)="MP",H102&lt;&gt;Base_Dados!$B$4),"Impossível!!!"," ")</f>
        <v xml:space="preserve"> </v>
      </c>
      <c r="N102" s="33" t="str">
        <f>IF(E102="Avião",IF($G102&lt;=VLOOKUP($F102,Base_Dados!$M$4:$Q$14,3,FALSE)," ","Limite "&amp;VLOOKUP($F102,Base_Dados!$M$4:$Q$14,2,FALSE)&amp;" "&amp;VLOOKUP($F102,Base_Dados!$M$4:$Q$14,3,FALSE))," ")</f>
        <v xml:space="preserve"> </v>
      </c>
      <c r="O102" s="33" t="str">
        <f>IF(E102="Caminhão",IF($G102&lt;=VLOOKUP($F102,Base_Dados!$M$4:$Q$14,4,FALSE)," ","Limite "&amp;VLOOKUP($F102,Base_Dados!$M$4:$Q$14,2,FALSE)&amp;" "&amp;VLOOKUP($F102,Base_Dados!$M$4:$Q$14,4,FALSE))," ")</f>
        <v xml:space="preserve"> </v>
      </c>
      <c r="P102" s="33" t="str">
        <f>IF(E102="Navio",IF($G102&lt;=VLOOKUP($F102,Base_Dados!$M$4:$Q$14,5,FALSE)," ","Limite "&amp;VLOOKUP($F102,Base_Dados!$M$4:$Q$14,2,FALSE)&amp;" "&amp;VLOOKUP($F102,Base_Dados!$M$4:$Q$14,5,FALSE))," ")</f>
        <v xml:space="preserve"> </v>
      </c>
      <c r="Q102" s="8"/>
    </row>
    <row r="103" spans="1:17" ht="24" customHeight="1">
      <c r="A103" s="31" t="s">
        <v>63</v>
      </c>
      <c r="B103" s="27"/>
      <c r="C103" s="27"/>
      <c r="D103" s="13"/>
      <c r="E103" s="13"/>
      <c r="F103" s="13"/>
      <c r="G103" s="13"/>
      <c r="H103" s="13"/>
      <c r="I103" s="13"/>
      <c r="J103" s="31" t="e">
        <f>_xlfn.XLOOKUP(C103&amp;I103&amp;E103,Orig_Dest!$A:$A,Orig_Dest!$E:$E)</f>
        <v>#N/A</v>
      </c>
      <c r="K103" s="32" t="e">
        <f t="shared" si="1"/>
        <v>#VALUE!</v>
      </c>
      <c r="L103" s="7" t="str">
        <f>IF(B103="Fornecedor",IF(VLOOKUP(C103,Base_Dados!$F$17:$G$26,2,FALSE)=F103," ","Fornecedor inválido!")," ")</f>
        <v xml:space="preserve"> </v>
      </c>
      <c r="M103" s="31" t="str">
        <f>IF(AND(LEFT(F103,2)="MP",H103&lt;&gt;Base_Dados!$B$4),"Impossível!!!"," ")</f>
        <v xml:space="preserve"> </v>
      </c>
      <c r="N103" s="33" t="str">
        <f>IF(E103="Avião",IF($G103&lt;=VLOOKUP($F103,Base_Dados!$M$4:$Q$14,3,FALSE)," ","Limite "&amp;VLOOKUP($F103,Base_Dados!$M$4:$Q$14,2,FALSE)&amp;" "&amp;VLOOKUP($F103,Base_Dados!$M$4:$Q$14,3,FALSE))," ")</f>
        <v xml:space="preserve"> </v>
      </c>
      <c r="O103" s="33" t="str">
        <f>IF(E103="Caminhão",IF($G103&lt;=VLOOKUP($F103,Base_Dados!$M$4:$Q$14,4,FALSE)," ","Limite "&amp;VLOOKUP($F103,Base_Dados!$M$4:$Q$14,2,FALSE)&amp;" "&amp;VLOOKUP($F103,Base_Dados!$M$4:$Q$14,4,FALSE))," ")</f>
        <v xml:space="preserve"> </v>
      </c>
      <c r="P103" s="33" t="str">
        <f>IF(E103="Navio",IF($G103&lt;=VLOOKUP($F103,Base_Dados!$M$4:$Q$14,5,FALSE)," ","Limite "&amp;VLOOKUP($F103,Base_Dados!$M$4:$Q$14,2,FALSE)&amp;" "&amp;VLOOKUP($F103,Base_Dados!$M$4:$Q$14,5,FALSE))," ")</f>
        <v xml:space="preserve"> </v>
      </c>
      <c r="Q103" s="8"/>
    </row>
    <row r="104" spans="1:17" ht="24" customHeight="1">
      <c r="A104" s="31" t="s">
        <v>63</v>
      </c>
      <c r="B104" s="27"/>
      <c r="C104" s="27"/>
      <c r="D104" s="13"/>
      <c r="E104" s="13"/>
      <c r="F104" s="13"/>
      <c r="G104" s="13"/>
      <c r="H104" s="13"/>
      <c r="I104" s="13"/>
      <c r="J104" s="31" t="e">
        <f>_xlfn.XLOOKUP(C104&amp;I104&amp;E104,Orig_Dest!$A:$A,Orig_Dest!$E:$E)</f>
        <v>#N/A</v>
      </c>
      <c r="K104" s="32" t="e">
        <f t="shared" si="1"/>
        <v>#VALUE!</v>
      </c>
      <c r="L104" s="7" t="str">
        <f>IF(B104="Fornecedor",IF(VLOOKUP(C104,Base_Dados!$F$17:$G$26,2,FALSE)=F104," ","Fornecedor inválido!")," ")</f>
        <v xml:space="preserve"> </v>
      </c>
      <c r="M104" s="31" t="str">
        <f>IF(AND(LEFT(F104,2)="MP",H104&lt;&gt;Base_Dados!$B$4),"Impossível!!!"," ")</f>
        <v xml:space="preserve"> </v>
      </c>
      <c r="N104" s="33" t="str">
        <f>IF(E104="Avião",IF($G104&lt;=VLOOKUP($F104,Base_Dados!$M$4:$Q$14,3,FALSE)," ","Limite "&amp;VLOOKUP($F104,Base_Dados!$M$4:$Q$14,2,FALSE)&amp;" "&amp;VLOOKUP($F104,Base_Dados!$M$4:$Q$14,3,FALSE))," ")</f>
        <v xml:space="preserve"> </v>
      </c>
      <c r="O104" s="33" t="str">
        <f>IF(E104="Caminhão",IF($G104&lt;=VLOOKUP($F104,Base_Dados!$M$4:$Q$14,4,FALSE)," ","Limite "&amp;VLOOKUP($F104,Base_Dados!$M$4:$Q$14,2,FALSE)&amp;" "&amp;VLOOKUP($F104,Base_Dados!$M$4:$Q$14,4,FALSE))," ")</f>
        <v xml:space="preserve"> </v>
      </c>
      <c r="P104" s="33" t="str">
        <f>IF(E104="Navio",IF($G104&lt;=VLOOKUP($F104,Base_Dados!$M$4:$Q$14,5,FALSE)," ","Limite "&amp;VLOOKUP($F104,Base_Dados!$M$4:$Q$14,2,FALSE)&amp;" "&amp;VLOOKUP($F104,Base_Dados!$M$4:$Q$14,5,FALSE))," ")</f>
        <v xml:space="preserve"> </v>
      </c>
      <c r="Q104" s="8"/>
    </row>
    <row r="105" spans="1:17" ht="24" customHeight="1">
      <c r="A105" s="31" t="s">
        <v>63</v>
      </c>
      <c r="B105" s="27"/>
      <c r="C105" s="27"/>
      <c r="D105" s="13"/>
      <c r="E105" s="13"/>
      <c r="F105" s="13"/>
      <c r="G105" s="13"/>
      <c r="H105" s="13"/>
      <c r="I105" s="13"/>
      <c r="J105" s="31" t="e">
        <f>_xlfn.XLOOKUP(C105&amp;I105&amp;E105,Orig_Dest!$A:$A,Orig_Dest!$E:$E)</f>
        <v>#N/A</v>
      </c>
      <c r="K105" s="32" t="e">
        <f t="shared" si="1"/>
        <v>#VALUE!</v>
      </c>
      <c r="L105" s="7" t="str">
        <f>IF(B105="Fornecedor",IF(VLOOKUP(C105,Base_Dados!$F$17:$G$26,2,FALSE)=F105," ","Fornecedor inválido!")," ")</f>
        <v xml:space="preserve"> </v>
      </c>
      <c r="M105" s="31" t="str">
        <f>IF(AND(LEFT(F105,2)="MP",H105&lt;&gt;Base_Dados!$B$4),"Impossível!!!"," ")</f>
        <v xml:space="preserve"> </v>
      </c>
      <c r="N105" s="33" t="str">
        <f>IF(E105="Avião",IF($G105&lt;=VLOOKUP($F105,Base_Dados!$M$4:$Q$14,3,FALSE)," ","Limite "&amp;VLOOKUP($F105,Base_Dados!$M$4:$Q$14,2,FALSE)&amp;" "&amp;VLOOKUP($F105,Base_Dados!$M$4:$Q$14,3,FALSE))," ")</f>
        <v xml:space="preserve"> </v>
      </c>
      <c r="O105" s="33" t="str">
        <f>IF(E105="Caminhão",IF($G105&lt;=VLOOKUP($F105,Base_Dados!$M$4:$Q$14,4,FALSE)," ","Limite "&amp;VLOOKUP($F105,Base_Dados!$M$4:$Q$14,2,FALSE)&amp;" "&amp;VLOOKUP($F105,Base_Dados!$M$4:$Q$14,4,FALSE))," ")</f>
        <v xml:space="preserve"> </v>
      </c>
      <c r="P105" s="33" t="str">
        <f>IF(E105="Navio",IF($G105&lt;=VLOOKUP($F105,Base_Dados!$M$4:$Q$14,5,FALSE)," ","Limite "&amp;VLOOKUP($F105,Base_Dados!$M$4:$Q$14,2,FALSE)&amp;" "&amp;VLOOKUP($F105,Base_Dados!$M$4:$Q$14,5,FALSE))," ")</f>
        <v xml:space="preserve"> </v>
      </c>
      <c r="Q105" s="8"/>
    </row>
    <row r="106" spans="1:17" ht="24" customHeight="1">
      <c r="A106" s="31" t="s">
        <v>63</v>
      </c>
      <c r="B106" s="27"/>
      <c r="C106" s="27"/>
      <c r="D106" s="13"/>
      <c r="E106" s="13"/>
      <c r="F106" s="13"/>
      <c r="G106" s="13"/>
      <c r="H106" s="13"/>
      <c r="I106" s="13"/>
      <c r="J106" s="31" t="e">
        <f>_xlfn.XLOOKUP(C106&amp;I106&amp;E106,Orig_Dest!$A:$A,Orig_Dest!$E:$E)</f>
        <v>#N/A</v>
      </c>
      <c r="K106" s="32" t="e">
        <f t="shared" si="1"/>
        <v>#VALUE!</v>
      </c>
      <c r="L106" s="7" t="str">
        <f>IF(B106="Fornecedor",IF(VLOOKUP(C106,Base_Dados!$F$17:$G$26,2,FALSE)=F106," ","Fornecedor inválido!")," ")</f>
        <v xml:space="preserve"> </v>
      </c>
      <c r="M106" s="31" t="str">
        <f>IF(AND(LEFT(F106,2)="MP",H106&lt;&gt;Base_Dados!$B$4),"Impossível!!!"," ")</f>
        <v xml:space="preserve"> </v>
      </c>
      <c r="N106" s="33" t="str">
        <f>IF(E106="Avião",IF($G106&lt;=VLOOKUP($F106,Base_Dados!$M$4:$Q$14,3,FALSE)," ","Limite "&amp;VLOOKUP($F106,Base_Dados!$M$4:$Q$14,2,FALSE)&amp;" "&amp;VLOOKUP($F106,Base_Dados!$M$4:$Q$14,3,FALSE))," ")</f>
        <v xml:space="preserve"> </v>
      </c>
      <c r="O106" s="33" t="str">
        <f>IF(E106="Caminhão",IF($G106&lt;=VLOOKUP($F106,Base_Dados!$M$4:$Q$14,4,FALSE)," ","Limite "&amp;VLOOKUP($F106,Base_Dados!$M$4:$Q$14,2,FALSE)&amp;" "&amp;VLOOKUP($F106,Base_Dados!$M$4:$Q$14,4,FALSE))," ")</f>
        <v xml:space="preserve"> </v>
      </c>
      <c r="P106" s="33" t="str">
        <f>IF(E106="Navio",IF($G106&lt;=VLOOKUP($F106,Base_Dados!$M$4:$Q$14,5,FALSE)," ","Limite "&amp;VLOOKUP($F106,Base_Dados!$M$4:$Q$14,2,FALSE)&amp;" "&amp;VLOOKUP($F106,Base_Dados!$M$4:$Q$14,5,FALSE))," ")</f>
        <v xml:space="preserve"> </v>
      </c>
      <c r="Q106" s="8"/>
    </row>
    <row r="107" spans="1:17" ht="24" customHeight="1">
      <c r="A107" s="31" t="s">
        <v>63</v>
      </c>
      <c r="B107" s="27"/>
      <c r="C107" s="27"/>
      <c r="D107" s="13"/>
      <c r="E107" s="13"/>
      <c r="F107" s="13"/>
      <c r="G107" s="13"/>
      <c r="H107" s="13"/>
      <c r="I107" s="13"/>
      <c r="J107" s="31" t="e">
        <f>_xlfn.XLOOKUP(C107&amp;I107&amp;E107,Orig_Dest!$A:$A,Orig_Dest!$E:$E)</f>
        <v>#N/A</v>
      </c>
      <c r="K107" s="32" t="e">
        <f t="shared" si="1"/>
        <v>#VALUE!</v>
      </c>
      <c r="L107" s="7" t="str">
        <f>IF(B107="Fornecedor",IF(VLOOKUP(C107,Base_Dados!$F$17:$G$26,2,FALSE)=F107," ","Fornecedor inválido!")," ")</f>
        <v xml:space="preserve"> </v>
      </c>
      <c r="M107" s="31" t="str">
        <f>IF(AND(LEFT(F107,2)="MP",H107&lt;&gt;Base_Dados!$B$4),"Impossível!!!"," ")</f>
        <v xml:space="preserve"> </v>
      </c>
      <c r="N107" s="33" t="str">
        <f>IF(E107="Avião",IF($G107&lt;=VLOOKUP($F107,Base_Dados!$M$4:$Q$14,3,FALSE)," ","Limite "&amp;VLOOKUP($F107,Base_Dados!$M$4:$Q$14,2,FALSE)&amp;" "&amp;VLOOKUP($F107,Base_Dados!$M$4:$Q$14,3,FALSE))," ")</f>
        <v xml:space="preserve"> </v>
      </c>
      <c r="O107" s="33" t="str">
        <f>IF(E107="Caminhão",IF($G107&lt;=VLOOKUP($F107,Base_Dados!$M$4:$Q$14,4,FALSE)," ","Limite "&amp;VLOOKUP($F107,Base_Dados!$M$4:$Q$14,2,FALSE)&amp;" "&amp;VLOOKUP($F107,Base_Dados!$M$4:$Q$14,4,FALSE))," ")</f>
        <v xml:space="preserve"> </v>
      </c>
      <c r="P107" s="33" t="str">
        <f>IF(E107="Navio",IF($G107&lt;=VLOOKUP($F107,Base_Dados!$M$4:$Q$14,5,FALSE)," ","Limite "&amp;VLOOKUP($F107,Base_Dados!$M$4:$Q$14,2,FALSE)&amp;" "&amp;VLOOKUP($F107,Base_Dados!$M$4:$Q$14,5,FALSE))," ")</f>
        <v xml:space="preserve"> </v>
      </c>
      <c r="Q107" s="8"/>
    </row>
    <row r="108" spans="1:17" ht="24" customHeight="1">
      <c r="A108" s="31" t="s">
        <v>63</v>
      </c>
      <c r="B108" s="27"/>
      <c r="C108" s="27"/>
      <c r="D108" s="13"/>
      <c r="E108" s="13"/>
      <c r="F108" s="13"/>
      <c r="G108" s="13"/>
      <c r="H108" s="13"/>
      <c r="I108" s="13"/>
      <c r="J108" s="31" t="e">
        <f>_xlfn.XLOOKUP(C108&amp;I108&amp;E108,Orig_Dest!$A:$A,Orig_Dest!$E:$E)</f>
        <v>#N/A</v>
      </c>
      <c r="K108" s="32" t="e">
        <f t="shared" si="1"/>
        <v>#VALUE!</v>
      </c>
      <c r="L108" s="7" t="str">
        <f>IF(B108="Fornecedor",IF(VLOOKUP(C108,Base_Dados!$F$17:$G$26,2,FALSE)=F108," ","Fornecedor inválido!")," ")</f>
        <v xml:space="preserve"> </v>
      </c>
      <c r="M108" s="31" t="str">
        <f>IF(AND(LEFT(F108,2)="MP",H108&lt;&gt;Base_Dados!$B$4),"Impossível!!!"," ")</f>
        <v xml:space="preserve"> </v>
      </c>
      <c r="N108" s="33" t="str">
        <f>IF(E108="Avião",IF($G108&lt;=VLOOKUP($F108,Base_Dados!$M$4:$Q$14,3,FALSE)," ","Limite "&amp;VLOOKUP($F108,Base_Dados!$M$4:$Q$14,2,FALSE)&amp;" "&amp;VLOOKUP($F108,Base_Dados!$M$4:$Q$14,3,FALSE))," ")</f>
        <v xml:space="preserve"> </v>
      </c>
      <c r="O108" s="33" t="str">
        <f>IF(E108="Caminhão",IF($G108&lt;=VLOOKUP($F108,Base_Dados!$M$4:$Q$14,4,FALSE)," ","Limite "&amp;VLOOKUP($F108,Base_Dados!$M$4:$Q$14,2,FALSE)&amp;" "&amp;VLOOKUP($F108,Base_Dados!$M$4:$Q$14,4,FALSE))," ")</f>
        <v xml:space="preserve"> </v>
      </c>
      <c r="P108" s="33" t="str">
        <f>IF(E108="Navio",IF($G108&lt;=VLOOKUP($F108,Base_Dados!$M$4:$Q$14,5,FALSE)," ","Limite "&amp;VLOOKUP($F108,Base_Dados!$M$4:$Q$14,2,FALSE)&amp;" "&amp;VLOOKUP($F108,Base_Dados!$M$4:$Q$14,5,FALSE))," ")</f>
        <v xml:space="preserve"> </v>
      </c>
      <c r="Q108" s="8"/>
    </row>
    <row r="109" spans="1:17" ht="24" customHeight="1">
      <c r="A109" s="31" t="s">
        <v>63</v>
      </c>
      <c r="B109" s="27"/>
      <c r="C109" s="27"/>
      <c r="D109" s="13"/>
      <c r="E109" s="13"/>
      <c r="F109" s="13"/>
      <c r="G109" s="13"/>
      <c r="H109" s="13"/>
      <c r="I109" s="13"/>
      <c r="J109" s="31" t="e">
        <f>_xlfn.XLOOKUP(C109&amp;I109&amp;E109,Orig_Dest!$A:$A,Orig_Dest!$E:$E)</f>
        <v>#N/A</v>
      </c>
      <c r="K109" s="32" t="e">
        <f t="shared" si="1"/>
        <v>#VALUE!</v>
      </c>
      <c r="L109" s="7" t="str">
        <f>IF(B109="Fornecedor",IF(VLOOKUP(C109,Base_Dados!$F$17:$G$26,2,FALSE)=F109," ","Fornecedor inválido!")," ")</f>
        <v xml:space="preserve"> </v>
      </c>
      <c r="M109" s="31" t="str">
        <f>IF(AND(LEFT(F109,2)="MP",H109&lt;&gt;Base_Dados!$B$4),"Impossível!!!"," ")</f>
        <v xml:space="preserve"> </v>
      </c>
      <c r="N109" s="33" t="str">
        <f>IF(E109="Avião",IF($G109&lt;=VLOOKUP($F109,Base_Dados!$M$4:$Q$14,3,FALSE)," ","Limite "&amp;VLOOKUP($F109,Base_Dados!$M$4:$Q$14,2,FALSE)&amp;" "&amp;VLOOKUP($F109,Base_Dados!$M$4:$Q$14,3,FALSE))," ")</f>
        <v xml:space="preserve"> </v>
      </c>
      <c r="O109" s="33" t="str">
        <f>IF(E109="Caminhão",IF($G109&lt;=VLOOKUP($F109,Base_Dados!$M$4:$Q$14,4,FALSE)," ","Limite "&amp;VLOOKUP($F109,Base_Dados!$M$4:$Q$14,2,FALSE)&amp;" "&amp;VLOOKUP($F109,Base_Dados!$M$4:$Q$14,4,FALSE))," ")</f>
        <v xml:space="preserve"> </v>
      </c>
      <c r="P109" s="33" t="str">
        <f>IF(E109="Navio",IF($G109&lt;=VLOOKUP($F109,Base_Dados!$M$4:$Q$14,5,FALSE)," ","Limite "&amp;VLOOKUP($F109,Base_Dados!$M$4:$Q$14,2,FALSE)&amp;" "&amp;VLOOKUP($F109,Base_Dados!$M$4:$Q$14,5,FALSE))," ")</f>
        <v xml:space="preserve"> </v>
      </c>
      <c r="Q109" s="8"/>
    </row>
    <row r="110" spans="1:17" ht="24" customHeight="1">
      <c r="A110" s="31" t="s">
        <v>63</v>
      </c>
      <c r="B110" s="27"/>
      <c r="C110" s="27"/>
      <c r="D110" s="13"/>
      <c r="E110" s="13"/>
      <c r="F110" s="13"/>
      <c r="G110" s="13"/>
      <c r="H110" s="13"/>
      <c r="I110" s="13"/>
      <c r="J110" s="31" t="e">
        <f>_xlfn.XLOOKUP(C110&amp;I110&amp;E110,Orig_Dest!$A:$A,Orig_Dest!$E:$E)</f>
        <v>#N/A</v>
      </c>
      <c r="K110" s="32" t="e">
        <f t="shared" si="1"/>
        <v>#VALUE!</v>
      </c>
      <c r="L110" s="7" t="str">
        <f>IF(B110="Fornecedor",IF(VLOOKUP(C110,Base_Dados!$F$17:$G$26,2,FALSE)=F110," ","Fornecedor inválido!")," ")</f>
        <v xml:space="preserve"> </v>
      </c>
      <c r="M110" s="31" t="str">
        <f>IF(AND(LEFT(F110,2)="MP",H110&lt;&gt;Base_Dados!$B$4),"Impossível!!!"," ")</f>
        <v xml:space="preserve"> </v>
      </c>
      <c r="N110" s="33" t="str">
        <f>IF(E110="Avião",IF($G110&lt;=VLOOKUP($F110,Base_Dados!$M$4:$Q$14,3,FALSE)," ","Limite "&amp;VLOOKUP($F110,Base_Dados!$M$4:$Q$14,2,FALSE)&amp;" "&amp;VLOOKUP($F110,Base_Dados!$M$4:$Q$14,3,FALSE))," ")</f>
        <v xml:space="preserve"> </v>
      </c>
      <c r="O110" s="33" t="str">
        <f>IF(E110="Caminhão",IF($G110&lt;=VLOOKUP($F110,Base_Dados!$M$4:$Q$14,4,FALSE)," ","Limite "&amp;VLOOKUP($F110,Base_Dados!$M$4:$Q$14,2,FALSE)&amp;" "&amp;VLOOKUP($F110,Base_Dados!$M$4:$Q$14,4,FALSE))," ")</f>
        <v xml:space="preserve"> </v>
      </c>
      <c r="P110" s="33" t="str">
        <f>IF(E110="Navio",IF($G110&lt;=VLOOKUP($F110,Base_Dados!$M$4:$Q$14,5,FALSE)," ","Limite "&amp;VLOOKUP($F110,Base_Dados!$M$4:$Q$14,2,FALSE)&amp;" "&amp;VLOOKUP($F110,Base_Dados!$M$4:$Q$14,5,FALSE))," ")</f>
        <v xml:space="preserve"> </v>
      </c>
      <c r="Q110" s="8"/>
    </row>
    <row r="111" spans="1:17" ht="24" customHeight="1">
      <c r="A111" s="31" t="s">
        <v>63</v>
      </c>
      <c r="B111" s="27"/>
      <c r="C111" s="27"/>
      <c r="D111" s="13"/>
      <c r="E111" s="13"/>
      <c r="F111" s="13"/>
      <c r="G111" s="13"/>
      <c r="H111" s="13"/>
      <c r="I111" s="13"/>
      <c r="J111" s="31" t="e">
        <f>_xlfn.XLOOKUP(C111&amp;I111&amp;E111,Orig_Dest!$A:$A,Orig_Dest!$E:$E)</f>
        <v>#N/A</v>
      </c>
      <c r="K111" s="32" t="e">
        <f t="shared" si="1"/>
        <v>#VALUE!</v>
      </c>
      <c r="L111" s="7" t="str">
        <f>IF(B111="Fornecedor",IF(VLOOKUP(C111,Base_Dados!$F$17:$G$26,2,FALSE)=F111," ","Fornecedor inválido!")," ")</f>
        <v xml:space="preserve"> </v>
      </c>
      <c r="M111" s="31" t="str">
        <f>IF(AND(LEFT(F111,2)="MP",H111&lt;&gt;Base_Dados!$B$4),"Impossível!!!"," ")</f>
        <v xml:space="preserve"> </v>
      </c>
      <c r="N111" s="33" t="str">
        <f>IF(E111="Avião",IF($G111&lt;=VLOOKUP($F111,Base_Dados!$M$4:$Q$14,3,FALSE)," ","Limite "&amp;VLOOKUP($F111,Base_Dados!$M$4:$Q$14,2,FALSE)&amp;" "&amp;VLOOKUP($F111,Base_Dados!$M$4:$Q$14,3,FALSE))," ")</f>
        <v xml:space="preserve"> </v>
      </c>
      <c r="O111" s="33" t="str">
        <f>IF(E111="Caminhão",IF($G111&lt;=VLOOKUP($F111,Base_Dados!$M$4:$Q$14,4,FALSE)," ","Limite "&amp;VLOOKUP($F111,Base_Dados!$M$4:$Q$14,2,FALSE)&amp;" "&amp;VLOOKUP($F111,Base_Dados!$M$4:$Q$14,4,FALSE))," ")</f>
        <v xml:space="preserve"> </v>
      </c>
      <c r="P111" s="33" t="str">
        <f>IF(E111="Navio",IF($G111&lt;=VLOOKUP($F111,Base_Dados!$M$4:$Q$14,5,FALSE)," ","Limite "&amp;VLOOKUP($F111,Base_Dados!$M$4:$Q$14,2,FALSE)&amp;" "&amp;VLOOKUP($F111,Base_Dados!$M$4:$Q$14,5,FALSE))," ")</f>
        <v xml:space="preserve"> </v>
      </c>
      <c r="Q111" s="8"/>
    </row>
    <row r="112" spans="1:17" ht="24" customHeight="1">
      <c r="A112" s="31" t="s">
        <v>63</v>
      </c>
      <c r="B112" s="27"/>
      <c r="C112" s="27"/>
      <c r="D112" s="13"/>
      <c r="E112" s="13"/>
      <c r="F112" s="13"/>
      <c r="G112" s="13"/>
      <c r="H112" s="13"/>
      <c r="I112" s="13"/>
      <c r="J112" s="31" t="e">
        <f>_xlfn.XLOOKUP(C112&amp;I112&amp;E112,Orig_Dest!$A:$A,Orig_Dest!$E:$E)</f>
        <v>#N/A</v>
      </c>
      <c r="K112" s="32" t="e">
        <f t="shared" si="1"/>
        <v>#VALUE!</v>
      </c>
      <c r="L112" s="7" t="str">
        <f>IF(B112="Fornecedor",IF(VLOOKUP(C112,Base_Dados!$F$17:$G$26,2,FALSE)=F112," ","Fornecedor inválido!")," ")</f>
        <v xml:space="preserve"> </v>
      </c>
      <c r="M112" s="31" t="str">
        <f>IF(AND(LEFT(F112,2)="MP",H112&lt;&gt;Base_Dados!$B$4),"Impossível!!!"," ")</f>
        <v xml:space="preserve"> </v>
      </c>
      <c r="N112" s="33" t="str">
        <f>IF(E112="Avião",IF($G112&lt;=VLOOKUP($F112,Base_Dados!$M$4:$Q$14,3,FALSE)," ","Limite "&amp;VLOOKUP($F112,Base_Dados!$M$4:$Q$14,2,FALSE)&amp;" "&amp;VLOOKUP($F112,Base_Dados!$M$4:$Q$14,3,FALSE))," ")</f>
        <v xml:space="preserve"> </v>
      </c>
      <c r="O112" s="33" t="str">
        <f>IF(E112="Caminhão",IF($G112&lt;=VLOOKUP($F112,Base_Dados!$M$4:$Q$14,4,FALSE)," ","Limite "&amp;VLOOKUP($F112,Base_Dados!$M$4:$Q$14,2,FALSE)&amp;" "&amp;VLOOKUP($F112,Base_Dados!$M$4:$Q$14,4,FALSE))," ")</f>
        <v xml:space="preserve"> </v>
      </c>
      <c r="P112" s="33" t="str">
        <f>IF(E112="Navio",IF($G112&lt;=VLOOKUP($F112,Base_Dados!$M$4:$Q$14,5,FALSE)," ","Limite "&amp;VLOOKUP($F112,Base_Dados!$M$4:$Q$14,2,FALSE)&amp;" "&amp;VLOOKUP($F112,Base_Dados!$M$4:$Q$14,5,FALSE))," ")</f>
        <v xml:space="preserve"> </v>
      </c>
      <c r="Q112" s="8"/>
    </row>
    <row r="113" spans="1:17" ht="24" customHeight="1">
      <c r="A113" s="31" t="s">
        <v>63</v>
      </c>
      <c r="B113" s="27"/>
      <c r="C113" s="27"/>
      <c r="D113" s="13"/>
      <c r="E113" s="13"/>
      <c r="F113" s="13"/>
      <c r="G113" s="13"/>
      <c r="H113" s="13"/>
      <c r="I113" s="13"/>
      <c r="J113" s="31" t="e">
        <f>_xlfn.XLOOKUP(C113&amp;I113&amp;E113,Orig_Dest!$A:$A,Orig_Dest!$E:$E)</f>
        <v>#N/A</v>
      </c>
      <c r="K113" s="32" t="e">
        <f t="shared" si="1"/>
        <v>#VALUE!</v>
      </c>
      <c r="L113" s="7" t="str">
        <f>IF(B113="Fornecedor",IF(VLOOKUP(C113,Base_Dados!$F$17:$G$26,2,FALSE)=F113," ","Fornecedor inválido!")," ")</f>
        <v xml:space="preserve"> </v>
      </c>
      <c r="M113" s="31" t="str">
        <f>IF(AND(LEFT(F113,2)="MP",H113&lt;&gt;Base_Dados!$B$4),"Impossível!!!"," ")</f>
        <v xml:space="preserve"> </v>
      </c>
      <c r="N113" s="33" t="str">
        <f>IF(E113="Avião",IF($G113&lt;=VLOOKUP($F113,Base_Dados!$M$4:$Q$14,3,FALSE)," ","Limite "&amp;VLOOKUP($F113,Base_Dados!$M$4:$Q$14,2,FALSE)&amp;" "&amp;VLOOKUP($F113,Base_Dados!$M$4:$Q$14,3,FALSE))," ")</f>
        <v xml:space="preserve"> </v>
      </c>
      <c r="O113" s="33" t="str">
        <f>IF(E113="Caminhão",IF($G113&lt;=VLOOKUP($F113,Base_Dados!$M$4:$Q$14,4,FALSE)," ","Limite "&amp;VLOOKUP($F113,Base_Dados!$M$4:$Q$14,2,FALSE)&amp;" "&amp;VLOOKUP($F113,Base_Dados!$M$4:$Q$14,4,FALSE))," ")</f>
        <v xml:space="preserve"> </v>
      </c>
      <c r="P113" s="33" t="str">
        <f>IF(E113="Navio",IF($G113&lt;=VLOOKUP($F113,Base_Dados!$M$4:$Q$14,5,FALSE)," ","Limite "&amp;VLOOKUP($F113,Base_Dados!$M$4:$Q$14,2,FALSE)&amp;" "&amp;VLOOKUP($F113,Base_Dados!$M$4:$Q$14,5,FALSE))," ")</f>
        <v xml:space="preserve"> </v>
      </c>
      <c r="Q113" s="8"/>
    </row>
    <row r="114" spans="1:17" ht="24" customHeight="1">
      <c r="A114" s="31" t="s">
        <v>63</v>
      </c>
      <c r="B114" s="27"/>
      <c r="C114" s="27"/>
      <c r="D114" s="13"/>
      <c r="E114" s="13"/>
      <c r="F114" s="13"/>
      <c r="G114" s="13"/>
      <c r="H114" s="13"/>
      <c r="I114" s="13"/>
      <c r="J114" s="31" t="e">
        <f>_xlfn.XLOOKUP(C114&amp;I114&amp;E114,Orig_Dest!$A:$A,Orig_Dest!$E:$E)</f>
        <v>#N/A</v>
      </c>
      <c r="K114" s="32" t="e">
        <f t="shared" si="1"/>
        <v>#VALUE!</v>
      </c>
      <c r="L114" s="7" t="str">
        <f>IF(B114="Fornecedor",IF(VLOOKUP(C114,Base_Dados!$F$17:$G$26,2,FALSE)=F114," ","Fornecedor inválido!")," ")</f>
        <v xml:space="preserve"> </v>
      </c>
      <c r="M114" s="31" t="str">
        <f>IF(AND(LEFT(F114,2)="MP",H114&lt;&gt;Base_Dados!$B$4),"Impossível!!!"," ")</f>
        <v xml:space="preserve"> </v>
      </c>
      <c r="N114" s="33" t="str">
        <f>IF(E114="Avião",IF($G114&lt;=VLOOKUP($F114,Base_Dados!$M$4:$Q$14,3,FALSE)," ","Limite "&amp;VLOOKUP($F114,Base_Dados!$M$4:$Q$14,2,FALSE)&amp;" "&amp;VLOOKUP($F114,Base_Dados!$M$4:$Q$14,3,FALSE))," ")</f>
        <v xml:space="preserve"> </v>
      </c>
      <c r="O114" s="33" t="str">
        <f>IF(E114="Caminhão",IF($G114&lt;=VLOOKUP($F114,Base_Dados!$M$4:$Q$14,4,FALSE)," ","Limite "&amp;VLOOKUP($F114,Base_Dados!$M$4:$Q$14,2,FALSE)&amp;" "&amp;VLOOKUP($F114,Base_Dados!$M$4:$Q$14,4,FALSE))," ")</f>
        <v xml:space="preserve"> </v>
      </c>
      <c r="P114" s="33" t="str">
        <f>IF(E114="Navio",IF($G114&lt;=VLOOKUP($F114,Base_Dados!$M$4:$Q$14,5,FALSE)," ","Limite "&amp;VLOOKUP($F114,Base_Dados!$M$4:$Q$14,2,FALSE)&amp;" "&amp;VLOOKUP($F114,Base_Dados!$M$4:$Q$14,5,FALSE))," ")</f>
        <v xml:space="preserve"> </v>
      </c>
      <c r="Q114" s="8"/>
    </row>
    <row r="115" spans="1:17" ht="24" customHeight="1">
      <c r="A115" s="31" t="s">
        <v>63</v>
      </c>
      <c r="B115" s="27"/>
      <c r="C115" s="27"/>
      <c r="D115" s="13"/>
      <c r="E115" s="13"/>
      <c r="F115" s="13"/>
      <c r="G115" s="13"/>
      <c r="H115" s="13"/>
      <c r="I115" s="13"/>
      <c r="J115" s="31" t="e">
        <f>_xlfn.XLOOKUP(C115&amp;I115&amp;E115,Orig_Dest!$A:$A,Orig_Dest!$E:$E)</f>
        <v>#N/A</v>
      </c>
      <c r="K115" s="32" t="e">
        <f t="shared" si="1"/>
        <v>#VALUE!</v>
      </c>
      <c r="L115" s="7" t="str">
        <f>IF(B115="Fornecedor",IF(VLOOKUP(C115,Base_Dados!$F$17:$G$26,2,FALSE)=F115," ","Fornecedor inválido!")," ")</f>
        <v xml:space="preserve"> </v>
      </c>
      <c r="M115" s="31" t="str">
        <f>IF(AND(LEFT(F115,2)="MP",H115&lt;&gt;Base_Dados!$B$4),"Impossível!!!"," ")</f>
        <v xml:space="preserve"> </v>
      </c>
      <c r="N115" s="33" t="str">
        <f>IF(E115="Avião",IF($G115&lt;=VLOOKUP($F115,Base_Dados!$M$4:$Q$14,3,FALSE)," ","Limite "&amp;VLOOKUP($F115,Base_Dados!$M$4:$Q$14,2,FALSE)&amp;" "&amp;VLOOKUP($F115,Base_Dados!$M$4:$Q$14,3,FALSE))," ")</f>
        <v xml:space="preserve"> </v>
      </c>
      <c r="O115" s="33" t="str">
        <f>IF(E115="Caminhão",IF($G115&lt;=VLOOKUP($F115,Base_Dados!$M$4:$Q$14,4,FALSE)," ","Limite "&amp;VLOOKUP($F115,Base_Dados!$M$4:$Q$14,2,FALSE)&amp;" "&amp;VLOOKUP($F115,Base_Dados!$M$4:$Q$14,4,FALSE))," ")</f>
        <v xml:space="preserve"> </v>
      </c>
      <c r="P115" s="33" t="str">
        <f>IF(E115="Navio",IF($G115&lt;=VLOOKUP($F115,Base_Dados!$M$4:$Q$14,5,FALSE)," ","Limite "&amp;VLOOKUP($F115,Base_Dados!$M$4:$Q$14,2,FALSE)&amp;" "&amp;VLOOKUP($F115,Base_Dados!$M$4:$Q$14,5,FALSE))," ")</f>
        <v xml:space="preserve"> </v>
      </c>
      <c r="Q115" s="8"/>
    </row>
    <row r="116" spans="1:17" ht="24" customHeight="1">
      <c r="A116" s="31" t="s">
        <v>63</v>
      </c>
      <c r="B116" s="27"/>
      <c r="C116" s="27"/>
      <c r="D116" s="13"/>
      <c r="E116" s="13"/>
      <c r="F116" s="13"/>
      <c r="G116" s="13"/>
      <c r="H116" s="13"/>
      <c r="I116" s="13"/>
      <c r="J116" s="31" t="e">
        <f>_xlfn.XLOOKUP(C116&amp;I116&amp;E116,Orig_Dest!$A:$A,Orig_Dest!$E:$E)</f>
        <v>#N/A</v>
      </c>
      <c r="K116" s="32" t="e">
        <f t="shared" si="1"/>
        <v>#VALUE!</v>
      </c>
      <c r="L116" s="7" t="str">
        <f>IF(B116="Fornecedor",IF(VLOOKUP(C116,Base_Dados!$F$17:$G$26,2,FALSE)=F116," ","Fornecedor inválido!")," ")</f>
        <v xml:space="preserve"> </v>
      </c>
      <c r="M116" s="31" t="str">
        <f>IF(AND(LEFT(F116,2)="MP",H116&lt;&gt;Base_Dados!$B$4),"Impossível!!!"," ")</f>
        <v xml:space="preserve"> </v>
      </c>
      <c r="N116" s="33" t="str">
        <f>IF(E116="Avião",IF($G116&lt;=VLOOKUP($F116,Base_Dados!$M$4:$Q$14,3,FALSE)," ","Limite "&amp;VLOOKUP($F116,Base_Dados!$M$4:$Q$14,2,FALSE)&amp;" "&amp;VLOOKUP($F116,Base_Dados!$M$4:$Q$14,3,FALSE))," ")</f>
        <v xml:space="preserve"> </v>
      </c>
      <c r="O116" s="33" t="str">
        <f>IF(E116="Caminhão",IF($G116&lt;=VLOOKUP($F116,Base_Dados!$M$4:$Q$14,4,FALSE)," ","Limite "&amp;VLOOKUP($F116,Base_Dados!$M$4:$Q$14,2,FALSE)&amp;" "&amp;VLOOKUP($F116,Base_Dados!$M$4:$Q$14,4,FALSE))," ")</f>
        <v xml:space="preserve"> </v>
      </c>
      <c r="P116" s="33" t="str">
        <f>IF(E116="Navio",IF($G116&lt;=VLOOKUP($F116,Base_Dados!$M$4:$Q$14,5,FALSE)," ","Limite "&amp;VLOOKUP($F116,Base_Dados!$M$4:$Q$14,2,FALSE)&amp;" "&amp;VLOOKUP($F116,Base_Dados!$M$4:$Q$14,5,FALSE))," ")</f>
        <v xml:space="preserve"> </v>
      </c>
      <c r="Q116" s="8"/>
    </row>
    <row r="117" spans="1:17" ht="24" customHeight="1">
      <c r="A117" s="31" t="s">
        <v>63</v>
      </c>
      <c r="B117" s="27"/>
      <c r="C117" s="27"/>
      <c r="D117" s="13"/>
      <c r="E117" s="13"/>
      <c r="F117" s="13"/>
      <c r="G117" s="13"/>
      <c r="H117" s="13"/>
      <c r="I117" s="13"/>
      <c r="J117" s="31" t="e">
        <f>_xlfn.XLOOKUP(C117&amp;I117&amp;E117,Orig_Dest!$A:$A,Orig_Dest!$E:$E)</f>
        <v>#N/A</v>
      </c>
      <c r="K117" s="32" t="e">
        <f t="shared" si="1"/>
        <v>#VALUE!</v>
      </c>
      <c r="L117" s="7" t="str">
        <f>IF(B117="Fornecedor",IF(VLOOKUP(C117,Base_Dados!$F$17:$G$26,2,FALSE)=F117," ","Fornecedor inválido!")," ")</f>
        <v xml:space="preserve"> </v>
      </c>
      <c r="M117" s="31" t="str">
        <f>IF(AND(LEFT(F117,2)="MP",H117&lt;&gt;Base_Dados!$B$4),"Impossível!!!"," ")</f>
        <v xml:space="preserve"> </v>
      </c>
      <c r="N117" s="33" t="str">
        <f>IF(E117="Avião",IF($G117&lt;=VLOOKUP($F117,Base_Dados!$M$4:$Q$14,3,FALSE)," ","Limite "&amp;VLOOKUP($F117,Base_Dados!$M$4:$Q$14,2,FALSE)&amp;" "&amp;VLOOKUP($F117,Base_Dados!$M$4:$Q$14,3,FALSE))," ")</f>
        <v xml:space="preserve"> </v>
      </c>
      <c r="O117" s="33" t="str">
        <f>IF(E117="Caminhão",IF($G117&lt;=VLOOKUP($F117,Base_Dados!$M$4:$Q$14,4,FALSE)," ","Limite "&amp;VLOOKUP($F117,Base_Dados!$M$4:$Q$14,2,FALSE)&amp;" "&amp;VLOOKUP($F117,Base_Dados!$M$4:$Q$14,4,FALSE))," ")</f>
        <v xml:space="preserve"> </v>
      </c>
      <c r="P117" s="33" t="str">
        <f>IF(E117="Navio",IF($G117&lt;=VLOOKUP($F117,Base_Dados!$M$4:$Q$14,5,FALSE)," ","Limite "&amp;VLOOKUP($F117,Base_Dados!$M$4:$Q$14,2,FALSE)&amp;" "&amp;VLOOKUP($F117,Base_Dados!$M$4:$Q$14,5,FALSE))," ")</f>
        <v xml:space="preserve"> </v>
      </c>
      <c r="Q117" s="8"/>
    </row>
    <row r="118" spans="1:17" ht="24" customHeight="1">
      <c r="A118" s="31" t="s">
        <v>63</v>
      </c>
      <c r="B118" s="27"/>
      <c r="C118" s="27"/>
      <c r="D118" s="13"/>
      <c r="E118" s="13"/>
      <c r="F118" s="13"/>
      <c r="G118" s="13"/>
      <c r="H118" s="13"/>
      <c r="I118" s="13"/>
      <c r="J118" s="31" t="e">
        <f>_xlfn.XLOOKUP(C118&amp;I118&amp;E118,Orig_Dest!$A:$A,Orig_Dest!$E:$E)</f>
        <v>#N/A</v>
      </c>
      <c r="K118" s="32" t="e">
        <f t="shared" si="1"/>
        <v>#VALUE!</v>
      </c>
      <c r="L118" s="7" t="str">
        <f>IF(B118="Fornecedor",IF(VLOOKUP(C118,Base_Dados!$F$17:$G$26,2,FALSE)=F118," ","Fornecedor inválido!")," ")</f>
        <v xml:space="preserve"> </v>
      </c>
      <c r="M118" s="31" t="str">
        <f>IF(AND(LEFT(F118,2)="MP",H118&lt;&gt;Base_Dados!$B$4),"Impossível!!!"," ")</f>
        <v xml:space="preserve"> </v>
      </c>
      <c r="N118" s="33" t="str">
        <f>IF(E118="Avião",IF($G118&lt;=VLOOKUP($F118,Base_Dados!$M$4:$Q$14,3,FALSE)," ","Limite "&amp;VLOOKUP($F118,Base_Dados!$M$4:$Q$14,2,FALSE)&amp;" "&amp;VLOOKUP($F118,Base_Dados!$M$4:$Q$14,3,FALSE))," ")</f>
        <v xml:space="preserve"> </v>
      </c>
      <c r="O118" s="33" t="str">
        <f>IF(E118="Caminhão",IF($G118&lt;=VLOOKUP($F118,Base_Dados!$M$4:$Q$14,4,FALSE)," ","Limite "&amp;VLOOKUP($F118,Base_Dados!$M$4:$Q$14,2,FALSE)&amp;" "&amp;VLOOKUP($F118,Base_Dados!$M$4:$Q$14,4,FALSE))," ")</f>
        <v xml:space="preserve"> </v>
      </c>
      <c r="P118" s="33" t="str">
        <f>IF(E118="Navio",IF($G118&lt;=VLOOKUP($F118,Base_Dados!$M$4:$Q$14,5,FALSE)," ","Limite "&amp;VLOOKUP($F118,Base_Dados!$M$4:$Q$14,2,FALSE)&amp;" "&amp;VLOOKUP($F118,Base_Dados!$M$4:$Q$14,5,FALSE))," ")</f>
        <v xml:space="preserve"> </v>
      </c>
      <c r="Q118" s="8"/>
    </row>
    <row r="119" spans="1:17" ht="24" customHeight="1">
      <c r="A119" s="31" t="s">
        <v>63</v>
      </c>
      <c r="B119" s="27"/>
      <c r="C119" s="27"/>
      <c r="D119" s="13"/>
      <c r="E119" s="13"/>
      <c r="F119" s="13"/>
      <c r="G119" s="13"/>
      <c r="H119" s="13"/>
      <c r="I119" s="13"/>
      <c r="J119" s="31" t="e">
        <f>_xlfn.XLOOKUP(C119&amp;I119&amp;E119,Orig_Dest!$A:$A,Orig_Dest!$E:$E)</f>
        <v>#N/A</v>
      </c>
      <c r="K119" s="32" t="e">
        <f t="shared" si="1"/>
        <v>#VALUE!</v>
      </c>
      <c r="L119" s="7" t="str">
        <f>IF(B119="Fornecedor",IF(VLOOKUP(C119,Base_Dados!$F$17:$G$26,2,FALSE)=F119," ","Fornecedor inválido!")," ")</f>
        <v xml:space="preserve"> </v>
      </c>
      <c r="M119" s="31" t="str">
        <f>IF(AND(LEFT(F119,2)="MP",H119&lt;&gt;Base_Dados!$B$4),"Impossível!!!"," ")</f>
        <v xml:space="preserve"> </v>
      </c>
      <c r="N119" s="33" t="str">
        <f>IF(E119="Avião",IF($G119&lt;=VLOOKUP($F119,Base_Dados!$M$4:$Q$14,3,FALSE)," ","Limite "&amp;VLOOKUP($F119,Base_Dados!$M$4:$Q$14,2,FALSE)&amp;" "&amp;VLOOKUP($F119,Base_Dados!$M$4:$Q$14,3,FALSE))," ")</f>
        <v xml:space="preserve"> </v>
      </c>
      <c r="O119" s="33" t="str">
        <f>IF(E119="Caminhão",IF($G119&lt;=VLOOKUP($F119,Base_Dados!$M$4:$Q$14,4,FALSE)," ","Limite "&amp;VLOOKUP($F119,Base_Dados!$M$4:$Q$14,2,FALSE)&amp;" "&amp;VLOOKUP($F119,Base_Dados!$M$4:$Q$14,4,FALSE))," ")</f>
        <v xml:space="preserve"> </v>
      </c>
      <c r="P119" s="33" t="str">
        <f>IF(E119="Navio",IF($G119&lt;=VLOOKUP($F119,Base_Dados!$M$4:$Q$14,5,FALSE)," ","Limite "&amp;VLOOKUP($F119,Base_Dados!$M$4:$Q$14,2,FALSE)&amp;" "&amp;VLOOKUP($F119,Base_Dados!$M$4:$Q$14,5,FALSE))," ")</f>
        <v xml:space="preserve"> </v>
      </c>
      <c r="Q119" s="8"/>
    </row>
    <row r="120" spans="1:17" ht="24" customHeight="1">
      <c r="A120" s="31" t="s">
        <v>63</v>
      </c>
      <c r="B120" s="27"/>
      <c r="C120" s="27"/>
      <c r="D120" s="13"/>
      <c r="E120" s="13"/>
      <c r="F120" s="13"/>
      <c r="G120" s="13"/>
      <c r="H120" s="13"/>
      <c r="I120" s="13"/>
      <c r="J120" s="31" t="e">
        <f>_xlfn.XLOOKUP(C120&amp;I120&amp;E120,Orig_Dest!$A:$A,Orig_Dest!$E:$E)</f>
        <v>#N/A</v>
      </c>
      <c r="K120" s="32" t="e">
        <f t="shared" si="1"/>
        <v>#VALUE!</v>
      </c>
      <c r="L120" s="7" t="str">
        <f>IF(B120="Fornecedor",IF(VLOOKUP(C120,Base_Dados!$F$17:$G$26,2,FALSE)=F120," ","Fornecedor inválido!")," ")</f>
        <v xml:space="preserve"> </v>
      </c>
      <c r="M120" s="31" t="str">
        <f>IF(AND(LEFT(F120,2)="MP",H120&lt;&gt;Base_Dados!$B$4),"Impossível!!!"," ")</f>
        <v xml:space="preserve"> </v>
      </c>
      <c r="N120" s="33" t="str">
        <f>IF(E120="Avião",IF($G120&lt;=VLOOKUP($F120,Base_Dados!$M$4:$Q$14,3,FALSE)," ","Limite "&amp;VLOOKUP($F120,Base_Dados!$M$4:$Q$14,2,FALSE)&amp;" "&amp;VLOOKUP($F120,Base_Dados!$M$4:$Q$14,3,FALSE))," ")</f>
        <v xml:space="preserve"> </v>
      </c>
      <c r="O120" s="33" t="str">
        <f>IF(E120="Caminhão",IF($G120&lt;=VLOOKUP($F120,Base_Dados!$M$4:$Q$14,4,FALSE)," ","Limite "&amp;VLOOKUP($F120,Base_Dados!$M$4:$Q$14,2,FALSE)&amp;" "&amp;VLOOKUP($F120,Base_Dados!$M$4:$Q$14,4,FALSE))," ")</f>
        <v xml:space="preserve"> </v>
      </c>
      <c r="P120" s="33" t="str">
        <f>IF(E120="Navio",IF($G120&lt;=VLOOKUP($F120,Base_Dados!$M$4:$Q$14,5,FALSE)," ","Limite "&amp;VLOOKUP($F120,Base_Dados!$M$4:$Q$14,2,FALSE)&amp;" "&amp;VLOOKUP($F120,Base_Dados!$M$4:$Q$14,5,FALSE))," ")</f>
        <v xml:space="preserve"> </v>
      </c>
      <c r="Q120" s="8"/>
    </row>
    <row r="121" spans="1:17" ht="24" customHeight="1">
      <c r="A121" s="31" t="s">
        <v>63</v>
      </c>
      <c r="B121" s="27"/>
      <c r="C121" s="27"/>
      <c r="D121" s="13"/>
      <c r="E121" s="13"/>
      <c r="F121" s="13"/>
      <c r="G121" s="13"/>
      <c r="H121" s="13"/>
      <c r="I121" s="13"/>
      <c r="J121" s="31" t="e">
        <f>_xlfn.XLOOKUP(C121&amp;I121&amp;E121,Orig_Dest!$A:$A,Orig_Dest!$E:$E)</f>
        <v>#N/A</v>
      </c>
      <c r="K121" s="32" t="e">
        <f t="shared" si="1"/>
        <v>#VALUE!</v>
      </c>
      <c r="L121" s="7" t="str">
        <f>IF(B121="Fornecedor",IF(VLOOKUP(C121,Base_Dados!$F$17:$G$26,2,FALSE)=F121," ","Fornecedor inválido!")," ")</f>
        <v xml:space="preserve"> </v>
      </c>
      <c r="M121" s="31" t="str">
        <f>IF(AND(LEFT(F121,2)="MP",H121&lt;&gt;Base_Dados!$B$4),"Impossível!!!"," ")</f>
        <v xml:space="preserve"> </v>
      </c>
      <c r="N121" s="33" t="str">
        <f>IF(E121="Avião",IF($G121&lt;=VLOOKUP($F121,Base_Dados!$M$4:$Q$14,3,FALSE)," ","Limite "&amp;VLOOKUP($F121,Base_Dados!$M$4:$Q$14,2,FALSE)&amp;" "&amp;VLOOKUP($F121,Base_Dados!$M$4:$Q$14,3,FALSE))," ")</f>
        <v xml:space="preserve"> </v>
      </c>
      <c r="O121" s="33" t="str">
        <f>IF(E121="Caminhão",IF($G121&lt;=VLOOKUP($F121,Base_Dados!$M$4:$Q$14,4,FALSE)," ","Limite "&amp;VLOOKUP($F121,Base_Dados!$M$4:$Q$14,2,FALSE)&amp;" "&amp;VLOOKUP($F121,Base_Dados!$M$4:$Q$14,4,FALSE))," ")</f>
        <v xml:space="preserve"> </v>
      </c>
      <c r="P121" s="33" t="str">
        <f>IF(E121="Navio",IF($G121&lt;=VLOOKUP($F121,Base_Dados!$M$4:$Q$14,5,FALSE)," ","Limite "&amp;VLOOKUP($F121,Base_Dados!$M$4:$Q$14,2,FALSE)&amp;" "&amp;VLOOKUP($F121,Base_Dados!$M$4:$Q$14,5,FALSE))," ")</f>
        <v xml:space="preserve"> </v>
      </c>
      <c r="Q121" s="8"/>
    </row>
    <row r="122" spans="1:17" ht="24" customHeight="1">
      <c r="A122" s="31" t="s">
        <v>63</v>
      </c>
      <c r="B122" s="27"/>
      <c r="C122" s="27"/>
      <c r="D122" s="13"/>
      <c r="E122" s="13"/>
      <c r="F122" s="13"/>
      <c r="G122" s="13"/>
      <c r="H122" s="13"/>
      <c r="I122" s="13"/>
      <c r="J122" s="31" t="e">
        <f>_xlfn.XLOOKUP(C122&amp;I122&amp;E122,Orig_Dest!$A:$A,Orig_Dest!$E:$E)</f>
        <v>#N/A</v>
      </c>
      <c r="K122" s="32" t="e">
        <f t="shared" si="1"/>
        <v>#VALUE!</v>
      </c>
      <c r="L122" s="7" t="str">
        <f>IF(B122="Fornecedor",IF(VLOOKUP(C122,Base_Dados!$F$17:$G$26,2,FALSE)=F122," ","Fornecedor inválido!")," ")</f>
        <v xml:space="preserve"> </v>
      </c>
      <c r="M122" s="31" t="str">
        <f>IF(AND(LEFT(F122,2)="MP",H122&lt;&gt;Base_Dados!$B$4),"Impossível!!!"," ")</f>
        <v xml:space="preserve"> </v>
      </c>
      <c r="N122" s="33" t="str">
        <f>IF(E122="Avião",IF($G122&lt;=VLOOKUP($F122,Base_Dados!$M$4:$Q$14,3,FALSE)," ","Limite "&amp;VLOOKUP($F122,Base_Dados!$M$4:$Q$14,2,FALSE)&amp;" "&amp;VLOOKUP($F122,Base_Dados!$M$4:$Q$14,3,FALSE))," ")</f>
        <v xml:space="preserve"> </v>
      </c>
      <c r="O122" s="33" t="str">
        <f>IF(E122="Caminhão",IF($G122&lt;=VLOOKUP($F122,Base_Dados!$M$4:$Q$14,4,FALSE)," ","Limite "&amp;VLOOKUP($F122,Base_Dados!$M$4:$Q$14,2,FALSE)&amp;" "&amp;VLOOKUP($F122,Base_Dados!$M$4:$Q$14,4,FALSE))," ")</f>
        <v xml:space="preserve"> </v>
      </c>
      <c r="P122" s="33" t="str">
        <f>IF(E122="Navio",IF($G122&lt;=VLOOKUP($F122,Base_Dados!$M$4:$Q$14,5,FALSE)," ","Limite "&amp;VLOOKUP($F122,Base_Dados!$M$4:$Q$14,2,FALSE)&amp;" "&amp;VLOOKUP($F122,Base_Dados!$M$4:$Q$14,5,FALSE))," ")</f>
        <v xml:space="preserve"> </v>
      </c>
      <c r="Q122" s="8"/>
    </row>
    <row r="123" spans="1:17" ht="24" customHeight="1">
      <c r="A123" s="31" t="s">
        <v>63</v>
      </c>
      <c r="B123" s="27"/>
      <c r="C123" s="27"/>
      <c r="D123" s="13"/>
      <c r="E123" s="13"/>
      <c r="F123" s="13"/>
      <c r="G123" s="13"/>
      <c r="H123" s="13"/>
      <c r="I123" s="13"/>
      <c r="J123" s="31" t="e">
        <f>_xlfn.XLOOKUP(C123&amp;I123&amp;E123,Orig_Dest!$A:$A,Orig_Dest!$E:$E)</f>
        <v>#N/A</v>
      </c>
      <c r="K123" s="32" t="e">
        <f t="shared" si="1"/>
        <v>#VALUE!</v>
      </c>
      <c r="L123" s="7" t="str">
        <f>IF(B123="Fornecedor",IF(VLOOKUP(C123,Base_Dados!$F$17:$G$26,2,FALSE)=F123," ","Fornecedor inválido!")," ")</f>
        <v xml:space="preserve"> </v>
      </c>
      <c r="M123" s="31" t="str">
        <f>IF(AND(LEFT(F123,2)="MP",H123&lt;&gt;Base_Dados!$B$4),"Impossível!!!"," ")</f>
        <v xml:space="preserve"> </v>
      </c>
      <c r="N123" s="33" t="str">
        <f>IF(E123="Avião",IF($G123&lt;=VLOOKUP($F123,Base_Dados!$M$4:$Q$14,3,FALSE)," ","Limite "&amp;VLOOKUP($F123,Base_Dados!$M$4:$Q$14,2,FALSE)&amp;" "&amp;VLOOKUP($F123,Base_Dados!$M$4:$Q$14,3,FALSE))," ")</f>
        <v xml:space="preserve"> </v>
      </c>
      <c r="O123" s="33" t="str">
        <f>IF(E123="Caminhão",IF($G123&lt;=VLOOKUP($F123,Base_Dados!$M$4:$Q$14,4,FALSE)," ","Limite "&amp;VLOOKUP($F123,Base_Dados!$M$4:$Q$14,2,FALSE)&amp;" "&amp;VLOOKUP($F123,Base_Dados!$M$4:$Q$14,4,FALSE))," ")</f>
        <v xml:space="preserve"> </v>
      </c>
      <c r="P123" s="33" t="str">
        <f>IF(E123="Navio",IF($G123&lt;=VLOOKUP($F123,Base_Dados!$M$4:$Q$14,5,FALSE)," ","Limite "&amp;VLOOKUP($F123,Base_Dados!$M$4:$Q$14,2,FALSE)&amp;" "&amp;VLOOKUP($F123,Base_Dados!$M$4:$Q$14,5,FALSE))," ")</f>
        <v xml:space="preserve"> </v>
      </c>
      <c r="Q123" s="8"/>
    </row>
    <row r="124" spans="1:17" ht="24" customHeight="1">
      <c r="A124" s="31" t="s">
        <v>63</v>
      </c>
      <c r="B124" s="27"/>
      <c r="C124" s="27"/>
      <c r="D124" s="13"/>
      <c r="E124" s="13"/>
      <c r="F124" s="13"/>
      <c r="G124" s="13"/>
      <c r="H124" s="13"/>
      <c r="I124" s="13"/>
      <c r="J124" s="31" t="e">
        <f>_xlfn.XLOOKUP(C124&amp;I124&amp;E124,Orig_Dest!$A:$A,Orig_Dest!$E:$E)</f>
        <v>#N/A</v>
      </c>
      <c r="K124" s="32" t="e">
        <f t="shared" si="1"/>
        <v>#VALUE!</v>
      </c>
      <c r="L124" s="7" t="str">
        <f>IF(B124="Fornecedor",IF(VLOOKUP(C124,Base_Dados!$F$17:$G$26,2,FALSE)=F124," ","Fornecedor inválido!")," ")</f>
        <v xml:space="preserve"> </v>
      </c>
      <c r="M124" s="31" t="str">
        <f>IF(AND(LEFT(F124,2)="MP",H124&lt;&gt;Base_Dados!$B$4),"Impossível!!!"," ")</f>
        <v xml:space="preserve"> </v>
      </c>
      <c r="N124" s="33" t="str">
        <f>IF(E124="Avião",IF($G124&lt;=VLOOKUP($F124,Base_Dados!$M$4:$Q$14,3,FALSE)," ","Limite "&amp;VLOOKUP($F124,Base_Dados!$M$4:$Q$14,2,FALSE)&amp;" "&amp;VLOOKUP($F124,Base_Dados!$M$4:$Q$14,3,FALSE))," ")</f>
        <v xml:space="preserve"> </v>
      </c>
      <c r="O124" s="33" t="str">
        <f>IF(E124="Caminhão",IF($G124&lt;=VLOOKUP($F124,Base_Dados!$M$4:$Q$14,4,FALSE)," ","Limite "&amp;VLOOKUP($F124,Base_Dados!$M$4:$Q$14,2,FALSE)&amp;" "&amp;VLOOKUP($F124,Base_Dados!$M$4:$Q$14,4,FALSE))," ")</f>
        <v xml:space="preserve"> </v>
      </c>
      <c r="P124" s="33" t="str">
        <f>IF(E124="Navio",IF($G124&lt;=VLOOKUP($F124,Base_Dados!$M$4:$Q$14,5,FALSE)," ","Limite "&amp;VLOOKUP($F124,Base_Dados!$M$4:$Q$14,2,FALSE)&amp;" "&amp;VLOOKUP($F124,Base_Dados!$M$4:$Q$14,5,FALSE))," ")</f>
        <v xml:space="preserve"> </v>
      </c>
      <c r="Q124" s="8"/>
    </row>
    <row r="125" spans="1:17" ht="24" customHeight="1">
      <c r="A125" s="31" t="s">
        <v>63</v>
      </c>
      <c r="B125" s="27"/>
      <c r="C125" s="27"/>
      <c r="D125" s="13"/>
      <c r="E125" s="13"/>
      <c r="F125" s="13"/>
      <c r="G125" s="13"/>
      <c r="H125" s="13"/>
      <c r="I125" s="13"/>
      <c r="J125" s="31" t="e">
        <f>_xlfn.XLOOKUP(C125&amp;I125&amp;E125,Orig_Dest!$A:$A,Orig_Dest!$E:$E)</f>
        <v>#N/A</v>
      </c>
      <c r="K125" s="32" t="e">
        <f t="shared" si="1"/>
        <v>#VALUE!</v>
      </c>
      <c r="L125" s="7" t="str">
        <f>IF(B125="Fornecedor",IF(VLOOKUP(C125,Base_Dados!$F$17:$G$26,2,FALSE)=F125," ","Fornecedor inválido!")," ")</f>
        <v xml:space="preserve"> </v>
      </c>
      <c r="M125" s="31" t="str">
        <f>IF(AND(LEFT(F125,2)="MP",H125&lt;&gt;Base_Dados!$B$4),"Impossível!!!"," ")</f>
        <v xml:space="preserve"> </v>
      </c>
      <c r="N125" s="33" t="str">
        <f>IF(E125="Avião",IF($G125&lt;=VLOOKUP($F125,Base_Dados!$M$4:$Q$14,3,FALSE)," ","Limite "&amp;VLOOKUP($F125,Base_Dados!$M$4:$Q$14,2,FALSE)&amp;" "&amp;VLOOKUP($F125,Base_Dados!$M$4:$Q$14,3,FALSE))," ")</f>
        <v xml:space="preserve"> </v>
      </c>
      <c r="O125" s="33" t="str">
        <f>IF(E125="Caminhão",IF($G125&lt;=VLOOKUP($F125,Base_Dados!$M$4:$Q$14,4,FALSE)," ","Limite "&amp;VLOOKUP($F125,Base_Dados!$M$4:$Q$14,2,FALSE)&amp;" "&amp;VLOOKUP($F125,Base_Dados!$M$4:$Q$14,4,FALSE))," ")</f>
        <v xml:space="preserve"> </v>
      </c>
      <c r="P125" s="33" t="str">
        <f>IF(E125="Navio",IF($G125&lt;=VLOOKUP($F125,Base_Dados!$M$4:$Q$14,5,FALSE)," ","Limite "&amp;VLOOKUP($F125,Base_Dados!$M$4:$Q$14,2,FALSE)&amp;" "&amp;VLOOKUP($F125,Base_Dados!$M$4:$Q$14,5,FALSE))," ")</f>
        <v xml:space="preserve"> </v>
      </c>
    </row>
    <row r="126" spans="1:17" ht="24" customHeight="1">
      <c r="A126" s="31" t="s">
        <v>63</v>
      </c>
      <c r="B126" s="27"/>
      <c r="C126" s="27"/>
      <c r="D126" s="13"/>
      <c r="E126" s="13"/>
      <c r="F126" s="13"/>
      <c r="G126" s="13"/>
      <c r="H126" s="13"/>
      <c r="I126" s="13"/>
      <c r="J126" s="31" t="e">
        <f>_xlfn.XLOOKUP(C126&amp;I126&amp;E126,Orig_Dest!$A:$A,Orig_Dest!$E:$E)</f>
        <v>#N/A</v>
      </c>
      <c r="K126" s="32" t="e">
        <f t="shared" si="1"/>
        <v>#VALUE!</v>
      </c>
      <c r="L126" s="7" t="str">
        <f>IF(B126="Fornecedor",IF(VLOOKUP(C126,Base_Dados!$F$17:$G$26,2,FALSE)=F126," ","Fornecedor inválido!")," ")</f>
        <v xml:space="preserve"> </v>
      </c>
      <c r="M126" s="31" t="str">
        <f>IF(AND(LEFT(F126,2)="MP",H126&lt;&gt;Base_Dados!$B$4),"Impossível!!!"," ")</f>
        <v xml:space="preserve"> </v>
      </c>
      <c r="N126" s="33" t="str">
        <f>IF(E126="Avião",IF($G126&lt;=VLOOKUP($F126,Base_Dados!$M$4:$Q$14,3,FALSE)," ","Limite "&amp;VLOOKUP($F126,Base_Dados!$M$4:$Q$14,2,FALSE)&amp;" "&amp;VLOOKUP($F126,Base_Dados!$M$4:$Q$14,3,FALSE))," ")</f>
        <v xml:space="preserve"> </v>
      </c>
      <c r="O126" s="33" t="str">
        <f>IF(E126="Caminhão",IF($G126&lt;=VLOOKUP($F126,Base_Dados!$M$4:$Q$14,4,FALSE)," ","Limite "&amp;VLOOKUP($F126,Base_Dados!$M$4:$Q$14,2,FALSE)&amp;" "&amp;VLOOKUP($F126,Base_Dados!$M$4:$Q$14,4,FALSE))," ")</f>
        <v xml:space="preserve"> </v>
      </c>
      <c r="P126" s="33" t="str">
        <f>IF(E126="Navio",IF($G126&lt;=VLOOKUP($F126,Base_Dados!$M$4:$Q$14,5,FALSE)," ","Limite "&amp;VLOOKUP($F126,Base_Dados!$M$4:$Q$14,2,FALSE)&amp;" "&amp;VLOOKUP($F126,Base_Dados!$M$4:$Q$14,5,FALSE))," ")</f>
        <v xml:space="preserve"> </v>
      </c>
    </row>
    <row r="127" spans="1:17" ht="24" customHeight="1">
      <c r="A127" s="31" t="s">
        <v>63</v>
      </c>
      <c r="B127" s="27"/>
      <c r="C127" s="27"/>
      <c r="D127" s="13"/>
      <c r="E127" s="13"/>
      <c r="F127" s="13"/>
      <c r="G127" s="13"/>
      <c r="H127" s="13"/>
      <c r="I127" s="13"/>
      <c r="J127" s="31" t="e">
        <f>_xlfn.XLOOKUP(C127&amp;I127&amp;E127,Orig_Dest!$A:$A,Orig_Dest!$E:$E)</f>
        <v>#N/A</v>
      </c>
      <c r="K127" s="32" t="e">
        <f t="shared" si="1"/>
        <v>#VALUE!</v>
      </c>
      <c r="L127" s="7" t="str">
        <f>IF(B127="Fornecedor",IF(VLOOKUP(C127,Base_Dados!$F$17:$G$26,2,FALSE)=F127," ","Fornecedor inválido!")," ")</f>
        <v xml:space="preserve"> </v>
      </c>
      <c r="M127" s="31" t="str">
        <f>IF(AND(LEFT(F127,2)="MP",H127&lt;&gt;Base_Dados!$B$4),"Impossível!!!"," ")</f>
        <v xml:space="preserve"> </v>
      </c>
      <c r="N127" s="33" t="str">
        <f>IF(E127="Avião",IF($G127&lt;=VLOOKUP($F127,Base_Dados!$M$4:$Q$14,3,FALSE)," ","Limite "&amp;VLOOKUP($F127,Base_Dados!$M$4:$Q$14,2,FALSE)&amp;" "&amp;VLOOKUP($F127,Base_Dados!$M$4:$Q$14,3,FALSE))," ")</f>
        <v xml:space="preserve"> </v>
      </c>
      <c r="O127" s="33" t="str">
        <f>IF(E127="Caminhão",IF($G127&lt;=VLOOKUP($F127,Base_Dados!$M$4:$Q$14,4,FALSE)," ","Limite "&amp;VLOOKUP($F127,Base_Dados!$M$4:$Q$14,2,FALSE)&amp;" "&amp;VLOOKUP($F127,Base_Dados!$M$4:$Q$14,4,FALSE))," ")</f>
        <v xml:space="preserve"> </v>
      </c>
      <c r="P127" s="33" t="str">
        <f>IF(E127="Navio",IF($G127&lt;=VLOOKUP($F127,Base_Dados!$M$4:$Q$14,5,FALSE)," ","Limite "&amp;VLOOKUP($F127,Base_Dados!$M$4:$Q$14,2,FALSE)&amp;" "&amp;VLOOKUP($F127,Base_Dados!$M$4:$Q$14,5,FALSE))," ")</f>
        <v xml:space="preserve"> </v>
      </c>
    </row>
    <row r="128" spans="1:17" ht="24" customHeight="1">
      <c r="A128" s="31" t="s">
        <v>63</v>
      </c>
      <c r="B128" s="27"/>
      <c r="C128" s="27"/>
      <c r="D128" s="13"/>
      <c r="E128" s="13"/>
      <c r="F128" s="13"/>
      <c r="G128" s="13"/>
      <c r="H128" s="13"/>
      <c r="I128" s="13"/>
      <c r="J128" s="31" t="e">
        <f>_xlfn.XLOOKUP(C128&amp;I128&amp;E128,Orig_Dest!$A:$A,Orig_Dest!$E:$E)</f>
        <v>#N/A</v>
      </c>
      <c r="K128" s="32" t="e">
        <f t="shared" si="1"/>
        <v>#VALUE!</v>
      </c>
      <c r="L128" s="7" t="str">
        <f>IF(B128="Fornecedor",IF(VLOOKUP(C128,Base_Dados!$F$17:$G$26,2,FALSE)=F128," ","Fornecedor inválido!")," ")</f>
        <v xml:space="preserve"> </v>
      </c>
      <c r="M128" s="31" t="str">
        <f>IF(AND(LEFT(F128,2)="MP",H128&lt;&gt;Base_Dados!$B$4),"Impossível!!!"," ")</f>
        <v xml:space="preserve"> </v>
      </c>
      <c r="N128" s="33" t="str">
        <f>IF(E128="Avião",IF($G128&lt;=VLOOKUP($F128,Base_Dados!$M$4:$Q$14,3,FALSE)," ","Limite "&amp;VLOOKUP($F128,Base_Dados!$M$4:$Q$14,2,FALSE)&amp;" "&amp;VLOOKUP($F128,Base_Dados!$M$4:$Q$14,3,FALSE))," ")</f>
        <v xml:space="preserve"> </v>
      </c>
      <c r="O128" s="33" t="str">
        <f>IF(E128="Caminhão",IF($G128&lt;=VLOOKUP($F128,Base_Dados!$M$4:$Q$14,4,FALSE)," ","Limite "&amp;VLOOKUP($F128,Base_Dados!$M$4:$Q$14,2,FALSE)&amp;" "&amp;VLOOKUP($F128,Base_Dados!$M$4:$Q$14,4,FALSE))," ")</f>
        <v xml:space="preserve"> </v>
      </c>
      <c r="P128" s="33" t="str">
        <f>IF(E128="Navio",IF($G128&lt;=VLOOKUP($F128,Base_Dados!$M$4:$Q$14,5,FALSE)," ","Limite "&amp;VLOOKUP($F128,Base_Dados!$M$4:$Q$14,2,FALSE)&amp;" "&amp;VLOOKUP($F128,Base_Dados!$M$4:$Q$14,5,FALSE))," ")</f>
        <v xml:space="preserve"> </v>
      </c>
    </row>
    <row r="129" spans="1:16" ht="24" customHeight="1">
      <c r="A129" s="31" t="s">
        <v>63</v>
      </c>
      <c r="B129" s="27"/>
      <c r="C129" s="27"/>
      <c r="D129" s="13"/>
      <c r="E129" s="13"/>
      <c r="F129" s="13"/>
      <c r="G129" s="13"/>
      <c r="H129" s="13"/>
      <c r="I129" s="13"/>
      <c r="J129" s="31" t="e">
        <f>_xlfn.XLOOKUP(C129&amp;I129&amp;E129,Orig_Dest!$A:$A,Orig_Dest!$E:$E)</f>
        <v>#N/A</v>
      </c>
      <c r="K129" s="32" t="e">
        <f t="shared" si="1"/>
        <v>#VALUE!</v>
      </c>
      <c r="L129" s="7" t="str">
        <f>IF(B129="Fornecedor",IF(VLOOKUP(C129,Base_Dados!$F$17:$G$26,2,FALSE)=F129," ","Fornecedor inválido!")," ")</f>
        <v xml:space="preserve"> </v>
      </c>
      <c r="M129" s="31" t="str">
        <f>IF(AND(LEFT(F129,2)="MP",H129&lt;&gt;Base_Dados!$B$4),"Impossível!!!"," ")</f>
        <v xml:space="preserve"> </v>
      </c>
      <c r="N129" s="33" t="str">
        <f>IF(E129="Avião",IF($G129&lt;=VLOOKUP($F129,Base_Dados!$M$4:$Q$14,3,FALSE)," ","Limite "&amp;VLOOKUP($F129,Base_Dados!$M$4:$Q$14,2,FALSE)&amp;" "&amp;VLOOKUP($F129,Base_Dados!$M$4:$Q$14,3,FALSE))," ")</f>
        <v xml:space="preserve"> </v>
      </c>
      <c r="O129" s="33" t="str">
        <f>IF(E129="Caminhão",IF($G129&lt;=VLOOKUP($F129,Base_Dados!$M$4:$Q$14,4,FALSE)," ","Limite "&amp;VLOOKUP($F129,Base_Dados!$M$4:$Q$14,2,FALSE)&amp;" "&amp;VLOOKUP($F129,Base_Dados!$M$4:$Q$14,4,FALSE))," ")</f>
        <v xml:space="preserve"> </v>
      </c>
      <c r="P129" s="33" t="str">
        <f>IF(E129="Navio",IF($G129&lt;=VLOOKUP($F129,Base_Dados!$M$4:$Q$14,5,FALSE)," ","Limite "&amp;VLOOKUP($F129,Base_Dados!$M$4:$Q$14,2,FALSE)&amp;" "&amp;VLOOKUP($F129,Base_Dados!$M$4:$Q$14,5,FALSE))," ")</f>
        <v xml:space="preserve"> </v>
      </c>
    </row>
    <row r="130" spans="1:16" ht="24" customHeight="1">
      <c r="A130" s="31" t="s">
        <v>63</v>
      </c>
      <c r="B130" s="27"/>
      <c r="C130" s="27"/>
      <c r="D130" s="13"/>
      <c r="E130" s="13"/>
      <c r="F130" s="13"/>
      <c r="G130" s="13"/>
      <c r="H130" s="13"/>
      <c r="I130" s="13"/>
      <c r="J130" s="31" t="e">
        <f>_xlfn.XLOOKUP(C130&amp;I130&amp;E130,Orig_Dest!$A:$A,Orig_Dest!$E:$E)</f>
        <v>#N/A</v>
      </c>
      <c r="K130" s="32" t="e">
        <f t="shared" si="1"/>
        <v>#VALUE!</v>
      </c>
      <c r="L130" s="7" t="str">
        <f>IF(B130="Fornecedor",IF(VLOOKUP(C130,Base_Dados!$F$17:$G$26,2,FALSE)=F130," ","Fornecedor inválido!")," ")</f>
        <v xml:space="preserve"> </v>
      </c>
      <c r="M130" s="31" t="str">
        <f>IF(AND(LEFT(F130,2)="MP",H130&lt;&gt;Base_Dados!$B$4),"Impossível!!!"," ")</f>
        <v xml:space="preserve"> </v>
      </c>
      <c r="N130" s="33" t="str">
        <f>IF(E130="Avião",IF($G130&lt;=VLOOKUP($F130,Base_Dados!$M$4:$Q$14,3,FALSE)," ","Limite "&amp;VLOOKUP($F130,Base_Dados!$M$4:$Q$14,2,FALSE)&amp;" "&amp;VLOOKUP($F130,Base_Dados!$M$4:$Q$14,3,FALSE))," ")</f>
        <v xml:space="preserve"> </v>
      </c>
      <c r="O130" s="33" t="str">
        <f>IF(E130="Caminhão",IF($G130&lt;=VLOOKUP($F130,Base_Dados!$M$4:$Q$14,4,FALSE)," ","Limite "&amp;VLOOKUP($F130,Base_Dados!$M$4:$Q$14,2,FALSE)&amp;" "&amp;VLOOKUP($F130,Base_Dados!$M$4:$Q$14,4,FALSE))," ")</f>
        <v xml:space="preserve"> </v>
      </c>
      <c r="P130" s="33" t="str">
        <f>IF(E130="Navio",IF($G130&lt;=VLOOKUP($F130,Base_Dados!$M$4:$Q$14,5,FALSE)," ","Limite "&amp;VLOOKUP($F130,Base_Dados!$M$4:$Q$14,2,FALSE)&amp;" "&amp;VLOOKUP($F130,Base_Dados!$M$4:$Q$14,5,FALSE))," ")</f>
        <v xml:space="preserve"> </v>
      </c>
    </row>
    <row r="131" spans="1:16" ht="24" customHeight="1">
      <c r="A131" s="31" t="s">
        <v>63</v>
      </c>
      <c r="B131" s="27"/>
      <c r="C131" s="27"/>
      <c r="D131" s="13"/>
      <c r="E131" s="13"/>
      <c r="F131" s="13"/>
      <c r="G131" s="13"/>
      <c r="H131" s="13"/>
      <c r="I131" s="13"/>
      <c r="J131" s="31" t="e">
        <f>_xlfn.XLOOKUP(C131&amp;I131&amp;E131,Orig_Dest!$A:$A,Orig_Dest!$E:$E)</f>
        <v>#N/A</v>
      </c>
      <c r="K131" s="32" t="e">
        <f t="shared" si="1"/>
        <v>#VALUE!</v>
      </c>
      <c r="L131" s="7" t="str">
        <f>IF(B131="Fornecedor",IF(VLOOKUP(C131,Base_Dados!$F$17:$G$26,2,FALSE)=F131," ","Fornecedor inválido!")," ")</f>
        <v xml:space="preserve"> </v>
      </c>
      <c r="M131" s="31" t="str">
        <f>IF(AND(LEFT(F131,2)="MP",H131&lt;&gt;Base_Dados!$B$4),"Impossível!!!"," ")</f>
        <v xml:space="preserve"> </v>
      </c>
      <c r="N131" s="33" t="str">
        <f>IF(E131="Avião",IF($G131&lt;=VLOOKUP($F131,Base_Dados!$M$4:$Q$14,3,FALSE)," ","Limite "&amp;VLOOKUP($F131,Base_Dados!$M$4:$Q$14,2,FALSE)&amp;" "&amp;VLOOKUP($F131,Base_Dados!$M$4:$Q$14,3,FALSE))," ")</f>
        <v xml:space="preserve"> </v>
      </c>
      <c r="O131" s="33" t="str">
        <f>IF(E131="Caminhão",IF($G131&lt;=VLOOKUP($F131,Base_Dados!$M$4:$Q$14,4,FALSE)," ","Limite "&amp;VLOOKUP($F131,Base_Dados!$M$4:$Q$14,2,FALSE)&amp;" "&amp;VLOOKUP($F131,Base_Dados!$M$4:$Q$14,4,FALSE))," ")</f>
        <v xml:space="preserve"> </v>
      </c>
      <c r="P131" s="33" t="str">
        <f>IF(E131="Navio",IF($G131&lt;=VLOOKUP($F131,Base_Dados!$M$4:$Q$14,5,FALSE)," ","Limite "&amp;VLOOKUP($F131,Base_Dados!$M$4:$Q$14,2,FALSE)&amp;" "&amp;VLOOKUP($F131,Base_Dados!$M$4:$Q$14,5,FALSE))," ")</f>
        <v xml:space="preserve"> </v>
      </c>
    </row>
    <row r="132" spans="1:16" ht="24" customHeight="1">
      <c r="A132" s="31" t="s">
        <v>63</v>
      </c>
      <c r="B132" s="27"/>
      <c r="C132" s="27"/>
      <c r="D132" s="13"/>
      <c r="E132" s="13"/>
      <c r="F132" s="13"/>
      <c r="G132" s="13"/>
      <c r="H132" s="13"/>
      <c r="I132" s="13"/>
      <c r="J132" s="31" t="e">
        <f>_xlfn.XLOOKUP(C132&amp;I132&amp;E132,Orig_Dest!$A:$A,Orig_Dest!$E:$E)</f>
        <v>#N/A</v>
      </c>
      <c r="K132" s="32" t="e">
        <f t="shared" si="1"/>
        <v>#VALUE!</v>
      </c>
      <c r="L132" s="7" t="str">
        <f>IF(B132="Fornecedor",IF(VLOOKUP(C132,Base_Dados!$F$17:$G$26,2,FALSE)=F132," ","Fornecedor inválido!")," ")</f>
        <v xml:space="preserve"> </v>
      </c>
      <c r="M132" s="31" t="str">
        <f>IF(AND(LEFT(F132,2)="MP",H132&lt;&gt;Base_Dados!$B$4),"Impossível!!!"," ")</f>
        <v xml:space="preserve"> </v>
      </c>
      <c r="N132" s="33" t="str">
        <f>IF(E132="Avião",IF($G132&lt;=VLOOKUP($F132,Base_Dados!$M$4:$Q$14,3,FALSE)," ","Limite "&amp;VLOOKUP($F132,Base_Dados!$M$4:$Q$14,2,FALSE)&amp;" "&amp;VLOOKUP($F132,Base_Dados!$M$4:$Q$14,3,FALSE))," ")</f>
        <v xml:space="preserve"> </v>
      </c>
      <c r="O132" s="33" t="str">
        <f>IF(E132="Caminhão",IF($G132&lt;=VLOOKUP($F132,Base_Dados!$M$4:$Q$14,4,FALSE)," ","Limite "&amp;VLOOKUP($F132,Base_Dados!$M$4:$Q$14,2,FALSE)&amp;" "&amp;VLOOKUP($F132,Base_Dados!$M$4:$Q$14,4,FALSE))," ")</f>
        <v xml:space="preserve"> </v>
      </c>
      <c r="P132" s="33" t="str">
        <f>IF(E132="Navio",IF($G132&lt;=VLOOKUP($F132,Base_Dados!$M$4:$Q$14,5,FALSE)," ","Limite "&amp;VLOOKUP($F132,Base_Dados!$M$4:$Q$14,2,FALSE)&amp;" "&amp;VLOOKUP($F132,Base_Dados!$M$4:$Q$14,5,FALSE))," ")</f>
        <v xml:space="preserve"> </v>
      </c>
    </row>
    <row r="133" spans="1:16" ht="24" customHeight="1">
      <c r="A133" s="31" t="s">
        <v>63</v>
      </c>
      <c r="B133" s="27"/>
      <c r="C133" s="27"/>
      <c r="D133" s="13"/>
      <c r="E133" s="13"/>
      <c r="F133" s="13"/>
      <c r="G133" s="13"/>
      <c r="H133" s="13"/>
      <c r="I133" s="13"/>
      <c r="J133" s="31" t="e">
        <f>_xlfn.XLOOKUP(C133&amp;I133&amp;E133,Orig_Dest!$A:$A,Orig_Dest!$E:$E)</f>
        <v>#N/A</v>
      </c>
      <c r="K133" s="32" t="e">
        <f t="shared" ref="K133:K196" si="2">"Dia "&amp;(IF(LEN(D133)&lt;6,RIGHT(D133,SEARCH(" ",D133)-3),RIGHT(D133,SEARCH(" ",D133)-2))+J133)</f>
        <v>#VALUE!</v>
      </c>
      <c r="L133" s="7" t="str">
        <f>IF(B133="Fornecedor",IF(VLOOKUP(C133,Base_Dados!$F$17:$G$26,2,FALSE)=F133," ","Fornecedor inválido!")," ")</f>
        <v xml:space="preserve"> </v>
      </c>
      <c r="M133" s="31" t="str">
        <f>IF(AND(LEFT(F133,2)="MP",H133&lt;&gt;Base_Dados!$B$4),"Impossível!!!"," ")</f>
        <v xml:space="preserve"> </v>
      </c>
      <c r="N133" s="33" t="str">
        <f>IF(E133="Avião",IF($G133&lt;=VLOOKUP($F133,Base_Dados!$M$4:$Q$14,3,FALSE)," ","Limite "&amp;VLOOKUP($F133,Base_Dados!$M$4:$Q$14,2,FALSE)&amp;" "&amp;VLOOKUP($F133,Base_Dados!$M$4:$Q$14,3,FALSE))," ")</f>
        <v xml:space="preserve"> </v>
      </c>
      <c r="O133" s="33" t="str">
        <f>IF(E133="Caminhão",IF($G133&lt;=VLOOKUP($F133,Base_Dados!$M$4:$Q$14,4,FALSE)," ","Limite "&amp;VLOOKUP($F133,Base_Dados!$M$4:$Q$14,2,FALSE)&amp;" "&amp;VLOOKUP($F133,Base_Dados!$M$4:$Q$14,4,FALSE))," ")</f>
        <v xml:space="preserve"> </v>
      </c>
      <c r="P133" s="33" t="str">
        <f>IF(E133="Navio",IF($G133&lt;=VLOOKUP($F133,Base_Dados!$M$4:$Q$14,5,FALSE)," ","Limite "&amp;VLOOKUP($F133,Base_Dados!$M$4:$Q$14,2,FALSE)&amp;" "&amp;VLOOKUP($F133,Base_Dados!$M$4:$Q$14,5,FALSE))," ")</f>
        <v xml:space="preserve"> </v>
      </c>
    </row>
    <row r="134" spans="1:16" ht="24" customHeight="1">
      <c r="A134" s="31" t="s">
        <v>63</v>
      </c>
      <c r="B134" s="27"/>
      <c r="C134" s="27"/>
      <c r="D134" s="13"/>
      <c r="E134" s="13"/>
      <c r="F134" s="13"/>
      <c r="G134" s="13"/>
      <c r="H134" s="13"/>
      <c r="I134" s="13"/>
      <c r="J134" s="31" t="e">
        <f>_xlfn.XLOOKUP(C134&amp;I134&amp;E134,Orig_Dest!$A:$A,Orig_Dest!$E:$E)</f>
        <v>#N/A</v>
      </c>
      <c r="K134" s="32" t="e">
        <f t="shared" si="2"/>
        <v>#VALUE!</v>
      </c>
      <c r="L134" s="7" t="str">
        <f>IF(B134="Fornecedor",IF(VLOOKUP(C134,Base_Dados!$F$17:$G$26,2,FALSE)=F134," ","Fornecedor inválido!")," ")</f>
        <v xml:space="preserve"> </v>
      </c>
      <c r="M134" s="31" t="str">
        <f>IF(AND(LEFT(F134,2)="MP",H134&lt;&gt;Base_Dados!$B$4),"Impossível!!!"," ")</f>
        <v xml:space="preserve"> </v>
      </c>
      <c r="N134" s="33" t="str">
        <f>IF(E134="Avião",IF($G134&lt;=VLOOKUP($F134,Base_Dados!$M$4:$Q$14,3,FALSE)," ","Limite "&amp;VLOOKUP($F134,Base_Dados!$M$4:$Q$14,2,FALSE)&amp;" "&amp;VLOOKUP($F134,Base_Dados!$M$4:$Q$14,3,FALSE))," ")</f>
        <v xml:space="preserve"> </v>
      </c>
      <c r="O134" s="33" t="str">
        <f>IF(E134="Caminhão",IF($G134&lt;=VLOOKUP($F134,Base_Dados!$M$4:$Q$14,4,FALSE)," ","Limite "&amp;VLOOKUP($F134,Base_Dados!$M$4:$Q$14,2,FALSE)&amp;" "&amp;VLOOKUP($F134,Base_Dados!$M$4:$Q$14,4,FALSE))," ")</f>
        <v xml:space="preserve"> </v>
      </c>
      <c r="P134" s="33" t="str">
        <f>IF(E134="Navio",IF($G134&lt;=VLOOKUP($F134,Base_Dados!$M$4:$Q$14,5,FALSE)," ","Limite "&amp;VLOOKUP($F134,Base_Dados!$M$4:$Q$14,2,FALSE)&amp;" "&amp;VLOOKUP($F134,Base_Dados!$M$4:$Q$14,5,FALSE))," ")</f>
        <v xml:space="preserve"> </v>
      </c>
    </row>
    <row r="135" spans="1:16" ht="24" customHeight="1">
      <c r="A135" s="31" t="s">
        <v>63</v>
      </c>
      <c r="B135" s="27"/>
      <c r="C135" s="27"/>
      <c r="D135" s="13"/>
      <c r="E135" s="13"/>
      <c r="F135" s="13"/>
      <c r="G135" s="13"/>
      <c r="H135" s="13"/>
      <c r="I135" s="13"/>
      <c r="J135" s="31" t="e">
        <f>_xlfn.XLOOKUP(C135&amp;I135&amp;E135,Orig_Dest!$A:$A,Orig_Dest!$E:$E)</f>
        <v>#N/A</v>
      </c>
      <c r="K135" s="32" t="e">
        <f t="shared" si="2"/>
        <v>#VALUE!</v>
      </c>
      <c r="L135" s="7" t="str">
        <f>IF(B135="Fornecedor",IF(VLOOKUP(C135,Base_Dados!$F$17:$G$26,2,FALSE)=F135," ","Fornecedor inválido!")," ")</f>
        <v xml:space="preserve"> </v>
      </c>
      <c r="M135" s="31" t="str">
        <f>IF(AND(LEFT(F135,2)="MP",H135&lt;&gt;Base_Dados!$B$4),"Impossível!!!"," ")</f>
        <v xml:space="preserve"> </v>
      </c>
      <c r="N135" s="33" t="str">
        <f>IF(E135="Avião",IF($G135&lt;=VLOOKUP($F135,Base_Dados!$M$4:$Q$14,3,FALSE)," ","Limite "&amp;VLOOKUP($F135,Base_Dados!$M$4:$Q$14,2,FALSE)&amp;" "&amp;VLOOKUP($F135,Base_Dados!$M$4:$Q$14,3,FALSE))," ")</f>
        <v xml:space="preserve"> </v>
      </c>
      <c r="O135" s="33" t="str">
        <f>IF(E135="Caminhão",IF($G135&lt;=VLOOKUP($F135,Base_Dados!$M$4:$Q$14,4,FALSE)," ","Limite "&amp;VLOOKUP($F135,Base_Dados!$M$4:$Q$14,2,FALSE)&amp;" "&amp;VLOOKUP($F135,Base_Dados!$M$4:$Q$14,4,FALSE))," ")</f>
        <v xml:space="preserve"> </v>
      </c>
      <c r="P135" s="33" t="str">
        <f>IF(E135="Navio",IF($G135&lt;=VLOOKUP($F135,Base_Dados!$M$4:$Q$14,5,FALSE)," ","Limite "&amp;VLOOKUP($F135,Base_Dados!$M$4:$Q$14,2,FALSE)&amp;" "&amp;VLOOKUP($F135,Base_Dados!$M$4:$Q$14,5,FALSE))," ")</f>
        <v xml:space="preserve"> </v>
      </c>
    </row>
    <row r="136" spans="1:16" ht="24" customHeight="1">
      <c r="A136" s="31" t="s">
        <v>63</v>
      </c>
      <c r="B136" s="27"/>
      <c r="C136" s="27"/>
      <c r="D136" s="13"/>
      <c r="E136" s="13"/>
      <c r="F136" s="13"/>
      <c r="G136" s="13"/>
      <c r="H136" s="13"/>
      <c r="I136" s="13"/>
      <c r="J136" s="31" t="e">
        <f>_xlfn.XLOOKUP(C136&amp;I136&amp;E136,Orig_Dest!$A:$A,Orig_Dest!$E:$E)</f>
        <v>#N/A</v>
      </c>
      <c r="K136" s="32" t="e">
        <f t="shared" si="2"/>
        <v>#VALUE!</v>
      </c>
      <c r="L136" s="7" t="str">
        <f>IF(B136="Fornecedor",IF(VLOOKUP(C136,Base_Dados!$F$17:$G$26,2,FALSE)=F136," ","Fornecedor inválido!")," ")</f>
        <v xml:space="preserve"> </v>
      </c>
      <c r="M136" s="31" t="str">
        <f>IF(AND(LEFT(F136,2)="MP",H136&lt;&gt;Base_Dados!$B$4),"Impossível!!!"," ")</f>
        <v xml:space="preserve"> </v>
      </c>
      <c r="N136" s="33" t="str">
        <f>IF(E136="Avião",IF($G136&lt;=VLOOKUP($F136,Base_Dados!$M$4:$Q$14,3,FALSE)," ","Limite "&amp;VLOOKUP($F136,Base_Dados!$M$4:$Q$14,2,FALSE)&amp;" "&amp;VLOOKUP($F136,Base_Dados!$M$4:$Q$14,3,FALSE))," ")</f>
        <v xml:space="preserve"> </v>
      </c>
      <c r="O136" s="33" t="str">
        <f>IF(E136="Caminhão",IF($G136&lt;=VLOOKUP($F136,Base_Dados!$M$4:$Q$14,4,FALSE)," ","Limite "&amp;VLOOKUP($F136,Base_Dados!$M$4:$Q$14,2,FALSE)&amp;" "&amp;VLOOKUP($F136,Base_Dados!$M$4:$Q$14,4,FALSE))," ")</f>
        <v xml:space="preserve"> </v>
      </c>
      <c r="P136" s="33" t="str">
        <f>IF(E136="Navio",IF($G136&lt;=VLOOKUP($F136,Base_Dados!$M$4:$Q$14,5,FALSE)," ","Limite "&amp;VLOOKUP($F136,Base_Dados!$M$4:$Q$14,2,FALSE)&amp;" "&amp;VLOOKUP($F136,Base_Dados!$M$4:$Q$14,5,FALSE))," ")</f>
        <v xml:space="preserve"> </v>
      </c>
    </row>
    <row r="137" spans="1:16" ht="24" customHeight="1">
      <c r="A137" s="31" t="s">
        <v>63</v>
      </c>
      <c r="B137" s="27"/>
      <c r="C137" s="27"/>
      <c r="D137" s="13"/>
      <c r="E137" s="13"/>
      <c r="F137" s="13"/>
      <c r="G137" s="13"/>
      <c r="H137" s="13"/>
      <c r="I137" s="13"/>
      <c r="J137" s="31" t="e">
        <f>_xlfn.XLOOKUP(C137&amp;I137&amp;E137,Orig_Dest!$A:$A,Orig_Dest!$E:$E)</f>
        <v>#N/A</v>
      </c>
      <c r="K137" s="32" t="e">
        <f t="shared" si="2"/>
        <v>#VALUE!</v>
      </c>
      <c r="L137" s="7" t="str">
        <f>IF(B137="Fornecedor",IF(VLOOKUP(C137,Base_Dados!$F$17:$G$26,2,FALSE)=F137," ","Fornecedor inválido!")," ")</f>
        <v xml:space="preserve"> </v>
      </c>
      <c r="M137" s="31" t="str">
        <f>IF(AND(LEFT(F137,2)="MP",H137&lt;&gt;Base_Dados!$B$4),"Impossível!!!"," ")</f>
        <v xml:space="preserve"> </v>
      </c>
      <c r="N137" s="33" t="str">
        <f>IF(E137="Avião",IF($G137&lt;=VLOOKUP($F137,Base_Dados!$M$4:$Q$14,3,FALSE)," ","Limite "&amp;VLOOKUP($F137,Base_Dados!$M$4:$Q$14,2,FALSE)&amp;" "&amp;VLOOKUP($F137,Base_Dados!$M$4:$Q$14,3,FALSE))," ")</f>
        <v xml:space="preserve"> </v>
      </c>
      <c r="O137" s="33" t="str">
        <f>IF(E137="Caminhão",IF($G137&lt;=VLOOKUP($F137,Base_Dados!$M$4:$Q$14,4,FALSE)," ","Limite "&amp;VLOOKUP($F137,Base_Dados!$M$4:$Q$14,2,FALSE)&amp;" "&amp;VLOOKUP($F137,Base_Dados!$M$4:$Q$14,4,FALSE))," ")</f>
        <v xml:space="preserve"> </v>
      </c>
      <c r="P137" s="33" t="str">
        <f>IF(E137="Navio",IF($G137&lt;=VLOOKUP($F137,Base_Dados!$M$4:$Q$14,5,FALSE)," ","Limite "&amp;VLOOKUP($F137,Base_Dados!$M$4:$Q$14,2,FALSE)&amp;" "&amp;VLOOKUP($F137,Base_Dados!$M$4:$Q$14,5,FALSE))," ")</f>
        <v xml:space="preserve"> </v>
      </c>
    </row>
    <row r="138" spans="1:16" ht="24" customHeight="1">
      <c r="A138" s="31" t="s">
        <v>63</v>
      </c>
      <c r="B138" s="27"/>
      <c r="C138" s="27"/>
      <c r="D138" s="13"/>
      <c r="E138" s="13"/>
      <c r="F138" s="13"/>
      <c r="G138" s="13"/>
      <c r="H138" s="13"/>
      <c r="I138" s="13"/>
      <c r="J138" s="31" t="e">
        <f>_xlfn.XLOOKUP(C138&amp;I138&amp;E138,Orig_Dest!$A:$A,Orig_Dest!$E:$E)</f>
        <v>#N/A</v>
      </c>
      <c r="K138" s="32" t="e">
        <f t="shared" si="2"/>
        <v>#VALUE!</v>
      </c>
      <c r="L138" s="7" t="str">
        <f>IF(B138="Fornecedor",IF(VLOOKUP(C138,Base_Dados!$F$17:$G$26,2,FALSE)=F138," ","Fornecedor inválido!")," ")</f>
        <v xml:space="preserve"> </v>
      </c>
      <c r="M138" s="31" t="str">
        <f>IF(AND(LEFT(F138,2)="MP",H138&lt;&gt;Base_Dados!$B$4),"Impossível!!!"," ")</f>
        <v xml:space="preserve"> </v>
      </c>
      <c r="N138" s="33" t="str">
        <f>IF(E138="Avião",IF($G138&lt;=VLOOKUP($F138,Base_Dados!$M$4:$Q$14,3,FALSE)," ","Limite "&amp;VLOOKUP($F138,Base_Dados!$M$4:$Q$14,2,FALSE)&amp;" "&amp;VLOOKUP($F138,Base_Dados!$M$4:$Q$14,3,FALSE))," ")</f>
        <v xml:space="preserve"> </v>
      </c>
      <c r="O138" s="33" t="str">
        <f>IF(E138="Caminhão",IF($G138&lt;=VLOOKUP($F138,Base_Dados!$M$4:$Q$14,4,FALSE)," ","Limite "&amp;VLOOKUP($F138,Base_Dados!$M$4:$Q$14,2,FALSE)&amp;" "&amp;VLOOKUP($F138,Base_Dados!$M$4:$Q$14,4,FALSE))," ")</f>
        <v xml:space="preserve"> </v>
      </c>
      <c r="P138" s="33" t="str">
        <f>IF(E138="Navio",IF($G138&lt;=VLOOKUP($F138,Base_Dados!$M$4:$Q$14,5,FALSE)," ","Limite "&amp;VLOOKUP($F138,Base_Dados!$M$4:$Q$14,2,FALSE)&amp;" "&amp;VLOOKUP($F138,Base_Dados!$M$4:$Q$14,5,FALSE))," ")</f>
        <v xml:space="preserve"> </v>
      </c>
    </row>
    <row r="139" spans="1:16" ht="24" customHeight="1">
      <c r="A139" s="31" t="s">
        <v>63</v>
      </c>
      <c r="B139" s="27"/>
      <c r="C139" s="27"/>
      <c r="D139" s="13"/>
      <c r="E139" s="13"/>
      <c r="F139" s="13"/>
      <c r="G139" s="13"/>
      <c r="H139" s="13"/>
      <c r="I139" s="13"/>
      <c r="J139" s="31" t="e">
        <f>_xlfn.XLOOKUP(C139&amp;I139&amp;E139,Orig_Dest!$A:$A,Orig_Dest!$E:$E)</f>
        <v>#N/A</v>
      </c>
      <c r="K139" s="32" t="e">
        <f t="shared" si="2"/>
        <v>#VALUE!</v>
      </c>
      <c r="L139" s="7" t="str">
        <f>IF(B139="Fornecedor",IF(VLOOKUP(C139,Base_Dados!$F$17:$G$26,2,FALSE)=F139," ","Fornecedor inválido!")," ")</f>
        <v xml:space="preserve"> </v>
      </c>
      <c r="M139" s="31" t="str">
        <f>IF(AND(LEFT(F139,2)="MP",H139&lt;&gt;Base_Dados!$B$4),"Impossível!!!"," ")</f>
        <v xml:space="preserve"> </v>
      </c>
      <c r="N139" s="33" t="str">
        <f>IF(E139="Avião",IF($G139&lt;=VLOOKUP($F139,Base_Dados!$M$4:$Q$14,3,FALSE)," ","Limite "&amp;VLOOKUP($F139,Base_Dados!$M$4:$Q$14,2,FALSE)&amp;" "&amp;VLOOKUP($F139,Base_Dados!$M$4:$Q$14,3,FALSE))," ")</f>
        <v xml:space="preserve"> </v>
      </c>
      <c r="O139" s="33" t="str">
        <f>IF(E139="Caminhão",IF($G139&lt;=VLOOKUP($F139,Base_Dados!$M$4:$Q$14,4,FALSE)," ","Limite "&amp;VLOOKUP($F139,Base_Dados!$M$4:$Q$14,2,FALSE)&amp;" "&amp;VLOOKUP($F139,Base_Dados!$M$4:$Q$14,4,FALSE))," ")</f>
        <v xml:space="preserve"> </v>
      </c>
      <c r="P139" s="33" t="str">
        <f>IF(E139="Navio",IF($G139&lt;=VLOOKUP($F139,Base_Dados!$M$4:$Q$14,5,FALSE)," ","Limite "&amp;VLOOKUP($F139,Base_Dados!$M$4:$Q$14,2,FALSE)&amp;" "&amp;VLOOKUP($F139,Base_Dados!$M$4:$Q$14,5,FALSE))," ")</f>
        <v xml:space="preserve"> </v>
      </c>
    </row>
    <row r="140" spans="1:16" ht="24" customHeight="1">
      <c r="A140" s="31" t="s">
        <v>63</v>
      </c>
      <c r="B140" s="27"/>
      <c r="C140" s="27"/>
      <c r="D140" s="13"/>
      <c r="E140" s="13"/>
      <c r="F140" s="13"/>
      <c r="G140" s="13"/>
      <c r="H140" s="13"/>
      <c r="I140" s="13"/>
      <c r="J140" s="31" t="e">
        <f>_xlfn.XLOOKUP(C140&amp;I140&amp;E140,Orig_Dest!$A:$A,Orig_Dest!$E:$E)</f>
        <v>#N/A</v>
      </c>
      <c r="K140" s="32" t="e">
        <f t="shared" si="2"/>
        <v>#VALUE!</v>
      </c>
      <c r="L140" s="7" t="str">
        <f>IF(B140="Fornecedor",IF(VLOOKUP(C140,Base_Dados!$F$17:$G$26,2,FALSE)=F140," ","Fornecedor inválido!")," ")</f>
        <v xml:space="preserve"> </v>
      </c>
      <c r="M140" s="31" t="str">
        <f>IF(AND(LEFT(F140,2)="MP",H140&lt;&gt;Base_Dados!$B$4),"Impossível!!!"," ")</f>
        <v xml:space="preserve"> </v>
      </c>
      <c r="N140" s="33" t="str">
        <f>IF(E140="Avião",IF($G140&lt;=VLOOKUP($F140,Base_Dados!$M$4:$Q$14,3,FALSE)," ","Limite "&amp;VLOOKUP($F140,Base_Dados!$M$4:$Q$14,2,FALSE)&amp;" "&amp;VLOOKUP($F140,Base_Dados!$M$4:$Q$14,3,FALSE))," ")</f>
        <v xml:space="preserve"> </v>
      </c>
      <c r="O140" s="33" t="str">
        <f>IF(E140="Caminhão",IF($G140&lt;=VLOOKUP($F140,Base_Dados!$M$4:$Q$14,4,FALSE)," ","Limite "&amp;VLOOKUP($F140,Base_Dados!$M$4:$Q$14,2,FALSE)&amp;" "&amp;VLOOKUP($F140,Base_Dados!$M$4:$Q$14,4,FALSE))," ")</f>
        <v xml:space="preserve"> </v>
      </c>
      <c r="P140" s="33" t="str">
        <f>IF(E140="Navio",IF($G140&lt;=VLOOKUP($F140,Base_Dados!$M$4:$Q$14,5,FALSE)," ","Limite "&amp;VLOOKUP($F140,Base_Dados!$M$4:$Q$14,2,FALSE)&amp;" "&amp;VLOOKUP($F140,Base_Dados!$M$4:$Q$14,5,FALSE))," ")</f>
        <v xml:space="preserve"> </v>
      </c>
    </row>
    <row r="141" spans="1:16" ht="24" customHeight="1">
      <c r="A141" s="31" t="s">
        <v>63</v>
      </c>
      <c r="B141" s="27"/>
      <c r="C141" s="27"/>
      <c r="D141" s="13"/>
      <c r="E141" s="13"/>
      <c r="F141" s="13"/>
      <c r="G141" s="13"/>
      <c r="H141" s="13"/>
      <c r="I141" s="13"/>
      <c r="J141" s="31" t="e">
        <f>_xlfn.XLOOKUP(C141&amp;I141&amp;E141,Orig_Dest!$A:$A,Orig_Dest!$E:$E)</f>
        <v>#N/A</v>
      </c>
      <c r="K141" s="32" t="e">
        <f t="shared" si="2"/>
        <v>#VALUE!</v>
      </c>
      <c r="L141" s="7" t="str">
        <f>IF(B141="Fornecedor",IF(VLOOKUP(C141,Base_Dados!$F$17:$G$26,2,FALSE)=F141," ","Fornecedor inválido!")," ")</f>
        <v xml:space="preserve"> </v>
      </c>
      <c r="M141" s="31" t="str">
        <f>IF(AND(LEFT(F141,2)="MP",H141&lt;&gt;Base_Dados!$B$4),"Impossível!!!"," ")</f>
        <v xml:space="preserve"> </v>
      </c>
      <c r="N141" s="33" t="str">
        <f>IF(E141="Avião",IF($G141&lt;=VLOOKUP($F141,Base_Dados!$M$4:$Q$14,3,FALSE)," ","Limite "&amp;VLOOKUP($F141,Base_Dados!$M$4:$Q$14,2,FALSE)&amp;" "&amp;VLOOKUP($F141,Base_Dados!$M$4:$Q$14,3,FALSE))," ")</f>
        <v xml:space="preserve"> </v>
      </c>
      <c r="O141" s="33" t="str">
        <f>IF(E141="Caminhão",IF($G141&lt;=VLOOKUP($F141,Base_Dados!$M$4:$Q$14,4,FALSE)," ","Limite "&amp;VLOOKUP($F141,Base_Dados!$M$4:$Q$14,2,FALSE)&amp;" "&amp;VLOOKUP($F141,Base_Dados!$M$4:$Q$14,4,FALSE))," ")</f>
        <v xml:space="preserve"> </v>
      </c>
      <c r="P141" s="33" t="str">
        <f>IF(E141="Navio",IF($G141&lt;=VLOOKUP($F141,Base_Dados!$M$4:$Q$14,5,FALSE)," ","Limite "&amp;VLOOKUP($F141,Base_Dados!$M$4:$Q$14,2,FALSE)&amp;" "&amp;VLOOKUP($F141,Base_Dados!$M$4:$Q$14,5,FALSE))," ")</f>
        <v xml:space="preserve"> </v>
      </c>
    </row>
    <row r="142" spans="1:16" ht="24" customHeight="1">
      <c r="A142" s="31" t="s">
        <v>63</v>
      </c>
      <c r="B142" s="27"/>
      <c r="C142" s="27"/>
      <c r="D142" s="13"/>
      <c r="E142" s="13"/>
      <c r="F142" s="13"/>
      <c r="G142" s="13"/>
      <c r="H142" s="13"/>
      <c r="I142" s="13"/>
      <c r="J142" s="31" t="e">
        <f>_xlfn.XLOOKUP(C142&amp;I142&amp;E142,Orig_Dest!$A:$A,Orig_Dest!$E:$E)</f>
        <v>#N/A</v>
      </c>
      <c r="K142" s="32" t="e">
        <f t="shared" si="2"/>
        <v>#VALUE!</v>
      </c>
      <c r="L142" s="7" t="str">
        <f>IF(B142="Fornecedor",IF(VLOOKUP(C142,Base_Dados!$F$17:$G$26,2,FALSE)=F142," ","Fornecedor inválido!")," ")</f>
        <v xml:space="preserve"> </v>
      </c>
      <c r="M142" s="31" t="str">
        <f>IF(AND(LEFT(F142,2)="MP",H142&lt;&gt;Base_Dados!$B$4),"Impossível!!!"," ")</f>
        <v xml:space="preserve"> </v>
      </c>
      <c r="N142" s="33" t="str">
        <f>IF(E142="Avião",IF($G142&lt;=VLOOKUP($F142,Base_Dados!$M$4:$Q$14,3,FALSE)," ","Limite "&amp;VLOOKUP($F142,Base_Dados!$M$4:$Q$14,2,FALSE)&amp;" "&amp;VLOOKUP($F142,Base_Dados!$M$4:$Q$14,3,FALSE))," ")</f>
        <v xml:space="preserve"> </v>
      </c>
      <c r="O142" s="33" t="str">
        <f>IF(E142="Caminhão",IF($G142&lt;=VLOOKUP($F142,Base_Dados!$M$4:$Q$14,4,FALSE)," ","Limite "&amp;VLOOKUP($F142,Base_Dados!$M$4:$Q$14,2,FALSE)&amp;" "&amp;VLOOKUP($F142,Base_Dados!$M$4:$Q$14,4,FALSE))," ")</f>
        <v xml:space="preserve"> </v>
      </c>
      <c r="P142" s="33" t="str">
        <f>IF(E142="Navio",IF($G142&lt;=VLOOKUP($F142,Base_Dados!$M$4:$Q$14,5,FALSE)," ","Limite "&amp;VLOOKUP($F142,Base_Dados!$M$4:$Q$14,2,FALSE)&amp;" "&amp;VLOOKUP($F142,Base_Dados!$M$4:$Q$14,5,FALSE))," ")</f>
        <v xml:space="preserve"> </v>
      </c>
    </row>
    <row r="143" spans="1:16" ht="24" customHeight="1">
      <c r="A143" s="31" t="s">
        <v>63</v>
      </c>
      <c r="B143" s="27"/>
      <c r="C143" s="27"/>
      <c r="D143" s="13"/>
      <c r="E143" s="13"/>
      <c r="F143" s="13"/>
      <c r="G143" s="13"/>
      <c r="H143" s="13"/>
      <c r="I143" s="13"/>
      <c r="J143" s="31" t="e">
        <f>_xlfn.XLOOKUP(C143&amp;I143&amp;E143,Orig_Dest!$A:$A,Orig_Dest!$E:$E)</f>
        <v>#N/A</v>
      </c>
      <c r="K143" s="32" t="e">
        <f t="shared" si="2"/>
        <v>#VALUE!</v>
      </c>
      <c r="L143" s="7" t="str">
        <f>IF(B143="Fornecedor",IF(VLOOKUP(C143,Base_Dados!$F$17:$G$26,2,FALSE)=F143," ","Fornecedor inválido!")," ")</f>
        <v xml:space="preserve"> </v>
      </c>
      <c r="M143" s="31" t="str">
        <f>IF(AND(LEFT(F143,2)="MP",H143&lt;&gt;Base_Dados!$B$4),"Impossível!!!"," ")</f>
        <v xml:space="preserve"> </v>
      </c>
      <c r="N143" s="33" t="str">
        <f>IF(E143="Avião",IF($G143&lt;=VLOOKUP($F143,Base_Dados!$M$4:$Q$14,3,FALSE)," ","Limite "&amp;VLOOKUP($F143,Base_Dados!$M$4:$Q$14,2,FALSE)&amp;" "&amp;VLOOKUP($F143,Base_Dados!$M$4:$Q$14,3,FALSE))," ")</f>
        <v xml:space="preserve"> </v>
      </c>
      <c r="O143" s="33" t="str">
        <f>IF(E143="Caminhão",IF($G143&lt;=VLOOKUP($F143,Base_Dados!$M$4:$Q$14,4,FALSE)," ","Limite "&amp;VLOOKUP($F143,Base_Dados!$M$4:$Q$14,2,FALSE)&amp;" "&amp;VLOOKUP($F143,Base_Dados!$M$4:$Q$14,4,FALSE))," ")</f>
        <v xml:space="preserve"> </v>
      </c>
      <c r="P143" s="33" t="str">
        <f>IF(E143="Navio",IF($G143&lt;=VLOOKUP($F143,Base_Dados!$M$4:$Q$14,5,FALSE)," ","Limite "&amp;VLOOKUP($F143,Base_Dados!$M$4:$Q$14,2,FALSE)&amp;" "&amp;VLOOKUP($F143,Base_Dados!$M$4:$Q$14,5,FALSE))," ")</f>
        <v xml:space="preserve"> </v>
      </c>
    </row>
    <row r="144" spans="1:16" ht="24" customHeight="1">
      <c r="A144" s="31" t="s">
        <v>63</v>
      </c>
      <c r="B144" s="27"/>
      <c r="C144" s="27"/>
      <c r="D144" s="13"/>
      <c r="E144" s="13"/>
      <c r="F144" s="13"/>
      <c r="G144" s="13"/>
      <c r="H144" s="13"/>
      <c r="I144" s="13"/>
      <c r="J144" s="31" t="e">
        <f>_xlfn.XLOOKUP(C144&amp;I144&amp;E144,Orig_Dest!$A:$A,Orig_Dest!$E:$E)</f>
        <v>#N/A</v>
      </c>
      <c r="K144" s="32" t="e">
        <f t="shared" si="2"/>
        <v>#VALUE!</v>
      </c>
      <c r="L144" s="7" t="str">
        <f>IF(B144="Fornecedor",IF(VLOOKUP(C144,Base_Dados!$F$17:$G$26,2,FALSE)=F144," ","Fornecedor inválido!")," ")</f>
        <v xml:space="preserve"> </v>
      </c>
      <c r="M144" s="31" t="str">
        <f>IF(AND(LEFT(F144,2)="MP",H144&lt;&gt;Base_Dados!$B$4),"Impossível!!!"," ")</f>
        <v xml:space="preserve"> </v>
      </c>
      <c r="N144" s="33" t="str">
        <f>IF(E144="Avião",IF($G144&lt;=VLOOKUP($F144,Base_Dados!$M$4:$Q$14,3,FALSE)," ","Limite "&amp;VLOOKUP($F144,Base_Dados!$M$4:$Q$14,2,FALSE)&amp;" "&amp;VLOOKUP($F144,Base_Dados!$M$4:$Q$14,3,FALSE))," ")</f>
        <v xml:space="preserve"> </v>
      </c>
      <c r="O144" s="33" t="str">
        <f>IF(E144="Caminhão",IF($G144&lt;=VLOOKUP($F144,Base_Dados!$M$4:$Q$14,4,FALSE)," ","Limite "&amp;VLOOKUP($F144,Base_Dados!$M$4:$Q$14,2,FALSE)&amp;" "&amp;VLOOKUP($F144,Base_Dados!$M$4:$Q$14,4,FALSE))," ")</f>
        <v xml:space="preserve"> </v>
      </c>
      <c r="P144" s="33" t="str">
        <f>IF(E144="Navio",IF($G144&lt;=VLOOKUP($F144,Base_Dados!$M$4:$Q$14,5,FALSE)," ","Limite "&amp;VLOOKUP($F144,Base_Dados!$M$4:$Q$14,2,FALSE)&amp;" "&amp;VLOOKUP($F144,Base_Dados!$M$4:$Q$14,5,FALSE))," ")</f>
        <v xml:space="preserve"> </v>
      </c>
    </row>
    <row r="145" spans="1:16" ht="24" customHeight="1">
      <c r="A145" s="31" t="s">
        <v>63</v>
      </c>
      <c r="B145" s="27"/>
      <c r="C145" s="27"/>
      <c r="D145" s="13"/>
      <c r="E145" s="13"/>
      <c r="F145" s="13"/>
      <c r="G145" s="13"/>
      <c r="H145" s="13"/>
      <c r="I145" s="13"/>
      <c r="J145" s="31" t="e">
        <f>_xlfn.XLOOKUP(C145&amp;I145&amp;E145,Orig_Dest!$A:$A,Orig_Dest!$E:$E)</f>
        <v>#N/A</v>
      </c>
      <c r="K145" s="32" t="e">
        <f t="shared" si="2"/>
        <v>#VALUE!</v>
      </c>
      <c r="L145" s="7" t="str">
        <f>IF(B145="Fornecedor",IF(VLOOKUP(C145,Base_Dados!$F$17:$G$26,2,FALSE)=F145," ","Fornecedor inválido!")," ")</f>
        <v xml:space="preserve"> </v>
      </c>
      <c r="M145" s="31" t="str">
        <f>IF(AND(LEFT(F145,2)="MP",H145&lt;&gt;Base_Dados!$B$4),"Impossível!!!"," ")</f>
        <v xml:space="preserve"> </v>
      </c>
      <c r="N145" s="33" t="str">
        <f>IF(E145="Avião",IF($G145&lt;=VLOOKUP($F145,Base_Dados!$M$4:$Q$14,3,FALSE)," ","Limite "&amp;VLOOKUP($F145,Base_Dados!$M$4:$Q$14,2,FALSE)&amp;" "&amp;VLOOKUP($F145,Base_Dados!$M$4:$Q$14,3,FALSE))," ")</f>
        <v xml:space="preserve"> </v>
      </c>
      <c r="O145" s="33" t="str">
        <f>IF(E145="Caminhão",IF($G145&lt;=VLOOKUP($F145,Base_Dados!$M$4:$Q$14,4,FALSE)," ","Limite "&amp;VLOOKUP($F145,Base_Dados!$M$4:$Q$14,2,FALSE)&amp;" "&amp;VLOOKUP($F145,Base_Dados!$M$4:$Q$14,4,FALSE))," ")</f>
        <v xml:space="preserve"> </v>
      </c>
      <c r="P145" s="33" t="str">
        <f>IF(E145="Navio",IF($G145&lt;=VLOOKUP($F145,Base_Dados!$M$4:$Q$14,5,FALSE)," ","Limite "&amp;VLOOKUP($F145,Base_Dados!$M$4:$Q$14,2,FALSE)&amp;" "&amp;VLOOKUP($F145,Base_Dados!$M$4:$Q$14,5,FALSE))," ")</f>
        <v xml:space="preserve"> </v>
      </c>
    </row>
    <row r="146" spans="1:16" ht="24" customHeight="1">
      <c r="A146" s="31" t="s">
        <v>63</v>
      </c>
      <c r="B146" s="27"/>
      <c r="C146" s="27"/>
      <c r="D146" s="13"/>
      <c r="E146" s="13"/>
      <c r="F146" s="13"/>
      <c r="G146" s="13"/>
      <c r="H146" s="13"/>
      <c r="I146" s="13"/>
      <c r="J146" s="31" t="e">
        <f>_xlfn.XLOOKUP(C146&amp;I146&amp;E146,Orig_Dest!$A:$A,Orig_Dest!$E:$E)</f>
        <v>#N/A</v>
      </c>
      <c r="K146" s="32" t="e">
        <f t="shared" si="2"/>
        <v>#VALUE!</v>
      </c>
      <c r="L146" s="7" t="str">
        <f>IF(B146="Fornecedor",IF(VLOOKUP(C146,Base_Dados!$F$17:$G$26,2,FALSE)=F146," ","Fornecedor inválido!")," ")</f>
        <v xml:space="preserve"> </v>
      </c>
      <c r="M146" s="31" t="str">
        <f>IF(AND(LEFT(F146,2)="MP",H146&lt;&gt;Base_Dados!$B$4),"Impossível!!!"," ")</f>
        <v xml:space="preserve"> </v>
      </c>
      <c r="N146" s="33" t="str">
        <f>IF(E146="Avião",IF($G146&lt;=VLOOKUP($F146,Base_Dados!$M$4:$Q$14,3,FALSE)," ","Limite "&amp;VLOOKUP($F146,Base_Dados!$M$4:$Q$14,2,FALSE)&amp;" "&amp;VLOOKUP($F146,Base_Dados!$M$4:$Q$14,3,FALSE))," ")</f>
        <v xml:space="preserve"> </v>
      </c>
      <c r="O146" s="33" t="str">
        <f>IF(E146="Caminhão",IF($G146&lt;=VLOOKUP($F146,Base_Dados!$M$4:$Q$14,4,FALSE)," ","Limite "&amp;VLOOKUP($F146,Base_Dados!$M$4:$Q$14,2,FALSE)&amp;" "&amp;VLOOKUP($F146,Base_Dados!$M$4:$Q$14,4,FALSE))," ")</f>
        <v xml:space="preserve"> </v>
      </c>
      <c r="P146" s="33" t="str">
        <f>IF(E146="Navio",IF($G146&lt;=VLOOKUP($F146,Base_Dados!$M$4:$Q$14,5,FALSE)," ","Limite "&amp;VLOOKUP($F146,Base_Dados!$M$4:$Q$14,2,FALSE)&amp;" "&amp;VLOOKUP($F146,Base_Dados!$M$4:$Q$14,5,FALSE))," ")</f>
        <v xml:space="preserve"> </v>
      </c>
    </row>
    <row r="147" spans="1:16" ht="24" customHeight="1">
      <c r="A147" s="31" t="s">
        <v>63</v>
      </c>
      <c r="B147" s="27"/>
      <c r="C147" s="27"/>
      <c r="D147" s="13"/>
      <c r="E147" s="13"/>
      <c r="F147" s="13"/>
      <c r="G147" s="13"/>
      <c r="H147" s="13"/>
      <c r="I147" s="13"/>
      <c r="J147" s="31" t="e">
        <f>_xlfn.XLOOKUP(C147&amp;I147&amp;E147,Orig_Dest!$A:$A,Orig_Dest!$E:$E)</f>
        <v>#N/A</v>
      </c>
      <c r="K147" s="32" t="e">
        <f t="shared" si="2"/>
        <v>#VALUE!</v>
      </c>
      <c r="L147" s="7" t="str">
        <f>IF(B147="Fornecedor",IF(VLOOKUP(C147,Base_Dados!$F$17:$G$26,2,FALSE)=F147," ","Fornecedor inválido!")," ")</f>
        <v xml:space="preserve"> </v>
      </c>
      <c r="M147" s="31" t="str">
        <f>IF(AND(LEFT(F147,2)="MP",H147&lt;&gt;Base_Dados!$B$4),"Impossível!!!"," ")</f>
        <v xml:space="preserve"> </v>
      </c>
      <c r="N147" s="33" t="str">
        <f>IF(E147="Avião",IF($G147&lt;=VLOOKUP($F147,Base_Dados!$M$4:$Q$14,3,FALSE)," ","Limite "&amp;VLOOKUP($F147,Base_Dados!$M$4:$Q$14,2,FALSE)&amp;" "&amp;VLOOKUP($F147,Base_Dados!$M$4:$Q$14,3,FALSE))," ")</f>
        <v xml:space="preserve"> </v>
      </c>
      <c r="O147" s="33" t="str">
        <f>IF(E147="Caminhão",IF($G147&lt;=VLOOKUP($F147,Base_Dados!$M$4:$Q$14,4,FALSE)," ","Limite "&amp;VLOOKUP($F147,Base_Dados!$M$4:$Q$14,2,FALSE)&amp;" "&amp;VLOOKUP($F147,Base_Dados!$M$4:$Q$14,4,FALSE))," ")</f>
        <v xml:space="preserve"> </v>
      </c>
      <c r="P147" s="33" t="str">
        <f>IF(E147="Navio",IF($G147&lt;=VLOOKUP($F147,Base_Dados!$M$4:$Q$14,5,FALSE)," ","Limite "&amp;VLOOKUP($F147,Base_Dados!$M$4:$Q$14,2,FALSE)&amp;" "&amp;VLOOKUP($F147,Base_Dados!$M$4:$Q$14,5,FALSE))," ")</f>
        <v xml:space="preserve"> </v>
      </c>
    </row>
    <row r="148" spans="1:16" ht="24" customHeight="1">
      <c r="A148" s="31" t="s">
        <v>63</v>
      </c>
      <c r="B148" s="27"/>
      <c r="C148" s="27"/>
      <c r="D148" s="13"/>
      <c r="E148" s="13"/>
      <c r="F148" s="13"/>
      <c r="G148" s="13"/>
      <c r="H148" s="13"/>
      <c r="I148" s="13"/>
      <c r="J148" s="31" t="e">
        <f>_xlfn.XLOOKUP(C148&amp;I148&amp;E148,Orig_Dest!$A:$A,Orig_Dest!$E:$E)</f>
        <v>#N/A</v>
      </c>
      <c r="K148" s="32" t="e">
        <f t="shared" si="2"/>
        <v>#VALUE!</v>
      </c>
      <c r="L148" s="7" t="str">
        <f>IF(B148="Fornecedor",IF(VLOOKUP(C148,Base_Dados!$F$17:$G$26,2,FALSE)=F148," ","Fornecedor inválido!")," ")</f>
        <v xml:space="preserve"> </v>
      </c>
      <c r="M148" s="31" t="str">
        <f>IF(AND(LEFT(F148,2)="MP",H148&lt;&gt;Base_Dados!$B$4),"Impossível!!!"," ")</f>
        <v xml:space="preserve"> </v>
      </c>
      <c r="N148" s="33" t="str">
        <f>IF(E148="Avião",IF($G148&lt;=VLOOKUP($F148,Base_Dados!$M$4:$Q$14,3,FALSE)," ","Limite "&amp;VLOOKUP($F148,Base_Dados!$M$4:$Q$14,2,FALSE)&amp;" "&amp;VLOOKUP($F148,Base_Dados!$M$4:$Q$14,3,FALSE))," ")</f>
        <v xml:space="preserve"> </v>
      </c>
      <c r="O148" s="33" t="str">
        <f>IF(E148="Caminhão",IF($G148&lt;=VLOOKUP($F148,Base_Dados!$M$4:$Q$14,4,FALSE)," ","Limite "&amp;VLOOKUP($F148,Base_Dados!$M$4:$Q$14,2,FALSE)&amp;" "&amp;VLOOKUP($F148,Base_Dados!$M$4:$Q$14,4,FALSE))," ")</f>
        <v xml:space="preserve"> </v>
      </c>
      <c r="P148" s="33" t="str">
        <f>IF(E148="Navio",IF($G148&lt;=VLOOKUP($F148,Base_Dados!$M$4:$Q$14,5,FALSE)," ","Limite "&amp;VLOOKUP($F148,Base_Dados!$M$4:$Q$14,2,FALSE)&amp;" "&amp;VLOOKUP($F148,Base_Dados!$M$4:$Q$14,5,FALSE))," ")</f>
        <v xml:space="preserve"> </v>
      </c>
    </row>
    <row r="149" spans="1:16" ht="24" customHeight="1">
      <c r="A149" s="31" t="s">
        <v>63</v>
      </c>
      <c r="B149" s="27"/>
      <c r="C149" s="27"/>
      <c r="D149" s="13"/>
      <c r="E149" s="13"/>
      <c r="F149" s="13"/>
      <c r="G149" s="13"/>
      <c r="H149" s="13"/>
      <c r="I149" s="13"/>
      <c r="J149" s="31" t="e">
        <f>_xlfn.XLOOKUP(C149&amp;I149&amp;E149,Orig_Dest!$A:$A,Orig_Dest!$E:$E)</f>
        <v>#N/A</v>
      </c>
      <c r="K149" s="32" t="e">
        <f t="shared" si="2"/>
        <v>#VALUE!</v>
      </c>
      <c r="L149" s="7" t="str">
        <f>IF(B149="Fornecedor",IF(VLOOKUP(C149,Base_Dados!$F$17:$G$26,2,FALSE)=F149," ","Fornecedor inválido!")," ")</f>
        <v xml:space="preserve"> </v>
      </c>
      <c r="M149" s="31" t="str">
        <f>IF(AND(LEFT(F149,2)="MP",H149&lt;&gt;Base_Dados!$B$4),"Impossível!!!"," ")</f>
        <v xml:space="preserve"> </v>
      </c>
      <c r="N149" s="33" t="str">
        <f>IF(E149="Avião",IF($G149&lt;=VLOOKUP($F149,Base_Dados!$M$4:$Q$14,3,FALSE)," ","Limite "&amp;VLOOKUP($F149,Base_Dados!$M$4:$Q$14,2,FALSE)&amp;" "&amp;VLOOKUP($F149,Base_Dados!$M$4:$Q$14,3,FALSE))," ")</f>
        <v xml:space="preserve"> </v>
      </c>
      <c r="O149" s="33" t="str">
        <f>IF(E149="Caminhão",IF($G149&lt;=VLOOKUP($F149,Base_Dados!$M$4:$Q$14,4,FALSE)," ","Limite "&amp;VLOOKUP($F149,Base_Dados!$M$4:$Q$14,2,FALSE)&amp;" "&amp;VLOOKUP($F149,Base_Dados!$M$4:$Q$14,4,FALSE))," ")</f>
        <v xml:space="preserve"> </v>
      </c>
      <c r="P149" s="33" t="str">
        <f>IF(E149="Navio",IF($G149&lt;=VLOOKUP($F149,Base_Dados!$M$4:$Q$14,5,FALSE)," ","Limite "&amp;VLOOKUP($F149,Base_Dados!$M$4:$Q$14,2,FALSE)&amp;" "&amp;VLOOKUP($F149,Base_Dados!$M$4:$Q$14,5,FALSE))," ")</f>
        <v xml:space="preserve"> </v>
      </c>
    </row>
    <row r="150" spans="1:16" ht="24" customHeight="1">
      <c r="A150" s="31" t="s">
        <v>63</v>
      </c>
      <c r="B150" s="27"/>
      <c r="C150" s="27"/>
      <c r="D150" s="13"/>
      <c r="E150" s="13"/>
      <c r="F150" s="13"/>
      <c r="G150" s="13"/>
      <c r="H150" s="13"/>
      <c r="I150" s="13"/>
      <c r="J150" s="31" t="e">
        <f>_xlfn.XLOOKUP(C150&amp;I150&amp;E150,Orig_Dest!$A:$A,Orig_Dest!$E:$E)</f>
        <v>#N/A</v>
      </c>
      <c r="K150" s="32" t="e">
        <f t="shared" si="2"/>
        <v>#VALUE!</v>
      </c>
      <c r="L150" s="7" t="str">
        <f>IF(B150="Fornecedor",IF(VLOOKUP(C150,Base_Dados!$F$17:$G$26,2,FALSE)=F150," ","Fornecedor inválido!")," ")</f>
        <v xml:space="preserve"> </v>
      </c>
      <c r="M150" s="31" t="str">
        <f>IF(AND(LEFT(F150,2)="MP",H150&lt;&gt;Base_Dados!$B$4),"Impossível!!!"," ")</f>
        <v xml:space="preserve"> </v>
      </c>
      <c r="N150" s="33" t="str">
        <f>IF(E150="Avião",IF($G150&lt;=VLOOKUP($F150,Base_Dados!$M$4:$Q$14,3,FALSE)," ","Limite "&amp;VLOOKUP($F150,Base_Dados!$M$4:$Q$14,2,FALSE)&amp;" "&amp;VLOOKUP($F150,Base_Dados!$M$4:$Q$14,3,FALSE))," ")</f>
        <v xml:space="preserve"> </v>
      </c>
      <c r="O150" s="33" t="str">
        <f>IF(E150="Caminhão",IF($G150&lt;=VLOOKUP($F150,Base_Dados!$M$4:$Q$14,4,FALSE)," ","Limite "&amp;VLOOKUP($F150,Base_Dados!$M$4:$Q$14,2,FALSE)&amp;" "&amp;VLOOKUP($F150,Base_Dados!$M$4:$Q$14,4,FALSE))," ")</f>
        <v xml:space="preserve"> </v>
      </c>
      <c r="P150" s="33" t="str">
        <f>IF(E150="Navio",IF($G150&lt;=VLOOKUP($F150,Base_Dados!$M$4:$Q$14,5,FALSE)," ","Limite "&amp;VLOOKUP($F150,Base_Dados!$M$4:$Q$14,2,FALSE)&amp;" "&amp;VLOOKUP($F150,Base_Dados!$M$4:$Q$14,5,FALSE))," ")</f>
        <v xml:space="preserve"> </v>
      </c>
    </row>
    <row r="151" spans="1:16" ht="24" customHeight="1">
      <c r="A151" s="31" t="s">
        <v>63</v>
      </c>
      <c r="B151" s="27"/>
      <c r="C151" s="27"/>
      <c r="D151" s="13"/>
      <c r="E151" s="13"/>
      <c r="F151" s="13"/>
      <c r="G151" s="13"/>
      <c r="H151" s="13"/>
      <c r="I151" s="13"/>
      <c r="J151" s="31" t="e">
        <f>_xlfn.XLOOKUP(C151&amp;I151&amp;E151,Orig_Dest!$A:$A,Orig_Dest!$E:$E)</f>
        <v>#N/A</v>
      </c>
      <c r="K151" s="32" t="e">
        <f t="shared" si="2"/>
        <v>#VALUE!</v>
      </c>
      <c r="L151" s="7" t="str">
        <f>IF(B151="Fornecedor",IF(VLOOKUP(C151,Base_Dados!$F$17:$G$26,2,FALSE)=F151," ","Fornecedor inválido!")," ")</f>
        <v xml:space="preserve"> </v>
      </c>
      <c r="M151" s="31" t="str">
        <f>IF(AND(LEFT(F151,2)="MP",H151&lt;&gt;Base_Dados!$B$4),"Impossível!!!"," ")</f>
        <v xml:space="preserve"> </v>
      </c>
      <c r="N151" s="33" t="str">
        <f>IF(E151="Avião",IF($G151&lt;=VLOOKUP($F151,Base_Dados!$M$4:$Q$14,3,FALSE)," ","Limite "&amp;VLOOKUP($F151,Base_Dados!$M$4:$Q$14,2,FALSE)&amp;" "&amp;VLOOKUP($F151,Base_Dados!$M$4:$Q$14,3,FALSE))," ")</f>
        <v xml:space="preserve"> </v>
      </c>
      <c r="O151" s="33" t="str">
        <f>IF(E151="Caminhão",IF($G151&lt;=VLOOKUP($F151,Base_Dados!$M$4:$Q$14,4,FALSE)," ","Limite "&amp;VLOOKUP($F151,Base_Dados!$M$4:$Q$14,2,FALSE)&amp;" "&amp;VLOOKUP($F151,Base_Dados!$M$4:$Q$14,4,FALSE))," ")</f>
        <v xml:space="preserve"> </v>
      </c>
      <c r="P151" s="33" t="str">
        <f>IF(E151="Navio",IF($G151&lt;=VLOOKUP($F151,Base_Dados!$M$4:$Q$14,5,FALSE)," ","Limite "&amp;VLOOKUP($F151,Base_Dados!$M$4:$Q$14,2,FALSE)&amp;" "&amp;VLOOKUP($F151,Base_Dados!$M$4:$Q$14,5,FALSE))," ")</f>
        <v xml:space="preserve"> </v>
      </c>
    </row>
    <row r="152" spans="1:16" ht="24" customHeight="1">
      <c r="A152" s="31" t="s">
        <v>63</v>
      </c>
      <c r="B152" s="27"/>
      <c r="C152" s="27"/>
      <c r="D152" s="13"/>
      <c r="E152" s="13"/>
      <c r="F152" s="13"/>
      <c r="G152" s="13"/>
      <c r="H152" s="13"/>
      <c r="I152" s="13"/>
      <c r="J152" s="31" t="e">
        <f>_xlfn.XLOOKUP(C152&amp;I152&amp;E152,Orig_Dest!$A:$A,Orig_Dest!$E:$E)</f>
        <v>#N/A</v>
      </c>
      <c r="K152" s="32" t="e">
        <f t="shared" si="2"/>
        <v>#VALUE!</v>
      </c>
      <c r="L152" s="7" t="str">
        <f>IF(B152="Fornecedor",IF(VLOOKUP(C152,Base_Dados!$F$17:$G$26,2,FALSE)=F152," ","Fornecedor inválido!")," ")</f>
        <v xml:space="preserve"> </v>
      </c>
      <c r="M152" s="31" t="str">
        <f>IF(AND(LEFT(F152,2)="MP",H152&lt;&gt;Base_Dados!$B$4),"Impossível!!!"," ")</f>
        <v xml:space="preserve"> </v>
      </c>
      <c r="N152" s="33" t="str">
        <f>IF(E152="Avião",IF($G152&lt;=VLOOKUP($F152,Base_Dados!$M$4:$Q$14,3,FALSE)," ","Limite "&amp;VLOOKUP($F152,Base_Dados!$M$4:$Q$14,2,FALSE)&amp;" "&amp;VLOOKUP($F152,Base_Dados!$M$4:$Q$14,3,FALSE))," ")</f>
        <v xml:space="preserve"> </v>
      </c>
      <c r="O152" s="33" t="str">
        <f>IF(E152="Caminhão",IF($G152&lt;=VLOOKUP($F152,Base_Dados!$M$4:$Q$14,4,FALSE)," ","Limite "&amp;VLOOKUP($F152,Base_Dados!$M$4:$Q$14,2,FALSE)&amp;" "&amp;VLOOKUP($F152,Base_Dados!$M$4:$Q$14,4,FALSE))," ")</f>
        <v xml:space="preserve"> </v>
      </c>
      <c r="P152" s="33" t="str">
        <f>IF(E152="Navio",IF($G152&lt;=VLOOKUP($F152,Base_Dados!$M$4:$Q$14,5,FALSE)," ","Limite "&amp;VLOOKUP($F152,Base_Dados!$M$4:$Q$14,2,FALSE)&amp;" "&amp;VLOOKUP($F152,Base_Dados!$M$4:$Q$14,5,FALSE))," ")</f>
        <v xml:space="preserve"> </v>
      </c>
    </row>
    <row r="153" spans="1:16" ht="24" customHeight="1">
      <c r="A153" s="31" t="s">
        <v>63</v>
      </c>
      <c r="B153" s="27"/>
      <c r="C153" s="27"/>
      <c r="D153" s="13"/>
      <c r="E153" s="13"/>
      <c r="F153" s="13"/>
      <c r="G153" s="13"/>
      <c r="H153" s="13"/>
      <c r="I153" s="13"/>
      <c r="J153" s="31" t="e">
        <f>_xlfn.XLOOKUP(C153&amp;I153&amp;E153,Orig_Dest!$A:$A,Orig_Dest!$E:$E)</f>
        <v>#N/A</v>
      </c>
      <c r="K153" s="32" t="e">
        <f t="shared" si="2"/>
        <v>#VALUE!</v>
      </c>
      <c r="L153" s="7" t="str">
        <f>IF(B153="Fornecedor",IF(VLOOKUP(C153,Base_Dados!$F$17:$G$26,2,FALSE)=F153," ","Fornecedor inválido!")," ")</f>
        <v xml:space="preserve"> </v>
      </c>
      <c r="M153" s="31" t="str">
        <f>IF(AND(LEFT(F153,2)="MP",H153&lt;&gt;Base_Dados!$B$4),"Impossível!!!"," ")</f>
        <v xml:space="preserve"> </v>
      </c>
      <c r="N153" s="33" t="str">
        <f>IF(E153="Avião",IF($G153&lt;=VLOOKUP($F153,Base_Dados!$M$4:$Q$14,3,FALSE)," ","Limite "&amp;VLOOKUP($F153,Base_Dados!$M$4:$Q$14,2,FALSE)&amp;" "&amp;VLOOKUP($F153,Base_Dados!$M$4:$Q$14,3,FALSE))," ")</f>
        <v xml:space="preserve"> </v>
      </c>
      <c r="O153" s="33" t="str">
        <f>IF(E153="Caminhão",IF($G153&lt;=VLOOKUP($F153,Base_Dados!$M$4:$Q$14,4,FALSE)," ","Limite "&amp;VLOOKUP($F153,Base_Dados!$M$4:$Q$14,2,FALSE)&amp;" "&amp;VLOOKUP($F153,Base_Dados!$M$4:$Q$14,4,FALSE))," ")</f>
        <v xml:space="preserve"> </v>
      </c>
      <c r="P153" s="33" t="str">
        <f>IF(E153="Navio",IF($G153&lt;=VLOOKUP($F153,Base_Dados!$M$4:$Q$14,5,FALSE)," ","Limite "&amp;VLOOKUP($F153,Base_Dados!$M$4:$Q$14,2,FALSE)&amp;" "&amp;VLOOKUP($F153,Base_Dados!$M$4:$Q$14,5,FALSE))," ")</f>
        <v xml:space="preserve"> </v>
      </c>
    </row>
    <row r="154" spans="1:16" ht="24" customHeight="1">
      <c r="A154" s="31" t="s">
        <v>63</v>
      </c>
      <c r="B154" s="27"/>
      <c r="C154" s="27"/>
      <c r="D154" s="13"/>
      <c r="E154" s="13"/>
      <c r="F154" s="13"/>
      <c r="G154" s="13"/>
      <c r="H154" s="13"/>
      <c r="I154" s="13"/>
      <c r="J154" s="31" t="e">
        <f>_xlfn.XLOOKUP(C154&amp;I154&amp;E154,Orig_Dest!$A:$A,Orig_Dest!$E:$E)</f>
        <v>#N/A</v>
      </c>
      <c r="K154" s="32" t="e">
        <f t="shared" si="2"/>
        <v>#VALUE!</v>
      </c>
      <c r="L154" s="7" t="str">
        <f>IF(B154="Fornecedor",IF(VLOOKUP(C154,Base_Dados!$F$17:$G$26,2,FALSE)=F154," ","Fornecedor inválido!")," ")</f>
        <v xml:space="preserve"> </v>
      </c>
      <c r="M154" s="31" t="str">
        <f>IF(AND(LEFT(F154,2)="MP",H154&lt;&gt;Base_Dados!$B$4),"Impossível!!!"," ")</f>
        <v xml:space="preserve"> </v>
      </c>
      <c r="N154" s="33" t="str">
        <f>IF(E154="Avião",IF($G154&lt;=VLOOKUP($F154,Base_Dados!$M$4:$Q$14,3,FALSE)," ","Limite "&amp;VLOOKUP($F154,Base_Dados!$M$4:$Q$14,2,FALSE)&amp;" "&amp;VLOOKUP($F154,Base_Dados!$M$4:$Q$14,3,FALSE))," ")</f>
        <v xml:space="preserve"> </v>
      </c>
      <c r="O154" s="33" t="str">
        <f>IF(E154="Caminhão",IF($G154&lt;=VLOOKUP($F154,Base_Dados!$M$4:$Q$14,4,FALSE)," ","Limite "&amp;VLOOKUP($F154,Base_Dados!$M$4:$Q$14,2,FALSE)&amp;" "&amp;VLOOKUP($F154,Base_Dados!$M$4:$Q$14,4,FALSE))," ")</f>
        <v xml:space="preserve"> </v>
      </c>
      <c r="P154" s="33" t="str">
        <f>IF(E154="Navio",IF($G154&lt;=VLOOKUP($F154,Base_Dados!$M$4:$Q$14,5,FALSE)," ","Limite "&amp;VLOOKUP($F154,Base_Dados!$M$4:$Q$14,2,FALSE)&amp;" "&amp;VLOOKUP($F154,Base_Dados!$M$4:$Q$14,5,FALSE))," ")</f>
        <v xml:space="preserve"> </v>
      </c>
    </row>
    <row r="155" spans="1:16" ht="24" customHeight="1">
      <c r="A155" s="31" t="s">
        <v>63</v>
      </c>
      <c r="B155" s="27"/>
      <c r="C155" s="27"/>
      <c r="D155" s="13"/>
      <c r="E155" s="13"/>
      <c r="F155" s="13"/>
      <c r="G155" s="13"/>
      <c r="H155" s="13"/>
      <c r="I155" s="13"/>
      <c r="J155" s="31" t="e">
        <f>_xlfn.XLOOKUP(C155&amp;I155&amp;E155,Orig_Dest!$A:$A,Orig_Dest!$E:$E)</f>
        <v>#N/A</v>
      </c>
      <c r="K155" s="32" t="e">
        <f t="shared" si="2"/>
        <v>#VALUE!</v>
      </c>
      <c r="L155" s="7" t="str">
        <f>IF(B155="Fornecedor",IF(VLOOKUP(C155,Base_Dados!$F$17:$G$26,2,FALSE)=F155," ","Fornecedor inválido!")," ")</f>
        <v xml:space="preserve"> </v>
      </c>
      <c r="M155" s="31" t="str">
        <f>IF(AND(LEFT(F155,2)="MP",H155&lt;&gt;Base_Dados!$B$4),"Impossível!!!"," ")</f>
        <v xml:space="preserve"> </v>
      </c>
      <c r="N155" s="33" t="str">
        <f>IF(E155="Avião",IF($G155&lt;=VLOOKUP($F155,Base_Dados!$M$4:$Q$14,3,FALSE)," ","Limite "&amp;VLOOKUP($F155,Base_Dados!$M$4:$Q$14,2,FALSE)&amp;" "&amp;VLOOKUP($F155,Base_Dados!$M$4:$Q$14,3,FALSE))," ")</f>
        <v xml:space="preserve"> </v>
      </c>
      <c r="O155" s="33" t="str">
        <f>IF(E155="Caminhão",IF($G155&lt;=VLOOKUP($F155,Base_Dados!$M$4:$Q$14,4,FALSE)," ","Limite "&amp;VLOOKUP($F155,Base_Dados!$M$4:$Q$14,2,FALSE)&amp;" "&amp;VLOOKUP($F155,Base_Dados!$M$4:$Q$14,4,FALSE))," ")</f>
        <v xml:space="preserve"> </v>
      </c>
      <c r="P155" s="33" t="str">
        <f>IF(E155="Navio",IF($G155&lt;=VLOOKUP($F155,Base_Dados!$M$4:$Q$14,5,FALSE)," ","Limite "&amp;VLOOKUP($F155,Base_Dados!$M$4:$Q$14,2,FALSE)&amp;" "&amp;VLOOKUP($F155,Base_Dados!$M$4:$Q$14,5,FALSE))," ")</f>
        <v xml:space="preserve"> </v>
      </c>
    </row>
    <row r="156" spans="1:16" ht="24" customHeight="1">
      <c r="A156" s="31" t="s">
        <v>63</v>
      </c>
      <c r="B156" s="27"/>
      <c r="C156" s="27"/>
      <c r="D156" s="13"/>
      <c r="E156" s="13"/>
      <c r="F156" s="13"/>
      <c r="G156" s="13"/>
      <c r="H156" s="13"/>
      <c r="I156" s="13"/>
      <c r="J156" s="31" t="e">
        <f>_xlfn.XLOOKUP(C156&amp;I156&amp;E156,Orig_Dest!$A:$A,Orig_Dest!$E:$E)</f>
        <v>#N/A</v>
      </c>
      <c r="K156" s="32" t="e">
        <f t="shared" si="2"/>
        <v>#VALUE!</v>
      </c>
      <c r="L156" s="7" t="str">
        <f>IF(B156="Fornecedor",IF(VLOOKUP(C156,Base_Dados!$F$17:$G$26,2,FALSE)=F156," ","Fornecedor inválido!")," ")</f>
        <v xml:space="preserve"> </v>
      </c>
      <c r="M156" s="31" t="str">
        <f>IF(AND(LEFT(F156,2)="MP",H156&lt;&gt;Base_Dados!$B$4),"Impossível!!!"," ")</f>
        <v xml:space="preserve"> </v>
      </c>
      <c r="N156" s="33" t="str">
        <f>IF(E156="Avião",IF($G156&lt;=VLOOKUP($F156,Base_Dados!$M$4:$Q$14,3,FALSE)," ","Limite "&amp;VLOOKUP($F156,Base_Dados!$M$4:$Q$14,2,FALSE)&amp;" "&amp;VLOOKUP($F156,Base_Dados!$M$4:$Q$14,3,FALSE))," ")</f>
        <v xml:space="preserve"> </v>
      </c>
      <c r="O156" s="33" t="str">
        <f>IF(E156="Caminhão",IF($G156&lt;=VLOOKUP($F156,Base_Dados!$M$4:$Q$14,4,FALSE)," ","Limite "&amp;VLOOKUP($F156,Base_Dados!$M$4:$Q$14,2,FALSE)&amp;" "&amp;VLOOKUP($F156,Base_Dados!$M$4:$Q$14,4,FALSE))," ")</f>
        <v xml:space="preserve"> </v>
      </c>
      <c r="P156" s="33" t="str">
        <f>IF(E156="Navio",IF($G156&lt;=VLOOKUP($F156,Base_Dados!$M$4:$Q$14,5,FALSE)," ","Limite "&amp;VLOOKUP($F156,Base_Dados!$M$4:$Q$14,2,FALSE)&amp;" "&amp;VLOOKUP($F156,Base_Dados!$M$4:$Q$14,5,FALSE))," ")</f>
        <v xml:space="preserve"> </v>
      </c>
    </row>
    <row r="157" spans="1:16" ht="24" customHeight="1">
      <c r="A157" s="31" t="s">
        <v>63</v>
      </c>
      <c r="B157" s="27"/>
      <c r="C157" s="27"/>
      <c r="D157" s="13"/>
      <c r="E157" s="13"/>
      <c r="F157" s="13"/>
      <c r="G157" s="13"/>
      <c r="H157" s="13"/>
      <c r="I157" s="13"/>
      <c r="J157" s="31" t="e">
        <f>_xlfn.XLOOKUP(C157&amp;I157&amp;E157,Orig_Dest!$A:$A,Orig_Dest!$E:$E)</f>
        <v>#N/A</v>
      </c>
      <c r="K157" s="32" t="e">
        <f t="shared" si="2"/>
        <v>#VALUE!</v>
      </c>
      <c r="L157" s="7" t="str">
        <f>IF(B157="Fornecedor",IF(VLOOKUP(C157,Base_Dados!$F$17:$G$26,2,FALSE)=F157," ","Fornecedor inválido!")," ")</f>
        <v xml:space="preserve"> </v>
      </c>
      <c r="M157" s="31" t="str">
        <f>IF(AND(LEFT(F157,2)="MP",H157&lt;&gt;Base_Dados!$B$4),"Impossível!!!"," ")</f>
        <v xml:space="preserve"> </v>
      </c>
      <c r="N157" s="33" t="str">
        <f>IF(E157="Avião",IF($G157&lt;=VLOOKUP($F157,Base_Dados!$M$4:$Q$14,3,FALSE)," ","Limite "&amp;VLOOKUP($F157,Base_Dados!$M$4:$Q$14,2,FALSE)&amp;" "&amp;VLOOKUP($F157,Base_Dados!$M$4:$Q$14,3,FALSE))," ")</f>
        <v xml:space="preserve"> </v>
      </c>
      <c r="O157" s="33" t="str">
        <f>IF(E157="Caminhão",IF($G157&lt;=VLOOKUP($F157,Base_Dados!$M$4:$Q$14,4,FALSE)," ","Limite "&amp;VLOOKUP($F157,Base_Dados!$M$4:$Q$14,2,FALSE)&amp;" "&amp;VLOOKUP($F157,Base_Dados!$M$4:$Q$14,4,FALSE))," ")</f>
        <v xml:space="preserve"> </v>
      </c>
      <c r="P157" s="33" t="str">
        <f>IF(E157="Navio",IF($G157&lt;=VLOOKUP($F157,Base_Dados!$M$4:$Q$14,5,FALSE)," ","Limite "&amp;VLOOKUP($F157,Base_Dados!$M$4:$Q$14,2,FALSE)&amp;" "&amp;VLOOKUP($F157,Base_Dados!$M$4:$Q$14,5,FALSE))," ")</f>
        <v xml:space="preserve"> </v>
      </c>
    </row>
    <row r="158" spans="1:16" ht="24" customHeight="1">
      <c r="A158" s="31" t="s">
        <v>63</v>
      </c>
      <c r="B158" s="27"/>
      <c r="C158" s="27"/>
      <c r="D158" s="13"/>
      <c r="E158" s="13"/>
      <c r="F158" s="13"/>
      <c r="G158" s="13"/>
      <c r="H158" s="13"/>
      <c r="I158" s="13"/>
      <c r="J158" s="31" t="e">
        <f>_xlfn.XLOOKUP(C158&amp;I158&amp;E158,Orig_Dest!$A:$A,Orig_Dest!$E:$E)</f>
        <v>#N/A</v>
      </c>
      <c r="K158" s="32" t="e">
        <f t="shared" si="2"/>
        <v>#VALUE!</v>
      </c>
      <c r="L158" s="7" t="str">
        <f>IF(B158="Fornecedor",IF(VLOOKUP(C158,Base_Dados!$F$17:$G$26,2,FALSE)=F158," ","Fornecedor inválido!")," ")</f>
        <v xml:space="preserve"> </v>
      </c>
      <c r="M158" s="31" t="str">
        <f>IF(AND(LEFT(F158,2)="MP",H158&lt;&gt;Base_Dados!$B$4),"Impossível!!!"," ")</f>
        <v xml:space="preserve"> </v>
      </c>
      <c r="N158" s="33" t="str">
        <f>IF(E158="Avião",IF($G158&lt;=VLOOKUP($F158,Base_Dados!$M$4:$Q$14,3,FALSE)," ","Limite "&amp;VLOOKUP($F158,Base_Dados!$M$4:$Q$14,2,FALSE)&amp;" "&amp;VLOOKUP($F158,Base_Dados!$M$4:$Q$14,3,FALSE))," ")</f>
        <v xml:space="preserve"> </v>
      </c>
      <c r="O158" s="33" t="str">
        <f>IF(E158="Caminhão",IF($G158&lt;=VLOOKUP($F158,Base_Dados!$M$4:$Q$14,4,FALSE)," ","Limite "&amp;VLOOKUP($F158,Base_Dados!$M$4:$Q$14,2,FALSE)&amp;" "&amp;VLOOKUP($F158,Base_Dados!$M$4:$Q$14,4,FALSE))," ")</f>
        <v xml:space="preserve"> </v>
      </c>
      <c r="P158" s="33" t="str">
        <f>IF(E158="Navio",IF($G158&lt;=VLOOKUP($F158,Base_Dados!$M$4:$Q$14,5,FALSE)," ","Limite "&amp;VLOOKUP($F158,Base_Dados!$M$4:$Q$14,2,FALSE)&amp;" "&amp;VLOOKUP($F158,Base_Dados!$M$4:$Q$14,5,FALSE))," ")</f>
        <v xml:space="preserve"> </v>
      </c>
    </row>
    <row r="159" spans="1:16" ht="24" customHeight="1">
      <c r="A159" s="31" t="s">
        <v>63</v>
      </c>
      <c r="B159" s="27"/>
      <c r="C159" s="27"/>
      <c r="D159" s="13"/>
      <c r="E159" s="13"/>
      <c r="F159" s="13"/>
      <c r="G159" s="13"/>
      <c r="H159" s="13"/>
      <c r="I159" s="13"/>
      <c r="J159" s="31" t="e">
        <f>_xlfn.XLOOKUP(C159&amp;I159&amp;E159,Orig_Dest!$A:$A,Orig_Dest!$E:$E)</f>
        <v>#N/A</v>
      </c>
      <c r="K159" s="32" t="e">
        <f t="shared" si="2"/>
        <v>#VALUE!</v>
      </c>
      <c r="L159" s="7" t="str">
        <f>IF(B159="Fornecedor",IF(VLOOKUP(C159,Base_Dados!$F$17:$G$26,2,FALSE)=F159," ","Fornecedor inválido!")," ")</f>
        <v xml:space="preserve"> </v>
      </c>
      <c r="M159" s="31" t="str">
        <f>IF(AND(LEFT(F159,2)="MP",H159&lt;&gt;Base_Dados!$B$4),"Impossível!!!"," ")</f>
        <v xml:space="preserve"> </v>
      </c>
      <c r="N159" s="33" t="str">
        <f>IF(E159="Avião",IF($G159&lt;=VLOOKUP($F159,Base_Dados!$M$4:$Q$14,3,FALSE)," ","Limite "&amp;VLOOKUP($F159,Base_Dados!$M$4:$Q$14,2,FALSE)&amp;" "&amp;VLOOKUP($F159,Base_Dados!$M$4:$Q$14,3,FALSE))," ")</f>
        <v xml:space="preserve"> </v>
      </c>
      <c r="O159" s="33" t="str">
        <f>IF(E159="Caminhão",IF($G159&lt;=VLOOKUP($F159,Base_Dados!$M$4:$Q$14,4,FALSE)," ","Limite "&amp;VLOOKUP($F159,Base_Dados!$M$4:$Q$14,2,FALSE)&amp;" "&amp;VLOOKUP($F159,Base_Dados!$M$4:$Q$14,4,FALSE))," ")</f>
        <v xml:space="preserve"> </v>
      </c>
      <c r="P159" s="33" t="str">
        <f>IF(E159="Navio",IF($G159&lt;=VLOOKUP($F159,Base_Dados!$M$4:$Q$14,5,FALSE)," ","Limite "&amp;VLOOKUP($F159,Base_Dados!$M$4:$Q$14,2,FALSE)&amp;" "&amp;VLOOKUP($F159,Base_Dados!$M$4:$Q$14,5,FALSE))," ")</f>
        <v xml:space="preserve"> </v>
      </c>
    </row>
    <row r="160" spans="1:16" ht="24" customHeight="1">
      <c r="A160" s="31" t="s">
        <v>63</v>
      </c>
      <c r="B160" s="27"/>
      <c r="C160" s="27"/>
      <c r="D160" s="13"/>
      <c r="E160" s="13"/>
      <c r="F160" s="13"/>
      <c r="G160" s="13"/>
      <c r="H160" s="13"/>
      <c r="I160" s="13"/>
      <c r="J160" s="31" t="e">
        <f>_xlfn.XLOOKUP(C160&amp;I160&amp;E160,Orig_Dest!$A:$A,Orig_Dest!$E:$E)</f>
        <v>#N/A</v>
      </c>
      <c r="K160" s="32" t="e">
        <f t="shared" si="2"/>
        <v>#VALUE!</v>
      </c>
      <c r="L160" s="7" t="str">
        <f>IF(B160="Fornecedor",IF(VLOOKUP(C160,Base_Dados!$F$17:$G$26,2,FALSE)=F160," ","Fornecedor inválido!")," ")</f>
        <v xml:space="preserve"> </v>
      </c>
      <c r="M160" s="31" t="str">
        <f>IF(AND(LEFT(F160,2)="MP",H160&lt;&gt;Base_Dados!$B$4),"Impossível!!!"," ")</f>
        <v xml:space="preserve"> </v>
      </c>
      <c r="N160" s="33" t="str">
        <f>IF(E160="Avião",IF($G160&lt;=VLOOKUP($F160,Base_Dados!$M$4:$Q$14,3,FALSE)," ","Limite "&amp;VLOOKUP($F160,Base_Dados!$M$4:$Q$14,2,FALSE)&amp;" "&amp;VLOOKUP($F160,Base_Dados!$M$4:$Q$14,3,FALSE))," ")</f>
        <v xml:space="preserve"> </v>
      </c>
      <c r="O160" s="33" t="str">
        <f>IF(E160="Caminhão",IF($G160&lt;=VLOOKUP($F160,Base_Dados!$M$4:$Q$14,4,FALSE)," ","Limite "&amp;VLOOKUP($F160,Base_Dados!$M$4:$Q$14,2,FALSE)&amp;" "&amp;VLOOKUP($F160,Base_Dados!$M$4:$Q$14,4,FALSE))," ")</f>
        <v xml:space="preserve"> </v>
      </c>
      <c r="P160" s="33" t="str">
        <f>IF(E160="Navio",IF($G160&lt;=VLOOKUP($F160,Base_Dados!$M$4:$Q$14,5,FALSE)," ","Limite "&amp;VLOOKUP($F160,Base_Dados!$M$4:$Q$14,2,FALSE)&amp;" "&amp;VLOOKUP($F160,Base_Dados!$M$4:$Q$14,5,FALSE))," ")</f>
        <v xml:space="preserve"> </v>
      </c>
    </row>
    <row r="161" spans="1:16" ht="24" customHeight="1">
      <c r="A161" s="31" t="s">
        <v>63</v>
      </c>
      <c r="B161" s="27"/>
      <c r="C161" s="27"/>
      <c r="D161" s="13"/>
      <c r="E161" s="13"/>
      <c r="F161" s="13"/>
      <c r="G161" s="13"/>
      <c r="H161" s="13"/>
      <c r="I161" s="13"/>
      <c r="J161" s="31" t="e">
        <f>_xlfn.XLOOKUP(C161&amp;I161&amp;E161,Orig_Dest!$A:$A,Orig_Dest!$E:$E)</f>
        <v>#N/A</v>
      </c>
      <c r="K161" s="32" t="e">
        <f t="shared" si="2"/>
        <v>#VALUE!</v>
      </c>
      <c r="L161" s="7" t="str">
        <f>IF(B161="Fornecedor",IF(VLOOKUP(C161,Base_Dados!$F$17:$G$26,2,FALSE)=F161," ","Fornecedor inválido!")," ")</f>
        <v xml:space="preserve"> </v>
      </c>
      <c r="M161" s="31" t="str">
        <f>IF(AND(LEFT(F161,2)="MP",H161&lt;&gt;Base_Dados!$B$4),"Impossível!!!"," ")</f>
        <v xml:space="preserve"> </v>
      </c>
      <c r="N161" s="33" t="str">
        <f>IF(E161="Avião",IF($G161&lt;=VLOOKUP($F161,Base_Dados!$M$4:$Q$14,3,FALSE)," ","Limite "&amp;VLOOKUP($F161,Base_Dados!$M$4:$Q$14,2,FALSE)&amp;" "&amp;VLOOKUP($F161,Base_Dados!$M$4:$Q$14,3,FALSE))," ")</f>
        <v xml:space="preserve"> </v>
      </c>
      <c r="O161" s="33" t="str">
        <f>IF(E161="Caminhão",IF($G161&lt;=VLOOKUP($F161,Base_Dados!$M$4:$Q$14,4,FALSE)," ","Limite "&amp;VLOOKUP($F161,Base_Dados!$M$4:$Q$14,2,FALSE)&amp;" "&amp;VLOOKUP($F161,Base_Dados!$M$4:$Q$14,4,FALSE))," ")</f>
        <v xml:space="preserve"> </v>
      </c>
      <c r="P161" s="33" t="str">
        <f>IF(E161="Navio",IF($G161&lt;=VLOOKUP($F161,Base_Dados!$M$4:$Q$14,5,FALSE)," ","Limite "&amp;VLOOKUP($F161,Base_Dados!$M$4:$Q$14,2,FALSE)&amp;" "&amp;VLOOKUP($F161,Base_Dados!$M$4:$Q$14,5,FALSE))," ")</f>
        <v xml:space="preserve"> </v>
      </c>
    </row>
    <row r="162" spans="1:16" ht="24" customHeight="1">
      <c r="A162" s="31" t="s">
        <v>63</v>
      </c>
      <c r="B162" s="27"/>
      <c r="C162" s="27"/>
      <c r="D162" s="13"/>
      <c r="E162" s="13"/>
      <c r="F162" s="13"/>
      <c r="G162" s="13"/>
      <c r="H162" s="13"/>
      <c r="I162" s="13"/>
      <c r="J162" s="31" t="e">
        <f>_xlfn.XLOOKUP(C162&amp;I162&amp;E162,Orig_Dest!$A:$A,Orig_Dest!$E:$E)</f>
        <v>#N/A</v>
      </c>
      <c r="K162" s="32" t="e">
        <f t="shared" si="2"/>
        <v>#VALUE!</v>
      </c>
      <c r="L162" s="7" t="str">
        <f>IF(B162="Fornecedor",IF(VLOOKUP(C162,Base_Dados!$F$17:$G$26,2,FALSE)=F162," ","Fornecedor inválido!")," ")</f>
        <v xml:space="preserve"> </v>
      </c>
      <c r="M162" s="31" t="str">
        <f>IF(AND(LEFT(F162,2)="MP",H162&lt;&gt;Base_Dados!$B$4),"Impossível!!!"," ")</f>
        <v xml:space="preserve"> </v>
      </c>
      <c r="N162" s="33" t="str">
        <f>IF(E162="Avião",IF($G162&lt;=VLOOKUP($F162,Base_Dados!$M$4:$Q$14,3,FALSE)," ","Limite "&amp;VLOOKUP($F162,Base_Dados!$M$4:$Q$14,2,FALSE)&amp;" "&amp;VLOOKUP($F162,Base_Dados!$M$4:$Q$14,3,FALSE))," ")</f>
        <v xml:space="preserve"> </v>
      </c>
      <c r="O162" s="33" t="str">
        <f>IF(E162="Caminhão",IF($G162&lt;=VLOOKUP($F162,Base_Dados!$M$4:$Q$14,4,FALSE)," ","Limite "&amp;VLOOKUP($F162,Base_Dados!$M$4:$Q$14,2,FALSE)&amp;" "&amp;VLOOKUP($F162,Base_Dados!$M$4:$Q$14,4,FALSE))," ")</f>
        <v xml:space="preserve"> </v>
      </c>
      <c r="P162" s="33" t="str">
        <f>IF(E162="Navio",IF($G162&lt;=VLOOKUP($F162,Base_Dados!$M$4:$Q$14,5,FALSE)," ","Limite "&amp;VLOOKUP($F162,Base_Dados!$M$4:$Q$14,2,FALSE)&amp;" "&amp;VLOOKUP($F162,Base_Dados!$M$4:$Q$14,5,FALSE))," ")</f>
        <v xml:space="preserve"> </v>
      </c>
    </row>
    <row r="163" spans="1:16" ht="24" customHeight="1">
      <c r="A163" s="31" t="s">
        <v>63</v>
      </c>
      <c r="B163" s="27"/>
      <c r="C163" s="27"/>
      <c r="D163" s="13"/>
      <c r="E163" s="13"/>
      <c r="F163" s="13"/>
      <c r="G163" s="13"/>
      <c r="H163" s="13"/>
      <c r="I163" s="13"/>
      <c r="J163" s="31" t="e">
        <f>_xlfn.XLOOKUP(C163&amp;I163&amp;E163,Orig_Dest!$A:$A,Orig_Dest!$E:$E)</f>
        <v>#N/A</v>
      </c>
      <c r="K163" s="32" t="e">
        <f t="shared" si="2"/>
        <v>#VALUE!</v>
      </c>
      <c r="L163" s="7" t="str">
        <f>IF(B163="Fornecedor",IF(VLOOKUP(C163,Base_Dados!$F$17:$G$26,2,FALSE)=F163," ","Fornecedor inválido!")," ")</f>
        <v xml:space="preserve"> </v>
      </c>
      <c r="M163" s="31" t="str">
        <f>IF(AND(LEFT(F163,2)="MP",H163&lt;&gt;Base_Dados!$B$4),"Impossível!!!"," ")</f>
        <v xml:space="preserve"> </v>
      </c>
      <c r="N163" s="33" t="str">
        <f>IF(E163="Avião",IF($G163&lt;=VLOOKUP($F163,Base_Dados!$M$4:$Q$14,3,FALSE)," ","Limite "&amp;VLOOKUP($F163,Base_Dados!$M$4:$Q$14,2,FALSE)&amp;" "&amp;VLOOKUP($F163,Base_Dados!$M$4:$Q$14,3,FALSE))," ")</f>
        <v xml:space="preserve"> </v>
      </c>
      <c r="O163" s="33" t="str">
        <f>IF(E163="Caminhão",IF($G163&lt;=VLOOKUP($F163,Base_Dados!$M$4:$Q$14,4,FALSE)," ","Limite "&amp;VLOOKUP($F163,Base_Dados!$M$4:$Q$14,2,FALSE)&amp;" "&amp;VLOOKUP($F163,Base_Dados!$M$4:$Q$14,4,FALSE))," ")</f>
        <v xml:space="preserve"> </v>
      </c>
      <c r="P163" s="33" t="str">
        <f>IF(E163="Navio",IF($G163&lt;=VLOOKUP($F163,Base_Dados!$M$4:$Q$14,5,FALSE)," ","Limite "&amp;VLOOKUP($F163,Base_Dados!$M$4:$Q$14,2,FALSE)&amp;" "&amp;VLOOKUP($F163,Base_Dados!$M$4:$Q$14,5,FALSE))," ")</f>
        <v xml:space="preserve"> </v>
      </c>
    </row>
    <row r="164" spans="1:16" ht="24" customHeight="1">
      <c r="A164" s="31" t="s">
        <v>63</v>
      </c>
      <c r="B164" s="27"/>
      <c r="C164" s="27"/>
      <c r="D164" s="13"/>
      <c r="E164" s="13"/>
      <c r="F164" s="13"/>
      <c r="G164" s="13"/>
      <c r="H164" s="13"/>
      <c r="I164" s="13"/>
      <c r="J164" s="31" t="e">
        <f>_xlfn.XLOOKUP(C164&amp;I164&amp;E164,Orig_Dest!$A:$A,Orig_Dest!$E:$E)</f>
        <v>#N/A</v>
      </c>
      <c r="K164" s="32" t="e">
        <f t="shared" si="2"/>
        <v>#VALUE!</v>
      </c>
      <c r="L164" s="7" t="str">
        <f>IF(B164="Fornecedor",IF(VLOOKUP(C164,Base_Dados!$F$17:$G$26,2,FALSE)=F164," ","Fornecedor inválido!")," ")</f>
        <v xml:space="preserve"> </v>
      </c>
      <c r="M164" s="31" t="str">
        <f>IF(AND(LEFT(F164,2)="MP",H164&lt;&gt;Base_Dados!$B$4),"Impossível!!!"," ")</f>
        <v xml:space="preserve"> </v>
      </c>
      <c r="N164" s="33" t="str">
        <f>IF(E164="Avião",IF($G164&lt;=VLOOKUP($F164,Base_Dados!$M$4:$Q$14,3,FALSE)," ","Limite "&amp;VLOOKUP($F164,Base_Dados!$M$4:$Q$14,2,FALSE)&amp;" "&amp;VLOOKUP($F164,Base_Dados!$M$4:$Q$14,3,FALSE))," ")</f>
        <v xml:space="preserve"> </v>
      </c>
      <c r="O164" s="33" t="str">
        <f>IF(E164="Caminhão",IF($G164&lt;=VLOOKUP($F164,Base_Dados!$M$4:$Q$14,4,FALSE)," ","Limite "&amp;VLOOKUP($F164,Base_Dados!$M$4:$Q$14,2,FALSE)&amp;" "&amp;VLOOKUP($F164,Base_Dados!$M$4:$Q$14,4,FALSE))," ")</f>
        <v xml:space="preserve"> </v>
      </c>
      <c r="P164" s="33" t="str">
        <f>IF(E164="Navio",IF($G164&lt;=VLOOKUP($F164,Base_Dados!$M$4:$Q$14,5,FALSE)," ","Limite "&amp;VLOOKUP($F164,Base_Dados!$M$4:$Q$14,2,FALSE)&amp;" "&amp;VLOOKUP($F164,Base_Dados!$M$4:$Q$14,5,FALSE))," ")</f>
        <v xml:space="preserve"> </v>
      </c>
    </row>
    <row r="165" spans="1:16" ht="24" customHeight="1">
      <c r="A165" s="31" t="s">
        <v>63</v>
      </c>
      <c r="B165" s="27"/>
      <c r="C165" s="27"/>
      <c r="D165" s="13"/>
      <c r="E165" s="13"/>
      <c r="F165" s="13"/>
      <c r="G165" s="13"/>
      <c r="H165" s="13"/>
      <c r="I165" s="13"/>
      <c r="J165" s="31" t="e">
        <f>_xlfn.XLOOKUP(C165&amp;I165&amp;E165,Orig_Dest!$A:$A,Orig_Dest!$E:$E)</f>
        <v>#N/A</v>
      </c>
      <c r="K165" s="32" t="e">
        <f t="shared" si="2"/>
        <v>#VALUE!</v>
      </c>
      <c r="L165" s="7" t="str">
        <f>IF(B165="Fornecedor",IF(VLOOKUP(C165,Base_Dados!$F$17:$G$26,2,FALSE)=F165," ","Fornecedor inválido!")," ")</f>
        <v xml:space="preserve"> </v>
      </c>
      <c r="M165" s="31" t="str">
        <f>IF(AND(LEFT(F165,2)="MP",H165&lt;&gt;Base_Dados!$B$4),"Impossível!!!"," ")</f>
        <v xml:space="preserve"> </v>
      </c>
      <c r="N165" s="33" t="str">
        <f>IF(E165="Avião",IF($G165&lt;=VLOOKUP($F165,Base_Dados!$M$4:$Q$14,3,FALSE)," ","Limite "&amp;VLOOKUP($F165,Base_Dados!$M$4:$Q$14,2,FALSE)&amp;" "&amp;VLOOKUP($F165,Base_Dados!$M$4:$Q$14,3,FALSE))," ")</f>
        <v xml:space="preserve"> </v>
      </c>
      <c r="O165" s="33" t="str">
        <f>IF(E165="Caminhão",IF($G165&lt;=VLOOKUP($F165,Base_Dados!$M$4:$Q$14,4,FALSE)," ","Limite "&amp;VLOOKUP($F165,Base_Dados!$M$4:$Q$14,2,FALSE)&amp;" "&amp;VLOOKUP($F165,Base_Dados!$M$4:$Q$14,4,FALSE))," ")</f>
        <v xml:space="preserve"> </v>
      </c>
      <c r="P165" s="33" t="str">
        <f>IF(E165="Navio",IF($G165&lt;=VLOOKUP($F165,Base_Dados!$M$4:$Q$14,5,FALSE)," ","Limite "&amp;VLOOKUP($F165,Base_Dados!$M$4:$Q$14,2,FALSE)&amp;" "&amp;VLOOKUP($F165,Base_Dados!$M$4:$Q$14,5,FALSE))," ")</f>
        <v xml:space="preserve"> </v>
      </c>
    </row>
    <row r="166" spans="1:16" ht="24" customHeight="1">
      <c r="A166" s="31" t="s">
        <v>63</v>
      </c>
      <c r="B166" s="27"/>
      <c r="C166" s="27"/>
      <c r="D166" s="13"/>
      <c r="E166" s="13"/>
      <c r="F166" s="13"/>
      <c r="G166" s="13"/>
      <c r="H166" s="13"/>
      <c r="I166" s="13"/>
      <c r="J166" s="31" t="e">
        <f>_xlfn.XLOOKUP(C166&amp;I166&amp;E166,Orig_Dest!$A:$A,Orig_Dest!$E:$E)</f>
        <v>#N/A</v>
      </c>
      <c r="K166" s="32" t="e">
        <f t="shared" si="2"/>
        <v>#VALUE!</v>
      </c>
      <c r="L166" s="7" t="str">
        <f>IF(B166="Fornecedor",IF(VLOOKUP(C166,Base_Dados!$F$17:$G$26,2,FALSE)=F166," ","Fornecedor inválido!")," ")</f>
        <v xml:space="preserve"> </v>
      </c>
      <c r="M166" s="31" t="str">
        <f>IF(AND(LEFT(F166,2)="MP",H166&lt;&gt;Base_Dados!$B$4),"Impossível!!!"," ")</f>
        <v xml:space="preserve"> </v>
      </c>
      <c r="N166" s="33" t="str">
        <f>IF(E166="Avião",IF($G166&lt;=VLOOKUP($F166,Base_Dados!$M$4:$Q$14,3,FALSE)," ","Limite "&amp;VLOOKUP($F166,Base_Dados!$M$4:$Q$14,2,FALSE)&amp;" "&amp;VLOOKUP($F166,Base_Dados!$M$4:$Q$14,3,FALSE))," ")</f>
        <v xml:space="preserve"> </v>
      </c>
      <c r="O166" s="33" t="str">
        <f>IF(E166="Caminhão",IF($G166&lt;=VLOOKUP($F166,Base_Dados!$M$4:$Q$14,4,FALSE)," ","Limite "&amp;VLOOKUP($F166,Base_Dados!$M$4:$Q$14,2,FALSE)&amp;" "&amp;VLOOKUP($F166,Base_Dados!$M$4:$Q$14,4,FALSE))," ")</f>
        <v xml:space="preserve"> </v>
      </c>
      <c r="P166" s="33" t="str">
        <f>IF(E166="Navio",IF($G166&lt;=VLOOKUP($F166,Base_Dados!$M$4:$Q$14,5,FALSE)," ","Limite "&amp;VLOOKUP($F166,Base_Dados!$M$4:$Q$14,2,FALSE)&amp;" "&amp;VLOOKUP($F166,Base_Dados!$M$4:$Q$14,5,FALSE))," ")</f>
        <v xml:space="preserve"> </v>
      </c>
    </row>
    <row r="167" spans="1:16" ht="24" customHeight="1">
      <c r="A167" s="31" t="s">
        <v>63</v>
      </c>
      <c r="B167" s="27"/>
      <c r="C167" s="27"/>
      <c r="D167" s="13"/>
      <c r="E167" s="13"/>
      <c r="F167" s="13"/>
      <c r="G167" s="13"/>
      <c r="H167" s="13"/>
      <c r="I167" s="13"/>
      <c r="J167" s="31" t="e">
        <f>_xlfn.XLOOKUP(C167&amp;I167&amp;E167,Orig_Dest!$A:$A,Orig_Dest!$E:$E)</f>
        <v>#N/A</v>
      </c>
      <c r="K167" s="32" t="e">
        <f t="shared" si="2"/>
        <v>#VALUE!</v>
      </c>
      <c r="L167" s="7" t="str">
        <f>IF(B167="Fornecedor",IF(VLOOKUP(C167,Base_Dados!$F$17:$G$26,2,FALSE)=F167," ","Fornecedor inválido!")," ")</f>
        <v xml:space="preserve"> </v>
      </c>
      <c r="M167" s="31" t="str">
        <f>IF(AND(LEFT(F167,2)="MP",H167&lt;&gt;Base_Dados!$B$4),"Impossível!!!"," ")</f>
        <v xml:space="preserve"> </v>
      </c>
      <c r="N167" s="33" t="str">
        <f>IF(E167="Avião",IF($G167&lt;=VLOOKUP($F167,Base_Dados!$M$4:$Q$14,3,FALSE)," ","Limite "&amp;VLOOKUP($F167,Base_Dados!$M$4:$Q$14,2,FALSE)&amp;" "&amp;VLOOKUP($F167,Base_Dados!$M$4:$Q$14,3,FALSE))," ")</f>
        <v xml:space="preserve"> </v>
      </c>
      <c r="O167" s="33" t="str">
        <f>IF(E167="Caminhão",IF($G167&lt;=VLOOKUP($F167,Base_Dados!$M$4:$Q$14,4,FALSE)," ","Limite "&amp;VLOOKUP($F167,Base_Dados!$M$4:$Q$14,2,FALSE)&amp;" "&amp;VLOOKUP($F167,Base_Dados!$M$4:$Q$14,4,FALSE))," ")</f>
        <v xml:space="preserve"> </v>
      </c>
      <c r="P167" s="33" t="str">
        <f>IF(E167="Navio",IF($G167&lt;=VLOOKUP($F167,Base_Dados!$M$4:$Q$14,5,FALSE)," ","Limite "&amp;VLOOKUP($F167,Base_Dados!$M$4:$Q$14,2,FALSE)&amp;" "&amp;VLOOKUP($F167,Base_Dados!$M$4:$Q$14,5,FALSE))," ")</f>
        <v xml:space="preserve"> </v>
      </c>
    </row>
    <row r="168" spans="1:16" ht="24" customHeight="1">
      <c r="A168" s="31" t="s">
        <v>63</v>
      </c>
      <c r="B168" s="27"/>
      <c r="C168" s="27"/>
      <c r="D168" s="13"/>
      <c r="E168" s="13"/>
      <c r="F168" s="13"/>
      <c r="G168" s="13"/>
      <c r="H168" s="13"/>
      <c r="I168" s="13"/>
      <c r="J168" s="31" t="e">
        <f>_xlfn.XLOOKUP(C168&amp;I168&amp;E168,Orig_Dest!$A:$A,Orig_Dest!$E:$E)</f>
        <v>#N/A</v>
      </c>
      <c r="K168" s="32" t="e">
        <f t="shared" si="2"/>
        <v>#VALUE!</v>
      </c>
      <c r="L168" s="7" t="str">
        <f>IF(B168="Fornecedor",IF(VLOOKUP(C168,Base_Dados!$F$17:$G$26,2,FALSE)=F168," ","Fornecedor inválido!")," ")</f>
        <v xml:space="preserve"> </v>
      </c>
      <c r="M168" s="31" t="str">
        <f>IF(AND(LEFT(F168,2)="MP",H168&lt;&gt;Base_Dados!$B$4),"Impossível!!!"," ")</f>
        <v xml:space="preserve"> </v>
      </c>
      <c r="N168" s="33" t="str">
        <f>IF(E168="Avião",IF($G168&lt;=VLOOKUP($F168,Base_Dados!$M$4:$Q$14,3,FALSE)," ","Limite "&amp;VLOOKUP($F168,Base_Dados!$M$4:$Q$14,2,FALSE)&amp;" "&amp;VLOOKUP($F168,Base_Dados!$M$4:$Q$14,3,FALSE))," ")</f>
        <v xml:space="preserve"> </v>
      </c>
      <c r="O168" s="33" t="str">
        <f>IF(E168="Caminhão",IF($G168&lt;=VLOOKUP($F168,Base_Dados!$M$4:$Q$14,4,FALSE)," ","Limite "&amp;VLOOKUP($F168,Base_Dados!$M$4:$Q$14,2,FALSE)&amp;" "&amp;VLOOKUP($F168,Base_Dados!$M$4:$Q$14,4,FALSE))," ")</f>
        <v xml:space="preserve"> </v>
      </c>
      <c r="P168" s="33" t="str">
        <f>IF(E168="Navio",IF($G168&lt;=VLOOKUP($F168,Base_Dados!$M$4:$Q$14,5,FALSE)," ","Limite "&amp;VLOOKUP($F168,Base_Dados!$M$4:$Q$14,2,FALSE)&amp;" "&amp;VLOOKUP($F168,Base_Dados!$M$4:$Q$14,5,FALSE))," ")</f>
        <v xml:space="preserve"> </v>
      </c>
    </row>
    <row r="169" spans="1:16" ht="24" customHeight="1">
      <c r="A169" s="31" t="s">
        <v>63</v>
      </c>
      <c r="B169" s="27"/>
      <c r="C169" s="27"/>
      <c r="D169" s="13"/>
      <c r="E169" s="13"/>
      <c r="F169" s="13"/>
      <c r="G169" s="13"/>
      <c r="H169" s="13"/>
      <c r="I169" s="13"/>
      <c r="J169" s="31" t="e">
        <f>_xlfn.XLOOKUP(C169&amp;I169&amp;E169,Orig_Dest!$A:$A,Orig_Dest!$E:$E)</f>
        <v>#N/A</v>
      </c>
      <c r="K169" s="32" t="e">
        <f t="shared" si="2"/>
        <v>#VALUE!</v>
      </c>
      <c r="L169" s="7" t="str">
        <f>IF(B169="Fornecedor",IF(VLOOKUP(C169,Base_Dados!$F$17:$G$26,2,FALSE)=F169," ","Fornecedor inválido!")," ")</f>
        <v xml:space="preserve"> </v>
      </c>
      <c r="M169" s="31" t="str">
        <f>IF(AND(LEFT(F169,2)="MP",H169&lt;&gt;Base_Dados!$B$4),"Impossível!!!"," ")</f>
        <v xml:space="preserve"> </v>
      </c>
      <c r="N169" s="33" t="str">
        <f>IF(E169="Avião",IF($G169&lt;=VLOOKUP($F169,Base_Dados!$M$4:$Q$14,3,FALSE)," ","Limite "&amp;VLOOKUP($F169,Base_Dados!$M$4:$Q$14,2,FALSE)&amp;" "&amp;VLOOKUP($F169,Base_Dados!$M$4:$Q$14,3,FALSE))," ")</f>
        <v xml:space="preserve"> </v>
      </c>
      <c r="O169" s="33" t="str">
        <f>IF(E169="Caminhão",IF($G169&lt;=VLOOKUP($F169,Base_Dados!$M$4:$Q$14,4,FALSE)," ","Limite "&amp;VLOOKUP($F169,Base_Dados!$M$4:$Q$14,2,FALSE)&amp;" "&amp;VLOOKUP($F169,Base_Dados!$M$4:$Q$14,4,FALSE))," ")</f>
        <v xml:space="preserve"> </v>
      </c>
      <c r="P169" s="33" t="str">
        <f>IF(E169="Navio",IF($G169&lt;=VLOOKUP($F169,Base_Dados!$M$4:$Q$14,5,FALSE)," ","Limite "&amp;VLOOKUP($F169,Base_Dados!$M$4:$Q$14,2,FALSE)&amp;" "&amp;VLOOKUP($F169,Base_Dados!$M$4:$Q$14,5,FALSE))," ")</f>
        <v xml:space="preserve"> </v>
      </c>
    </row>
    <row r="170" spans="1:16" ht="24" customHeight="1">
      <c r="A170" s="31" t="s">
        <v>63</v>
      </c>
      <c r="B170" s="27"/>
      <c r="C170" s="27"/>
      <c r="D170" s="13"/>
      <c r="E170" s="13"/>
      <c r="F170" s="13"/>
      <c r="G170" s="13"/>
      <c r="H170" s="13"/>
      <c r="I170" s="13"/>
      <c r="J170" s="31" t="e">
        <f>_xlfn.XLOOKUP(C170&amp;I170&amp;E170,Orig_Dest!$A:$A,Orig_Dest!$E:$E)</f>
        <v>#N/A</v>
      </c>
      <c r="K170" s="32" t="e">
        <f t="shared" si="2"/>
        <v>#VALUE!</v>
      </c>
      <c r="L170" s="7" t="str">
        <f>IF(B170="Fornecedor",IF(VLOOKUP(C170,Base_Dados!$F$17:$G$26,2,FALSE)=F170," ","Fornecedor inválido!")," ")</f>
        <v xml:space="preserve"> </v>
      </c>
      <c r="M170" s="31" t="str">
        <f>IF(AND(LEFT(F170,2)="MP",H170&lt;&gt;Base_Dados!$B$4),"Impossível!!!"," ")</f>
        <v xml:space="preserve"> </v>
      </c>
      <c r="N170" s="33" t="str">
        <f>IF(E170="Avião",IF($G170&lt;=VLOOKUP($F170,Base_Dados!$M$4:$Q$14,3,FALSE)," ","Limite "&amp;VLOOKUP($F170,Base_Dados!$M$4:$Q$14,2,FALSE)&amp;" "&amp;VLOOKUP($F170,Base_Dados!$M$4:$Q$14,3,FALSE))," ")</f>
        <v xml:space="preserve"> </v>
      </c>
      <c r="O170" s="33" t="str">
        <f>IF(E170="Caminhão",IF($G170&lt;=VLOOKUP($F170,Base_Dados!$M$4:$Q$14,4,FALSE)," ","Limite "&amp;VLOOKUP($F170,Base_Dados!$M$4:$Q$14,2,FALSE)&amp;" "&amp;VLOOKUP($F170,Base_Dados!$M$4:$Q$14,4,FALSE))," ")</f>
        <v xml:space="preserve"> </v>
      </c>
      <c r="P170" s="33" t="str">
        <f>IF(E170="Navio",IF($G170&lt;=VLOOKUP($F170,Base_Dados!$M$4:$Q$14,5,FALSE)," ","Limite "&amp;VLOOKUP($F170,Base_Dados!$M$4:$Q$14,2,FALSE)&amp;" "&amp;VLOOKUP($F170,Base_Dados!$M$4:$Q$14,5,FALSE))," ")</f>
        <v xml:space="preserve"> </v>
      </c>
    </row>
    <row r="171" spans="1:16" ht="24" customHeight="1">
      <c r="A171" s="31" t="s">
        <v>63</v>
      </c>
      <c r="B171" s="27"/>
      <c r="C171" s="27"/>
      <c r="D171" s="13"/>
      <c r="E171" s="13"/>
      <c r="F171" s="13"/>
      <c r="G171" s="13"/>
      <c r="H171" s="13"/>
      <c r="I171" s="13"/>
      <c r="J171" s="31" t="e">
        <f>_xlfn.XLOOKUP(C171&amp;I171&amp;E171,Orig_Dest!$A:$A,Orig_Dest!$E:$E)</f>
        <v>#N/A</v>
      </c>
      <c r="K171" s="32" t="e">
        <f t="shared" si="2"/>
        <v>#VALUE!</v>
      </c>
      <c r="L171" s="7" t="str">
        <f>IF(B171="Fornecedor",IF(VLOOKUP(C171,Base_Dados!$F$17:$G$26,2,FALSE)=F171," ","Fornecedor inválido!")," ")</f>
        <v xml:space="preserve"> </v>
      </c>
      <c r="M171" s="31" t="str">
        <f>IF(AND(LEFT(F171,2)="MP",H171&lt;&gt;Base_Dados!$B$4),"Impossível!!!"," ")</f>
        <v xml:space="preserve"> </v>
      </c>
      <c r="N171" s="33" t="str">
        <f>IF(E171="Avião",IF($G171&lt;=VLOOKUP($F171,Base_Dados!$M$4:$Q$14,3,FALSE)," ","Limite "&amp;VLOOKUP($F171,Base_Dados!$M$4:$Q$14,2,FALSE)&amp;" "&amp;VLOOKUP($F171,Base_Dados!$M$4:$Q$14,3,FALSE))," ")</f>
        <v xml:space="preserve"> </v>
      </c>
      <c r="O171" s="33" t="str">
        <f>IF(E171="Caminhão",IF($G171&lt;=VLOOKUP($F171,Base_Dados!$M$4:$Q$14,4,FALSE)," ","Limite "&amp;VLOOKUP($F171,Base_Dados!$M$4:$Q$14,2,FALSE)&amp;" "&amp;VLOOKUP($F171,Base_Dados!$M$4:$Q$14,4,FALSE))," ")</f>
        <v xml:space="preserve"> </v>
      </c>
      <c r="P171" s="33" t="str">
        <f>IF(E171="Navio",IF($G171&lt;=VLOOKUP($F171,Base_Dados!$M$4:$Q$14,5,FALSE)," ","Limite "&amp;VLOOKUP($F171,Base_Dados!$M$4:$Q$14,2,FALSE)&amp;" "&amp;VLOOKUP($F171,Base_Dados!$M$4:$Q$14,5,FALSE))," ")</f>
        <v xml:space="preserve"> </v>
      </c>
    </row>
    <row r="172" spans="1:16" ht="24" customHeight="1">
      <c r="A172" s="31" t="s">
        <v>63</v>
      </c>
      <c r="B172" s="27"/>
      <c r="C172" s="27"/>
      <c r="D172" s="13"/>
      <c r="E172" s="13"/>
      <c r="F172" s="13"/>
      <c r="G172" s="13"/>
      <c r="H172" s="13"/>
      <c r="I172" s="13"/>
      <c r="J172" s="31" t="e">
        <f>_xlfn.XLOOKUP(C172&amp;I172&amp;E172,Orig_Dest!$A:$A,Orig_Dest!$E:$E)</f>
        <v>#N/A</v>
      </c>
      <c r="K172" s="32" t="e">
        <f t="shared" si="2"/>
        <v>#VALUE!</v>
      </c>
      <c r="L172" s="7" t="str">
        <f>IF(B172="Fornecedor",IF(VLOOKUP(C172,Base_Dados!$F$17:$G$26,2,FALSE)=F172," ","Fornecedor inválido!")," ")</f>
        <v xml:space="preserve"> </v>
      </c>
      <c r="M172" s="31" t="str">
        <f>IF(AND(LEFT(F172,2)="MP",H172&lt;&gt;Base_Dados!$B$4),"Impossível!!!"," ")</f>
        <v xml:space="preserve"> </v>
      </c>
      <c r="N172" s="33" t="str">
        <f>IF(E172="Avião",IF($G172&lt;=VLOOKUP($F172,Base_Dados!$M$4:$Q$14,3,FALSE)," ","Limite "&amp;VLOOKUP($F172,Base_Dados!$M$4:$Q$14,2,FALSE)&amp;" "&amp;VLOOKUP($F172,Base_Dados!$M$4:$Q$14,3,FALSE))," ")</f>
        <v xml:space="preserve"> </v>
      </c>
      <c r="O172" s="33" t="str">
        <f>IF(E172="Caminhão",IF($G172&lt;=VLOOKUP($F172,Base_Dados!$M$4:$Q$14,4,FALSE)," ","Limite "&amp;VLOOKUP($F172,Base_Dados!$M$4:$Q$14,2,FALSE)&amp;" "&amp;VLOOKUP($F172,Base_Dados!$M$4:$Q$14,4,FALSE))," ")</f>
        <v xml:space="preserve"> </v>
      </c>
      <c r="P172" s="33" t="str">
        <f>IF(E172="Navio",IF($G172&lt;=VLOOKUP($F172,Base_Dados!$M$4:$Q$14,5,FALSE)," ","Limite "&amp;VLOOKUP($F172,Base_Dados!$M$4:$Q$14,2,FALSE)&amp;" "&amp;VLOOKUP($F172,Base_Dados!$M$4:$Q$14,5,FALSE))," ")</f>
        <v xml:space="preserve"> </v>
      </c>
    </row>
    <row r="173" spans="1:16" ht="24" customHeight="1">
      <c r="A173" s="31" t="s">
        <v>63</v>
      </c>
      <c r="B173" s="27"/>
      <c r="C173" s="27"/>
      <c r="D173" s="13"/>
      <c r="E173" s="13"/>
      <c r="F173" s="13"/>
      <c r="G173" s="13"/>
      <c r="H173" s="13"/>
      <c r="I173" s="13"/>
      <c r="J173" s="31" t="e">
        <f>_xlfn.XLOOKUP(C173&amp;I173&amp;E173,Orig_Dest!$A:$A,Orig_Dest!$E:$E)</f>
        <v>#N/A</v>
      </c>
      <c r="K173" s="32" t="e">
        <f t="shared" si="2"/>
        <v>#VALUE!</v>
      </c>
      <c r="L173" s="7" t="str">
        <f>IF(B173="Fornecedor",IF(VLOOKUP(C173,Base_Dados!$F$17:$G$26,2,FALSE)=F173," ","Fornecedor inválido!")," ")</f>
        <v xml:space="preserve"> </v>
      </c>
      <c r="M173" s="31" t="str">
        <f>IF(AND(LEFT(F173,2)="MP",H173&lt;&gt;Base_Dados!$B$4),"Impossível!!!"," ")</f>
        <v xml:space="preserve"> </v>
      </c>
      <c r="N173" s="33" t="str">
        <f>IF(E173="Avião",IF($G173&lt;=VLOOKUP($F173,Base_Dados!$M$4:$Q$14,3,FALSE)," ","Limite "&amp;VLOOKUP($F173,Base_Dados!$M$4:$Q$14,2,FALSE)&amp;" "&amp;VLOOKUP($F173,Base_Dados!$M$4:$Q$14,3,FALSE))," ")</f>
        <v xml:space="preserve"> </v>
      </c>
      <c r="O173" s="33" t="str">
        <f>IF(E173="Caminhão",IF($G173&lt;=VLOOKUP($F173,Base_Dados!$M$4:$Q$14,4,FALSE)," ","Limite "&amp;VLOOKUP($F173,Base_Dados!$M$4:$Q$14,2,FALSE)&amp;" "&amp;VLOOKUP($F173,Base_Dados!$M$4:$Q$14,4,FALSE))," ")</f>
        <v xml:space="preserve"> </v>
      </c>
      <c r="P173" s="33" t="str">
        <f>IF(E173="Navio",IF($G173&lt;=VLOOKUP($F173,Base_Dados!$M$4:$Q$14,5,FALSE)," ","Limite "&amp;VLOOKUP($F173,Base_Dados!$M$4:$Q$14,2,FALSE)&amp;" "&amp;VLOOKUP($F173,Base_Dados!$M$4:$Q$14,5,FALSE))," ")</f>
        <v xml:space="preserve"> </v>
      </c>
    </row>
    <row r="174" spans="1:16" ht="24" customHeight="1">
      <c r="A174" s="31" t="s">
        <v>63</v>
      </c>
      <c r="B174" s="27"/>
      <c r="C174" s="27"/>
      <c r="D174" s="13"/>
      <c r="E174" s="13"/>
      <c r="F174" s="13"/>
      <c r="G174" s="13"/>
      <c r="H174" s="13"/>
      <c r="I174" s="13"/>
      <c r="J174" s="31" t="e">
        <f>_xlfn.XLOOKUP(C174&amp;I174&amp;E174,Orig_Dest!$A:$A,Orig_Dest!$E:$E)</f>
        <v>#N/A</v>
      </c>
      <c r="K174" s="32" t="e">
        <f t="shared" si="2"/>
        <v>#VALUE!</v>
      </c>
      <c r="L174" s="7" t="str">
        <f>IF(B174="Fornecedor",IF(VLOOKUP(C174,Base_Dados!$F$17:$G$26,2,FALSE)=F174," ","Fornecedor inválido!")," ")</f>
        <v xml:space="preserve"> </v>
      </c>
      <c r="M174" s="31" t="str">
        <f>IF(AND(LEFT(F174,2)="MP",H174&lt;&gt;Base_Dados!$B$4),"Impossível!!!"," ")</f>
        <v xml:space="preserve"> </v>
      </c>
      <c r="N174" s="33" t="str">
        <f>IF(E174="Avião",IF($G174&lt;=VLOOKUP($F174,Base_Dados!$M$4:$Q$14,3,FALSE)," ","Limite "&amp;VLOOKUP($F174,Base_Dados!$M$4:$Q$14,2,FALSE)&amp;" "&amp;VLOOKUP($F174,Base_Dados!$M$4:$Q$14,3,FALSE))," ")</f>
        <v xml:space="preserve"> </v>
      </c>
      <c r="O174" s="33" t="str">
        <f>IF(E174="Caminhão",IF($G174&lt;=VLOOKUP($F174,Base_Dados!$M$4:$Q$14,4,FALSE)," ","Limite "&amp;VLOOKUP($F174,Base_Dados!$M$4:$Q$14,2,FALSE)&amp;" "&amp;VLOOKUP($F174,Base_Dados!$M$4:$Q$14,4,FALSE))," ")</f>
        <v xml:space="preserve"> </v>
      </c>
      <c r="P174" s="33" t="str">
        <f>IF(E174="Navio",IF($G174&lt;=VLOOKUP($F174,Base_Dados!$M$4:$Q$14,5,FALSE)," ","Limite "&amp;VLOOKUP($F174,Base_Dados!$M$4:$Q$14,2,FALSE)&amp;" "&amp;VLOOKUP($F174,Base_Dados!$M$4:$Q$14,5,FALSE))," ")</f>
        <v xml:space="preserve"> </v>
      </c>
    </row>
    <row r="175" spans="1:16" ht="24" customHeight="1">
      <c r="A175" s="31" t="s">
        <v>63</v>
      </c>
      <c r="B175" s="27"/>
      <c r="C175" s="27"/>
      <c r="D175" s="13"/>
      <c r="E175" s="13"/>
      <c r="F175" s="13"/>
      <c r="G175" s="13"/>
      <c r="H175" s="13"/>
      <c r="I175" s="13"/>
      <c r="J175" s="31" t="e">
        <f>_xlfn.XLOOKUP(C175&amp;I175&amp;E175,Orig_Dest!$A:$A,Orig_Dest!$E:$E)</f>
        <v>#N/A</v>
      </c>
      <c r="K175" s="32" t="e">
        <f t="shared" si="2"/>
        <v>#VALUE!</v>
      </c>
      <c r="L175" s="7" t="str">
        <f>IF(B175="Fornecedor",IF(VLOOKUP(C175,Base_Dados!$F$17:$G$26,2,FALSE)=F175," ","Fornecedor inválido!")," ")</f>
        <v xml:space="preserve"> </v>
      </c>
      <c r="M175" s="31" t="str">
        <f>IF(AND(LEFT(F175,2)="MP",H175&lt;&gt;Base_Dados!$B$4),"Impossível!!!"," ")</f>
        <v xml:space="preserve"> </v>
      </c>
      <c r="N175" s="33" t="str">
        <f>IF(E175="Avião",IF($G175&lt;=VLOOKUP($F175,Base_Dados!$M$4:$Q$14,3,FALSE)," ","Limite "&amp;VLOOKUP($F175,Base_Dados!$M$4:$Q$14,2,FALSE)&amp;" "&amp;VLOOKUP($F175,Base_Dados!$M$4:$Q$14,3,FALSE))," ")</f>
        <v xml:space="preserve"> </v>
      </c>
      <c r="O175" s="33" t="str">
        <f>IF(E175="Caminhão",IF($G175&lt;=VLOOKUP($F175,Base_Dados!$M$4:$Q$14,4,FALSE)," ","Limite "&amp;VLOOKUP($F175,Base_Dados!$M$4:$Q$14,2,FALSE)&amp;" "&amp;VLOOKUP($F175,Base_Dados!$M$4:$Q$14,4,FALSE))," ")</f>
        <v xml:space="preserve"> </v>
      </c>
      <c r="P175" s="33" t="str">
        <f>IF(E175="Navio",IF($G175&lt;=VLOOKUP($F175,Base_Dados!$M$4:$Q$14,5,FALSE)," ","Limite "&amp;VLOOKUP($F175,Base_Dados!$M$4:$Q$14,2,FALSE)&amp;" "&amp;VLOOKUP($F175,Base_Dados!$M$4:$Q$14,5,FALSE))," ")</f>
        <v xml:space="preserve"> </v>
      </c>
    </row>
    <row r="176" spans="1:16" ht="24" customHeight="1">
      <c r="A176" s="31" t="s">
        <v>63</v>
      </c>
      <c r="B176" s="27"/>
      <c r="C176" s="27"/>
      <c r="D176" s="13"/>
      <c r="E176" s="13"/>
      <c r="F176" s="13"/>
      <c r="G176" s="13"/>
      <c r="H176" s="13"/>
      <c r="I176" s="13"/>
      <c r="J176" s="31" t="e">
        <f>_xlfn.XLOOKUP(C176&amp;I176&amp;E176,Orig_Dest!$A:$A,Orig_Dest!$E:$E)</f>
        <v>#N/A</v>
      </c>
      <c r="K176" s="32" t="e">
        <f t="shared" si="2"/>
        <v>#VALUE!</v>
      </c>
      <c r="L176" s="7" t="str">
        <f>IF(B176="Fornecedor",IF(VLOOKUP(C176,Base_Dados!$F$17:$G$26,2,FALSE)=F176," ","Fornecedor inválido!")," ")</f>
        <v xml:space="preserve"> </v>
      </c>
      <c r="M176" s="31" t="str">
        <f>IF(AND(LEFT(F176,2)="MP",H176&lt;&gt;Base_Dados!$B$4),"Impossível!!!"," ")</f>
        <v xml:space="preserve"> </v>
      </c>
      <c r="N176" s="33" t="str">
        <f>IF(E176="Avião",IF($G176&lt;=VLOOKUP($F176,Base_Dados!$M$4:$Q$14,3,FALSE)," ","Limite "&amp;VLOOKUP($F176,Base_Dados!$M$4:$Q$14,2,FALSE)&amp;" "&amp;VLOOKUP($F176,Base_Dados!$M$4:$Q$14,3,FALSE))," ")</f>
        <v xml:space="preserve"> </v>
      </c>
      <c r="O176" s="33" t="str">
        <f>IF(E176="Caminhão",IF($G176&lt;=VLOOKUP($F176,Base_Dados!$M$4:$Q$14,4,FALSE)," ","Limite "&amp;VLOOKUP($F176,Base_Dados!$M$4:$Q$14,2,FALSE)&amp;" "&amp;VLOOKUP($F176,Base_Dados!$M$4:$Q$14,4,FALSE))," ")</f>
        <v xml:space="preserve"> </v>
      </c>
      <c r="P176" s="33" t="str">
        <f>IF(E176="Navio",IF($G176&lt;=VLOOKUP($F176,Base_Dados!$M$4:$Q$14,5,FALSE)," ","Limite "&amp;VLOOKUP($F176,Base_Dados!$M$4:$Q$14,2,FALSE)&amp;" "&amp;VLOOKUP($F176,Base_Dados!$M$4:$Q$14,5,FALSE))," ")</f>
        <v xml:space="preserve"> </v>
      </c>
    </row>
    <row r="177" spans="1:16" ht="24" customHeight="1">
      <c r="A177" s="31" t="s">
        <v>63</v>
      </c>
      <c r="B177" s="27"/>
      <c r="C177" s="27"/>
      <c r="D177" s="13"/>
      <c r="E177" s="13"/>
      <c r="F177" s="13"/>
      <c r="G177" s="13"/>
      <c r="H177" s="13"/>
      <c r="I177" s="13"/>
      <c r="J177" s="31" t="e">
        <f>_xlfn.XLOOKUP(C177&amp;I177&amp;E177,Orig_Dest!$A:$A,Orig_Dest!$E:$E)</f>
        <v>#N/A</v>
      </c>
      <c r="K177" s="32" t="e">
        <f t="shared" si="2"/>
        <v>#VALUE!</v>
      </c>
      <c r="L177" s="7" t="str">
        <f>IF(B177="Fornecedor",IF(VLOOKUP(C177,Base_Dados!$F$17:$G$26,2,FALSE)=F177," ","Fornecedor inválido!")," ")</f>
        <v xml:space="preserve"> </v>
      </c>
      <c r="M177" s="31" t="str">
        <f>IF(AND(LEFT(F177,2)="MP",H177&lt;&gt;Base_Dados!$B$4),"Impossível!!!"," ")</f>
        <v xml:space="preserve"> </v>
      </c>
      <c r="N177" s="33" t="str">
        <f>IF(E177="Avião",IF($G177&lt;=VLOOKUP($F177,Base_Dados!$M$4:$Q$14,3,FALSE)," ","Limite "&amp;VLOOKUP($F177,Base_Dados!$M$4:$Q$14,2,FALSE)&amp;" "&amp;VLOOKUP($F177,Base_Dados!$M$4:$Q$14,3,FALSE))," ")</f>
        <v xml:space="preserve"> </v>
      </c>
      <c r="O177" s="33" t="str">
        <f>IF(E177="Caminhão",IF($G177&lt;=VLOOKUP($F177,Base_Dados!$M$4:$Q$14,4,FALSE)," ","Limite "&amp;VLOOKUP($F177,Base_Dados!$M$4:$Q$14,2,FALSE)&amp;" "&amp;VLOOKUP($F177,Base_Dados!$M$4:$Q$14,4,FALSE))," ")</f>
        <v xml:space="preserve"> </v>
      </c>
      <c r="P177" s="33" t="str">
        <f>IF(E177="Navio",IF($G177&lt;=VLOOKUP($F177,Base_Dados!$M$4:$Q$14,5,FALSE)," ","Limite "&amp;VLOOKUP($F177,Base_Dados!$M$4:$Q$14,2,FALSE)&amp;" "&amp;VLOOKUP($F177,Base_Dados!$M$4:$Q$14,5,FALSE))," ")</f>
        <v xml:space="preserve"> </v>
      </c>
    </row>
    <row r="178" spans="1:16" ht="24" customHeight="1">
      <c r="A178" s="31" t="s">
        <v>63</v>
      </c>
      <c r="B178" s="27"/>
      <c r="C178" s="27"/>
      <c r="D178" s="13"/>
      <c r="E178" s="13"/>
      <c r="F178" s="13"/>
      <c r="G178" s="13"/>
      <c r="H178" s="13"/>
      <c r="I178" s="13"/>
      <c r="J178" s="31" t="e">
        <f>_xlfn.XLOOKUP(C178&amp;I178&amp;E178,Orig_Dest!$A:$A,Orig_Dest!$E:$E)</f>
        <v>#N/A</v>
      </c>
      <c r="K178" s="32" t="e">
        <f t="shared" si="2"/>
        <v>#VALUE!</v>
      </c>
      <c r="L178" s="7" t="str">
        <f>IF(B178="Fornecedor",IF(VLOOKUP(C178,Base_Dados!$F$17:$G$26,2,FALSE)=F178," ","Fornecedor inválido!")," ")</f>
        <v xml:space="preserve"> </v>
      </c>
      <c r="M178" s="31" t="str">
        <f>IF(AND(LEFT(F178,2)="MP",H178&lt;&gt;Base_Dados!$B$4),"Impossível!!!"," ")</f>
        <v xml:space="preserve"> </v>
      </c>
      <c r="N178" s="33" t="str">
        <f>IF(E178="Avião",IF($G178&lt;=VLOOKUP($F178,Base_Dados!$M$4:$Q$14,3,FALSE)," ","Limite "&amp;VLOOKUP($F178,Base_Dados!$M$4:$Q$14,2,FALSE)&amp;" "&amp;VLOOKUP($F178,Base_Dados!$M$4:$Q$14,3,FALSE))," ")</f>
        <v xml:space="preserve"> </v>
      </c>
      <c r="O178" s="33" t="str">
        <f>IF(E178="Caminhão",IF($G178&lt;=VLOOKUP($F178,Base_Dados!$M$4:$Q$14,4,FALSE)," ","Limite "&amp;VLOOKUP($F178,Base_Dados!$M$4:$Q$14,2,FALSE)&amp;" "&amp;VLOOKUP($F178,Base_Dados!$M$4:$Q$14,4,FALSE))," ")</f>
        <v xml:space="preserve"> </v>
      </c>
      <c r="P178" s="33" t="str">
        <f>IF(E178="Navio",IF($G178&lt;=VLOOKUP($F178,Base_Dados!$M$4:$Q$14,5,FALSE)," ","Limite "&amp;VLOOKUP($F178,Base_Dados!$M$4:$Q$14,2,FALSE)&amp;" "&amp;VLOOKUP($F178,Base_Dados!$M$4:$Q$14,5,FALSE))," ")</f>
        <v xml:space="preserve"> </v>
      </c>
    </row>
    <row r="179" spans="1:16" ht="24" customHeight="1">
      <c r="A179" s="31" t="s">
        <v>63</v>
      </c>
      <c r="B179" s="27"/>
      <c r="C179" s="27"/>
      <c r="D179" s="13"/>
      <c r="E179" s="13"/>
      <c r="F179" s="13"/>
      <c r="G179" s="13"/>
      <c r="H179" s="13"/>
      <c r="I179" s="13"/>
      <c r="J179" s="31" t="e">
        <f>_xlfn.XLOOKUP(C179&amp;I179&amp;E179,Orig_Dest!$A:$A,Orig_Dest!$E:$E)</f>
        <v>#N/A</v>
      </c>
      <c r="K179" s="32" t="e">
        <f t="shared" si="2"/>
        <v>#VALUE!</v>
      </c>
      <c r="L179" s="7" t="str">
        <f>IF(B179="Fornecedor",IF(VLOOKUP(C179,Base_Dados!$F$17:$G$26,2,FALSE)=F179," ","Fornecedor inválido!")," ")</f>
        <v xml:space="preserve"> </v>
      </c>
      <c r="M179" s="31" t="str">
        <f>IF(AND(LEFT(F179,2)="MP",H179&lt;&gt;Base_Dados!$B$4),"Impossível!!!"," ")</f>
        <v xml:space="preserve"> </v>
      </c>
      <c r="N179" s="33" t="str">
        <f>IF(E179="Avião",IF($G179&lt;=VLOOKUP($F179,Base_Dados!$M$4:$Q$14,3,FALSE)," ","Limite "&amp;VLOOKUP($F179,Base_Dados!$M$4:$Q$14,2,FALSE)&amp;" "&amp;VLOOKUP($F179,Base_Dados!$M$4:$Q$14,3,FALSE))," ")</f>
        <v xml:space="preserve"> </v>
      </c>
      <c r="O179" s="33" t="str">
        <f>IF(E179="Caminhão",IF($G179&lt;=VLOOKUP($F179,Base_Dados!$M$4:$Q$14,4,FALSE)," ","Limite "&amp;VLOOKUP($F179,Base_Dados!$M$4:$Q$14,2,FALSE)&amp;" "&amp;VLOOKUP($F179,Base_Dados!$M$4:$Q$14,4,FALSE))," ")</f>
        <v xml:space="preserve"> </v>
      </c>
      <c r="P179" s="33" t="str">
        <f>IF(E179="Navio",IF($G179&lt;=VLOOKUP($F179,Base_Dados!$M$4:$Q$14,5,FALSE)," ","Limite "&amp;VLOOKUP($F179,Base_Dados!$M$4:$Q$14,2,FALSE)&amp;" "&amp;VLOOKUP($F179,Base_Dados!$M$4:$Q$14,5,FALSE))," ")</f>
        <v xml:space="preserve"> </v>
      </c>
    </row>
    <row r="180" spans="1:16" ht="24" customHeight="1">
      <c r="A180" s="31" t="s">
        <v>63</v>
      </c>
      <c r="B180" s="27"/>
      <c r="C180" s="27"/>
      <c r="D180" s="13"/>
      <c r="E180" s="13"/>
      <c r="F180" s="13"/>
      <c r="G180" s="13"/>
      <c r="H180" s="13"/>
      <c r="I180" s="13"/>
      <c r="J180" s="31" t="e">
        <f>_xlfn.XLOOKUP(C180&amp;I180&amp;E180,Orig_Dest!$A:$A,Orig_Dest!$E:$E)</f>
        <v>#N/A</v>
      </c>
      <c r="K180" s="32" t="e">
        <f t="shared" si="2"/>
        <v>#VALUE!</v>
      </c>
      <c r="L180" s="7" t="str">
        <f>IF(B180="Fornecedor",IF(VLOOKUP(C180,Base_Dados!$F$17:$G$26,2,FALSE)=F180," ","Fornecedor inválido!")," ")</f>
        <v xml:space="preserve"> </v>
      </c>
      <c r="M180" s="31" t="str">
        <f>IF(AND(LEFT(F180,2)="MP",H180&lt;&gt;Base_Dados!$B$4),"Impossível!!!"," ")</f>
        <v xml:space="preserve"> </v>
      </c>
      <c r="N180" s="33" t="str">
        <f>IF(E180="Avião",IF($G180&lt;=VLOOKUP($F180,Base_Dados!$M$4:$Q$14,3,FALSE)," ","Limite "&amp;VLOOKUP($F180,Base_Dados!$M$4:$Q$14,2,FALSE)&amp;" "&amp;VLOOKUP($F180,Base_Dados!$M$4:$Q$14,3,FALSE))," ")</f>
        <v xml:space="preserve"> </v>
      </c>
      <c r="O180" s="33" t="str">
        <f>IF(E180="Caminhão",IF($G180&lt;=VLOOKUP($F180,Base_Dados!$M$4:$Q$14,4,FALSE)," ","Limite "&amp;VLOOKUP($F180,Base_Dados!$M$4:$Q$14,2,FALSE)&amp;" "&amp;VLOOKUP($F180,Base_Dados!$M$4:$Q$14,4,FALSE))," ")</f>
        <v xml:space="preserve"> </v>
      </c>
      <c r="P180" s="33" t="str">
        <f>IF(E180="Navio",IF($G180&lt;=VLOOKUP($F180,Base_Dados!$M$4:$Q$14,5,FALSE)," ","Limite "&amp;VLOOKUP($F180,Base_Dados!$M$4:$Q$14,2,FALSE)&amp;" "&amp;VLOOKUP($F180,Base_Dados!$M$4:$Q$14,5,FALSE))," ")</f>
        <v xml:space="preserve"> </v>
      </c>
    </row>
    <row r="181" spans="1:16" ht="24" customHeight="1">
      <c r="A181" s="31" t="s">
        <v>63</v>
      </c>
      <c r="B181" s="27"/>
      <c r="C181" s="27"/>
      <c r="D181" s="13"/>
      <c r="E181" s="13"/>
      <c r="F181" s="13"/>
      <c r="G181" s="13"/>
      <c r="H181" s="13"/>
      <c r="I181" s="13"/>
      <c r="J181" s="31" t="e">
        <f>_xlfn.XLOOKUP(C181&amp;I181&amp;E181,Orig_Dest!$A:$A,Orig_Dest!$E:$E)</f>
        <v>#N/A</v>
      </c>
      <c r="K181" s="32" t="e">
        <f t="shared" si="2"/>
        <v>#VALUE!</v>
      </c>
      <c r="L181" s="7" t="str">
        <f>IF(B181="Fornecedor",IF(VLOOKUP(C181,Base_Dados!$F$17:$G$26,2,FALSE)=F181," ","Fornecedor inválido!")," ")</f>
        <v xml:space="preserve"> </v>
      </c>
      <c r="M181" s="31" t="str">
        <f>IF(AND(LEFT(F181,2)="MP",H181&lt;&gt;Base_Dados!$B$4),"Impossível!!!"," ")</f>
        <v xml:space="preserve"> </v>
      </c>
      <c r="N181" s="33" t="str">
        <f>IF(E181="Avião",IF($G181&lt;=VLOOKUP($F181,Base_Dados!$M$4:$Q$14,3,FALSE)," ","Limite "&amp;VLOOKUP($F181,Base_Dados!$M$4:$Q$14,2,FALSE)&amp;" "&amp;VLOOKUP($F181,Base_Dados!$M$4:$Q$14,3,FALSE))," ")</f>
        <v xml:space="preserve"> </v>
      </c>
      <c r="O181" s="33" t="str">
        <f>IF(E181="Caminhão",IF($G181&lt;=VLOOKUP($F181,Base_Dados!$M$4:$Q$14,4,FALSE)," ","Limite "&amp;VLOOKUP($F181,Base_Dados!$M$4:$Q$14,2,FALSE)&amp;" "&amp;VLOOKUP($F181,Base_Dados!$M$4:$Q$14,4,FALSE))," ")</f>
        <v xml:space="preserve"> </v>
      </c>
      <c r="P181" s="33" t="str">
        <f>IF(E181="Navio",IF($G181&lt;=VLOOKUP($F181,Base_Dados!$M$4:$Q$14,5,FALSE)," ","Limite "&amp;VLOOKUP($F181,Base_Dados!$M$4:$Q$14,2,FALSE)&amp;" "&amp;VLOOKUP($F181,Base_Dados!$M$4:$Q$14,5,FALSE))," ")</f>
        <v xml:space="preserve"> </v>
      </c>
    </row>
    <row r="182" spans="1:16" ht="24" customHeight="1">
      <c r="A182" s="31" t="s">
        <v>63</v>
      </c>
      <c r="B182" s="27"/>
      <c r="C182" s="27"/>
      <c r="D182" s="13"/>
      <c r="E182" s="13"/>
      <c r="F182" s="13"/>
      <c r="G182" s="13"/>
      <c r="H182" s="13"/>
      <c r="I182" s="13"/>
      <c r="J182" s="31" t="e">
        <f>_xlfn.XLOOKUP(C182&amp;I182&amp;E182,Orig_Dest!$A:$A,Orig_Dest!$E:$E)</f>
        <v>#N/A</v>
      </c>
      <c r="K182" s="32" t="e">
        <f t="shared" si="2"/>
        <v>#VALUE!</v>
      </c>
      <c r="L182" s="7" t="str">
        <f>IF(B182="Fornecedor",IF(VLOOKUP(C182,Base_Dados!$F$17:$G$26,2,FALSE)=F182," ","Fornecedor inválido!")," ")</f>
        <v xml:space="preserve"> </v>
      </c>
      <c r="M182" s="31" t="str">
        <f>IF(AND(LEFT(F182,2)="MP",H182&lt;&gt;Base_Dados!$B$4),"Impossível!!!"," ")</f>
        <v xml:space="preserve"> </v>
      </c>
      <c r="N182" s="33" t="str">
        <f>IF(E182="Avião",IF($G182&lt;=VLOOKUP($F182,Base_Dados!$M$4:$Q$14,3,FALSE)," ","Limite "&amp;VLOOKUP($F182,Base_Dados!$M$4:$Q$14,2,FALSE)&amp;" "&amp;VLOOKUP($F182,Base_Dados!$M$4:$Q$14,3,FALSE))," ")</f>
        <v xml:space="preserve"> </v>
      </c>
      <c r="O182" s="33" t="str">
        <f>IF(E182="Caminhão",IF($G182&lt;=VLOOKUP($F182,Base_Dados!$M$4:$Q$14,4,FALSE)," ","Limite "&amp;VLOOKUP($F182,Base_Dados!$M$4:$Q$14,2,FALSE)&amp;" "&amp;VLOOKUP($F182,Base_Dados!$M$4:$Q$14,4,FALSE))," ")</f>
        <v xml:space="preserve"> </v>
      </c>
      <c r="P182" s="33" t="str">
        <f>IF(E182="Navio",IF($G182&lt;=VLOOKUP($F182,Base_Dados!$M$4:$Q$14,5,FALSE)," ","Limite "&amp;VLOOKUP($F182,Base_Dados!$M$4:$Q$14,2,FALSE)&amp;" "&amp;VLOOKUP($F182,Base_Dados!$M$4:$Q$14,5,FALSE))," ")</f>
        <v xml:space="preserve"> </v>
      </c>
    </row>
    <row r="183" spans="1:16" ht="24" customHeight="1">
      <c r="A183" s="31" t="s">
        <v>63</v>
      </c>
      <c r="B183" s="27"/>
      <c r="C183" s="27"/>
      <c r="D183" s="13"/>
      <c r="E183" s="13"/>
      <c r="F183" s="13"/>
      <c r="G183" s="13"/>
      <c r="H183" s="13"/>
      <c r="I183" s="13"/>
      <c r="J183" s="31" t="e">
        <f>_xlfn.XLOOKUP(C183&amp;I183&amp;E183,Orig_Dest!$A:$A,Orig_Dest!$E:$E)</f>
        <v>#N/A</v>
      </c>
      <c r="K183" s="32" t="e">
        <f t="shared" si="2"/>
        <v>#VALUE!</v>
      </c>
      <c r="L183" s="7" t="str">
        <f>IF(B183="Fornecedor",IF(VLOOKUP(C183,Base_Dados!$F$17:$G$26,2,FALSE)=F183," ","Fornecedor inválido!")," ")</f>
        <v xml:space="preserve"> </v>
      </c>
      <c r="M183" s="31" t="str">
        <f>IF(AND(LEFT(F183,2)="MP",H183&lt;&gt;Base_Dados!$B$4),"Impossível!!!"," ")</f>
        <v xml:space="preserve"> </v>
      </c>
      <c r="N183" s="33" t="str">
        <f>IF(E183="Avião",IF($G183&lt;=VLOOKUP($F183,Base_Dados!$M$4:$Q$14,3,FALSE)," ","Limite "&amp;VLOOKUP($F183,Base_Dados!$M$4:$Q$14,2,FALSE)&amp;" "&amp;VLOOKUP($F183,Base_Dados!$M$4:$Q$14,3,FALSE))," ")</f>
        <v xml:space="preserve"> </v>
      </c>
      <c r="O183" s="33" t="str">
        <f>IF(E183="Caminhão",IF($G183&lt;=VLOOKUP($F183,Base_Dados!$M$4:$Q$14,4,FALSE)," ","Limite "&amp;VLOOKUP($F183,Base_Dados!$M$4:$Q$14,2,FALSE)&amp;" "&amp;VLOOKUP($F183,Base_Dados!$M$4:$Q$14,4,FALSE))," ")</f>
        <v xml:space="preserve"> </v>
      </c>
      <c r="P183" s="33" t="str">
        <f>IF(E183="Navio",IF($G183&lt;=VLOOKUP($F183,Base_Dados!$M$4:$Q$14,5,FALSE)," ","Limite "&amp;VLOOKUP($F183,Base_Dados!$M$4:$Q$14,2,FALSE)&amp;" "&amp;VLOOKUP($F183,Base_Dados!$M$4:$Q$14,5,FALSE))," ")</f>
        <v xml:space="preserve"> </v>
      </c>
    </row>
    <row r="184" spans="1:16" ht="24" customHeight="1">
      <c r="A184" s="31" t="s">
        <v>63</v>
      </c>
      <c r="B184" s="27"/>
      <c r="C184" s="27"/>
      <c r="D184" s="13"/>
      <c r="E184" s="13"/>
      <c r="F184" s="13"/>
      <c r="G184" s="13"/>
      <c r="H184" s="13"/>
      <c r="I184" s="13"/>
      <c r="J184" s="31" t="e">
        <f>_xlfn.XLOOKUP(C184&amp;I184&amp;E184,Orig_Dest!$A:$A,Orig_Dest!$E:$E)</f>
        <v>#N/A</v>
      </c>
      <c r="K184" s="32" t="e">
        <f t="shared" si="2"/>
        <v>#VALUE!</v>
      </c>
      <c r="L184" s="7" t="str">
        <f>IF(B184="Fornecedor",IF(VLOOKUP(C184,Base_Dados!$F$17:$G$26,2,FALSE)=F184," ","Fornecedor inválido!")," ")</f>
        <v xml:space="preserve"> </v>
      </c>
      <c r="M184" s="31" t="str">
        <f>IF(AND(LEFT(F184,2)="MP",H184&lt;&gt;Base_Dados!$B$4),"Impossível!!!"," ")</f>
        <v xml:space="preserve"> </v>
      </c>
      <c r="N184" s="33" t="str">
        <f>IF(E184="Avião",IF($G184&lt;=VLOOKUP($F184,Base_Dados!$M$4:$Q$14,3,FALSE)," ","Limite "&amp;VLOOKUP($F184,Base_Dados!$M$4:$Q$14,2,FALSE)&amp;" "&amp;VLOOKUP($F184,Base_Dados!$M$4:$Q$14,3,FALSE))," ")</f>
        <v xml:space="preserve"> </v>
      </c>
      <c r="O184" s="33" t="str">
        <f>IF(E184="Caminhão",IF($G184&lt;=VLOOKUP($F184,Base_Dados!$M$4:$Q$14,4,FALSE)," ","Limite "&amp;VLOOKUP($F184,Base_Dados!$M$4:$Q$14,2,FALSE)&amp;" "&amp;VLOOKUP($F184,Base_Dados!$M$4:$Q$14,4,FALSE))," ")</f>
        <v xml:space="preserve"> </v>
      </c>
      <c r="P184" s="33" t="str">
        <f>IF(E184="Navio",IF($G184&lt;=VLOOKUP($F184,Base_Dados!$M$4:$Q$14,5,FALSE)," ","Limite "&amp;VLOOKUP($F184,Base_Dados!$M$4:$Q$14,2,FALSE)&amp;" "&amp;VLOOKUP($F184,Base_Dados!$M$4:$Q$14,5,FALSE))," ")</f>
        <v xml:space="preserve"> </v>
      </c>
    </row>
    <row r="185" spans="1:16" ht="24" customHeight="1">
      <c r="A185" s="31" t="s">
        <v>63</v>
      </c>
      <c r="B185" s="27"/>
      <c r="C185" s="27"/>
      <c r="D185" s="13"/>
      <c r="E185" s="13"/>
      <c r="F185" s="13"/>
      <c r="G185" s="13"/>
      <c r="H185" s="13"/>
      <c r="I185" s="13"/>
      <c r="J185" s="31" t="e">
        <f>_xlfn.XLOOKUP(C185&amp;I185&amp;E185,Orig_Dest!$A:$A,Orig_Dest!$E:$E)</f>
        <v>#N/A</v>
      </c>
      <c r="K185" s="32" t="e">
        <f t="shared" si="2"/>
        <v>#VALUE!</v>
      </c>
      <c r="L185" s="7" t="str">
        <f>IF(B185="Fornecedor",IF(VLOOKUP(C185,Base_Dados!$F$17:$G$26,2,FALSE)=F185," ","Fornecedor inválido!")," ")</f>
        <v xml:space="preserve"> </v>
      </c>
      <c r="M185" s="31" t="str">
        <f>IF(AND(LEFT(F185,2)="MP",H185&lt;&gt;Base_Dados!$B$4),"Impossível!!!"," ")</f>
        <v xml:space="preserve"> </v>
      </c>
      <c r="N185" s="33" t="str">
        <f>IF(E185="Avião",IF($G185&lt;=VLOOKUP($F185,Base_Dados!$M$4:$Q$14,3,FALSE)," ","Limite "&amp;VLOOKUP($F185,Base_Dados!$M$4:$Q$14,2,FALSE)&amp;" "&amp;VLOOKUP($F185,Base_Dados!$M$4:$Q$14,3,FALSE))," ")</f>
        <v xml:space="preserve"> </v>
      </c>
      <c r="O185" s="33" t="str">
        <f>IF(E185="Caminhão",IF($G185&lt;=VLOOKUP($F185,Base_Dados!$M$4:$Q$14,4,FALSE)," ","Limite "&amp;VLOOKUP($F185,Base_Dados!$M$4:$Q$14,2,FALSE)&amp;" "&amp;VLOOKUP($F185,Base_Dados!$M$4:$Q$14,4,FALSE))," ")</f>
        <v xml:space="preserve"> </v>
      </c>
      <c r="P185" s="33" t="str">
        <f>IF(E185="Navio",IF($G185&lt;=VLOOKUP($F185,Base_Dados!$M$4:$Q$14,5,FALSE)," ","Limite "&amp;VLOOKUP($F185,Base_Dados!$M$4:$Q$14,2,FALSE)&amp;" "&amp;VLOOKUP($F185,Base_Dados!$M$4:$Q$14,5,FALSE))," ")</f>
        <v xml:space="preserve"> </v>
      </c>
    </row>
    <row r="186" spans="1:16" ht="24" customHeight="1">
      <c r="A186" s="31" t="s">
        <v>63</v>
      </c>
      <c r="B186" s="27"/>
      <c r="C186" s="27"/>
      <c r="D186" s="13"/>
      <c r="E186" s="13"/>
      <c r="F186" s="13"/>
      <c r="G186" s="13"/>
      <c r="H186" s="13"/>
      <c r="I186" s="13"/>
      <c r="J186" s="31" t="e">
        <f>_xlfn.XLOOKUP(C186&amp;I186&amp;E186,Orig_Dest!$A:$A,Orig_Dest!$E:$E)</f>
        <v>#N/A</v>
      </c>
      <c r="K186" s="32" t="e">
        <f t="shared" si="2"/>
        <v>#VALUE!</v>
      </c>
      <c r="L186" s="7" t="str">
        <f>IF(B186="Fornecedor",IF(VLOOKUP(C186,Base_Dados!$F$17:$G$26,2,FALSE)=F186," ","Fornecedor inválido!")," ")</f>
        <v xml:space="preserve"> </v>
      </c>
      <c r="M186" s="31" t="str">
        <f>IF(AND(LEFT(F186,2)="MP",H186&lt;&gt;Base_Dados!$B$4),"Impossível!!!"," ")</f>
        <v xml:space="preserve"> </v>
      </c>
      <c r="N186" s="33" t="str">
        <f>IF(E186="Avião",IF($G186&lt;=VLOOKUP($F186,Base_Dados!$M$4:$Q$14,3,FALSE)," ","Limite "&amp;VLOOKUP($F186,Base_Dados!$M$4:$Q$14,2,FALSE)&amp;" "&amp;VLOOKUP($F186,Base_Dados!$M$4:$Q$14,3,FALSE))," ")</f>
        <v xml:space="preserve"> </v>
      </c>
      <c r="O186" s="33" t="str">
        <f>IF(E186="Caminhão",IF($G186&lt;=VLOOKUP($F186,Base_Dados!$M$4:$Q$14,4,FALSE)," ","Limite "&amp;VLOOKUP($F186,Base_Dados!$M$4:$Q$14,2,FALSE)&amp;" "&amp;VLOOKUP($F186,Base_Dados!$M$4:$Q$14,4,FALSE))," ")</f>
        <v xml:space="preserve"> </v>
      </c>
      <c r="P186" s="33" t="str">
        <f>IF(E186="Navio",IF($G186&lt;=VLOOKUP($F186,Base_Dados!$M$4:$Q$14,5,FALSE)," ","Limite "&amp;VLOOKUP($F186,Base_Dados!$M$4:$Q$14,2,FALSE)&amp;" "&amp;VLOOKUP($F186,Base_Dados!$M$4:$Q$14,5,FALSE))," ")</f>
        <v xml:space="preserve"> </v>
      </c>
    </row>
    <row r="187" spans="1:16" ht="24" customHeight="1">
      <c r="A187" s="31" t="s">
        <v>63</v>
      </c>
      <c r="B187" s="27"/>
      <c r="C187" s="27"/>
      <c r="D187" s="13"/>
      <c r="E187" s="13"/>
      <c r="F187" s="13"/>
      <c r="G187" s="13"/>
      <c r="H187" s="13"/>
      <c r="I187" s="13"/>
      <c r="J187" s="31" t="e">
        <f>_xlfn.XLOOKUP(C187&amp;I187&amp;E187,Orig_Dest!$A:$A,Orig_Dest!$E:$E)</f>
        <v>#N/A</v>
      </c>
      <c r="K187" s="32" t="e">
        <f t="shared" si="2"/>
        <v>#VALUE!</v>
      </c>
      <c r="L187" s="7" t="str">
        <f>IF(B187="Fornecedor",IF(VLOOKUP(C187,Base_Dados!$F$17:$G$26,2,FALSE)=F187," ","Fornecedor inválido!")," ")</f>
        <v xml:space="preserve"> </v>
      </c>
      <c r="M187" s="31" t="str">
        <f>IF(AND(LEFT(F187,2)="MP",H187&lt;&gt;Base_Dados!$B$4),"Impossível!!!"," ")</f>
        <v xml:space="preserve"> </v>
      </c>
      <c r="N187" s="33" t="str">
        <f>IF(E187="Avião",IF($G187&lt;=VLOOKUP($F187,Base_Dados!$M$4:$Q$14,3,FALSE)," ","Limite "&amp;VLOOKUP($F187,Base_Dados!$M$4:$Q$14,2,FALSE)&amp;" "&amp;VLOOKUP($F187,Base_Dados!$M$4:$Q$14,3,FALSE))," ")</f>
        <v xml:space="preserve"> </v>
      </c>
      <c r="O187" s="33" t="str">
        <f>IF(E187="Caminhão",IF($G187&lt;=VLOOKUP($F187,Base_Dados!$M$4:$Q$14,4,FALSE)," ","Limite "&amp;VLOOKUP($F187,Base_Dados!$M$4:$Q$14,2,FALSE)&amp;" "&amp;VLOOKUP($F187,Base_Dados!$M$4:$Q$14,4,FALSE))," ")</f>
        <v xml:space="preserve"> </v>
      </c>
      <c r="P187" s="33" t="str">
        <f>IF(E187="Navio",IF($G187&lt;=VLOOKUP($F187,Base_Dados!$M$4:$Q$14,5,FALSE)," ","Limite "&amp;VLOOKUP($F187,Base_Dados!$M$4:$Q$14,2,FALSE)&amp;" "&amp;VLOOKUP($F187,Base_Dados!$M$4:$Q$14,5,FALSE))," ")</f>
        <v xml:space="preserve"> </v>
      </c>
    </row>
    <row r="188" spans="1:16" ht="24" customHeight="1">
      <c r="A188" s="31" t="s">
        <v>63</v>
      </c>
      <c r="B188" s="27"/>
      <c r="C188" s="27"/>
      <c r="D188" s="13"/>
      <c r="E188" s="13"/>
      <c r="F188" s="13"/>
      <c r="G188" s="13"/>
      <c r="H188" s="13"/>
      <c r="I188" s="13"/>
      <c r="J188" s="31" t="e">
        <f>_xlfn.XLOOKUP(C188&amp;I188&amp;E188,Orig_Dest!$A:$A,Orig_Dest!$E:$E)</f>
        <v>#N/A</v>
      </c>
      <c r="K188" s="32" t="e">
        <f t="shared" si="2"/>
        <v>#VALUE!</v>
      </c>
      <c r="L188" s="7" t="str">
        <f>IF(B188="Fornecedor",IF(VLOOKUP(C188,Base_Dados!$F$17:$G$26,2,FALSE)=F188," ","Fornecedor inválido!")," ")</f>
        <v xml:space="preserve"> </v>
      </c>
      <c r="M188" s="31" t="str">
        <f>IF(AND(LEFT(F188,2)="MP",H188&lt;&gt;Base_Dados!$B$4),"Impossível!!!"," ")</f>
        <v xml:space="preserve"> </v>
      </c>
      <c r="N188" s="33" t="str">
        <f>IF(E188="Avião",IF($G188&lt;=VLOOKUP($F188,Base_Dados!$M$4:$Q$14,3,FALSE)," ","Limite "&amp;VLOOKUP($F188,Base_Dados!$M$4:$Q$14,2,FALSE)&amp;" "&amp;VLOOKUP($F188,Base_Dados!$M$4:$Q$14,3,FALSE))," ")</f>
        <v xml:space="preserve"> </v>
      </c>
      <c r="O188" s="33" t="str">
        <f>IF(E188="Caminhão",IF($G188&lt;=VLOOKUP($F188,Base_Dados!$M$4:$Q$14,4,FALSE)," ","Limite "&amp;VLOOKUP($F188,Base_Dados!$M$4:$Q$14,2,FALSE)&amp;" "&amp;VLOOKUP($F188,Base_Dados!$M$4:$Q$14,4,FALSE))," ")</f>
        <v xml:space="preserve"> </v>
      </c>
      <c r="P188" s="33" t="str">
        <f>IF(E188="Navio",IF($G188&lt;=VLOOKUP($F188,Base_Dados!$M$4:$Q$14,5,FALSE)," ","Limite "&amp;VLOOKUP($F188,Base_Dados!$M$4:$Q$14,2,FALSE)&amp;" "&amp;VLOOKUP($F188,Base_Dados!$M$4:$Q$14,5,FALSE))," ")</f>
        <v xml:space="preserve"> </v>
      </c>
    </row>
    <row r="189" spans="1:16" ht="24" customHeight="1">
      <c r="A189" s="31" t="s">
        <v>63</v>
      </c>
      <c r="B189" s="27"/>
      <c r="C189" s="27"/>
      <c r="D189" s="13"/>
      <c r="E189" s="13"/>
      <c r="F189" s="13"/>
      <c r="G189" s="13"/>
      <c r="H189" s="13"/>
      <c r="I189" s="13"/>
      <c r="J189" s="31" t="e">
        <f>_xlfn.XLOOKUP(C189&amp;I189&amp;E189,Orig_Dest!$A:$A,Orig_Dest!$E:$E)</f>
        <v>#N/A</v>
      </c>
      <c r="K189" s="32" t="e">
        <f t="shared" si="2"/>
        <v>#VALUE!</v>
      </c>
      <c r="L189" s="7" t="str">
        <f>IF(B189="Fornecedor",IF(VLOOKUP(C189,Base_Dados!$F$17:$G$26,2,FALSE)=F189," ","Fornecedor inválido!")," ")</f>
        <v xml:space="preserve"> </v>
      </c>
      <c r="M189" s="31" t="str">
        <f>IF(AND(LEFT(F189,2)="MP",H189&lt;&gt;Base_Dados!$B$4),"Impossível!!!"," ")</f>
        <v xml:space="preserve"> </v>
      </c>
      <c r="N189" s="33" t="str">
        <f>IF(E189="Avião",IF($G189&lt;=VLOOKUP($F189,Base_Dados!$M$4:$Q$14,3,FALSE)," ","Limite "&amp;VLOOKUP($F189,Base_Dados!$M$4:$Q$14,2,FALSE)&amp;" "&amp;VLOOKUP($F189,Base_Dados!$M$4:$Q$14,3,FALSE))," ")</f>
        <v xml:space="preserve"> </v>
      </c>
      <c r="O189" s="33" t="str">
        <f>IF(E189="Caminhão",IF($G189&lt;=VLOOKUP($F189,Base_Dados!$M$4:$Q$14,4,FALSE)," ","Limite "&amp;VLOOKUP($F189,Base_Dados!$M$4:$Q$14,2,FALSE)&amp;" "&amp;VLOOKUP($F189,Base_Dados!$M$4:$Q$14,4,FALSE))," ")</f>
        <v xml:space="preserve"> </v>
      </c>
      <c r="P189" s="33" t="str">
        <f>IF(E189="Navio",IF($G189&lt;=VLOOKUP($F189,Base_Dados!$M$4:$Q$14,5,FALSE)," ","Limite "&amp;VLOOKUP($F189,Base_Dados!$M$4:$Q$14,2,FALSE)&amp;" "&amp;VLOOKUP($F189,Base_Dados!$M$4:$Q$14,5,FALSE))," ")</f>
        <v xml:space="preserve"> </v>
      </c>
    </row>
    <row r="190" spans="1:16" ht="24" customHeight="1">
      <c r="A190" s="31" t="s">
        <v>63</v>
      </c>
      <c r="B190" s="27"/>
      <c r="C190" s="27"/>
      <c r="D190" s="13"/>
      <c r="E190" s="13"/>
      <c r="F190" s="13"/>
      <c r="G190" s="13"/>
      <c r="H190" s="13"/>
      <c r="I190" s="13"/>
      <c r="J190" s="31" t="e">
        <f>_xlfn.XLOOKUP(C190&amp;I190&amp;E190,Orig_Dest!$A:$A,Orig_Dest!$E:$E)</f>
        <v>#N/A</v>
      </c>
      <c r="K190" s="32" t="e">
        <f t="shared" si="2"/>
        <v>#VALUE!</v>
      </c>
      <c r="L190" s="7" t="str">
        <f>IF(B190="Fornecedor",IF(VLOOKUP(C190,Base_Dados!$F$17:$G$26,2,FALSE)=F190," ","Fornecedor inválido!")," ")</f>
        <v xml:space="preserve"> </v>
      </c>
      <c r="M190" s="31" t="str">
        <f>IF(AND(LEFT(F190,2)="MP",H190&lt;&gt;Base_Dados!$B$4),"Impossível!!!"," ")</f>
        <v xml:space="preserve"> </v>
      </c>
      <c r="N190" s="33" t="str">
        <f>IF(E190="Avião",IF($G190&lt;=VLOOKUP($F190,Base_Dados!$M$4:$Q$14,3,FALSE)," ","Limite "&amp;VLOOKUP($F190,Base_Dados!$M$4:$Q$14,2,FALSE)&amp;" "&amp;VLOOKUP($F190,Base_Dados!$M$4:$Q$14,3,FALSE))," ")</f>
        <v xml:space="preserve"> </v>
      </c>
      <c r="O190" s="33" t="str">
        <f>IF(E190="Caminhão",IF($G190&lt;=VLOOKUP($F190,Base_Dados!$M$4:$Q$14,4,FALSE)," ","Limite "&amp;VLOOKUP($F190,Base_Dados!$M$4:$Q$14,2,FALSE)&amp;" "&amp;VLOOKUP($F190,Base_Dados!$M$4:$Q$14,4,FALSE))," ")</f>
        <v xml:space="preserve"> </v>
      </c>
      <c r="P190" s="33" t="str">
        <f>IF(E190="Navio",IF($G190&lt;=VLOOKUP($F190,Base_Dados!$M$4:$Q$14,5,FALSE)," ","Limite "&amp;VLOOKUP($F190,Base_Dados!$M$4:$Q$14,2,FALSE)&amp;" "&amp;VLOOKUP($F190,Base_Dados!$M$4:$Q$14,5,FALSE))," ")</f>
        <v xml:space="preserve"> </v>
      </c>
    </row>
    <row r="191" spans="1:16" ht="24" customHeight="1">
      <c r="A191" s="31" t="s">
        <v>63</v>
      </c>
      <c r="B191" s="27"/>
      <c r="C191" s="27"/>
      <c r="D191" s="13"/>
      <c r="E191" s="13"/>
      <c r="F191" s="13"/>
      <c r="G191" s="13"/>
      <c r="H191" s="13"/>
      <c r="I191" s="13"/>
      <c r="J191" s="31" t="e">
        <f>_xlfn.XLOOKUP(C191&amp;I191&amp;E191,Orig_Dest!$A:$A,Orig_Dest!$E:$E)</f>
        <v>#N/A</v>
      </c>
      <c r="K191" s="32" t="e">
        <f t="shared" si="2"/>
        <v>#VALUE!</v>
      </c>
      <c r="L191" s="7" t="str">
        <f>IF(B191="Fornecedor",IF(VLOOKUP(C191,Base_Dados!$F$17:$G$26,2,FALSE)=F191," ","Fornecedor inválido!")," ")</f>
        <v xml:space="preserve"> </v>
      </c>
      <c r="M191" s="31" t="str">
        <f>IF(AND(LEFT(F191,2)="MP",H191&lt;&gt;Base_Dados!$B$4),"Impossível!!!"," ")</f>
        <v xml:space="preserve"> </v>
      </c>
      <c r="N191" s="33" t="str">
        <f>IF(E191="Avião",IF($G191&lt;=VLOOKUP($F191,Base_Dados!$M$4:$Q$14,3,FALSE)," ","Limite "&amp;VLOOKUP($F191,Base_Dados!$M$4:$Q$14,2,FALSE)&amp;" "&amp;VLOOKUP($F191,Base_Dados!$M$4:$Q$14,3,FALSE))," ")</f>
        <v xml:space="preserve"> </v>
      </c>
      <c r="O191" s="33" t="str">
        <f>IF(E191="Caminhão",IF($G191&lt;=VLOOKUP($F191,Base_Dados!$M$4:$Q$14,4,FALSE)," ","Limite "&amp;VLOOKUP($F191,Base_Dados!$M$4:$Q$14,2,FALSE)&amp;" "&amp;VLOOKUP($F191,Base_Dados!$M$4:$Q$14,4,FALSE))," ")</f>
        <v xml:space="preserve"> </v>
      </c>
      <c r="P191" s="33" t="str">
        <f>IF(E191="Navio",IF($G191&lt;=VLOOKUP($F191,Base_Dados!$M$4:$Q$14,5,FALSE)," ","Limite "&amp;VLOOKUP($F191,Base_Dados!$M$4:$Q$14,2,FALSE)&amp;" "&amp;VLOOKUP($F191,Base_Dados!$M$4:$Q$14,5,FALSE))," ")</f>
        <v xml:space="preserve"> </v>
      </c>
    </row>
    <row r="192" spans="1:16" ht="24" customHeight="1">
      <c r="A192" s="31" t="s">
        <v>63</v>
      </c>
      <c r="B192" s="27"/>
      <c r="C192" s="27"/>
      <c r="D192" s="13"/>
      <c r="E192" s="13"/>
      <c r="F192" s="13"/>
      <c r="G192" s="13"/>
      <c r="H192" s="13"/>
      <c r="I192" s="13"/>
      <c r="J192" s="31" t="e">
        <f>_xlfn.XLOOKUP(C192&amp;I192&amp;E192,Orig_Dest!$A:$A,Orig_Dest!$E:$E)</f>
        <v>#N/A</v>
      </c>
      <c r="K192" s="32" t="e">
        <f t="shared" si="2"/>
        <v>#VALUE!</v>
      </c>
      <c r="L192" s="7" t="str">
        <f>IF(B192="Fornecedor",IF(VLOOKUP(C192,Base_Dados!$F$17:$G$26,2,FALSE)=F192," ","Fornecedor inválido!")," ")</f>
        <v xml:space="preserve"> </v>
      </c>
      <c r="M192" s="31" t="str">
        <f>IF(AND(LEFT(F192,2)="MP",H192&lt;&gt;Base_Dados!$B$4),"Impossível!!!"," ")</f>
        <v xml:space="preserve"> </v>
      </c>
      <c r="N192" s="33" t="str">
        <f>IF(E192="Avião",IF($G192&lt;=VLOOKUP($F192,Base_Dados!$M$4:$Q$14,3,FALSE)," ","Limite "&amp;VLOOKUP($F192,Base_Dados!$M$4:$Q$14,2,FALSE)&amp;" "&amp;VLOOKUP($F192,Base_Dados!$M$4:$Q$14,3,FALSE))," ")</f>
        <v xml:space="preserve"> </v>
      </c>
      <c r="O192" s="33" t="str">
        <f>IF(E192="Caminhão",IF($G192&lt;=VLOOKUP($F192,Base_Dados!$M$4:$Q$14,4,FALSE)," ","Limite "&amp;VLOOKUP($F192,Base_Dados!$M$4:$Q$14,2,FALSE)&amp;" "&amp;VLOOKUP($F192,Base_Dados!$M$4:$Q$14,4,FALSE))," ")</f>
        <v xml:space="preserve"> </v>
      </c>
      <c r="P192" s="33" t="str">
        <f>IF(E192="Navio",IF($G192&lt;=VLOOKUP($F192,Base_Dados!$M$4:$Q$14,5,FALSE)," ","Limite "&amp;VLOOKUP($F192,Base_Dados!$M$4:$Q$14,2,FALSE)&amp;" "&amp;VLOOKUP($F192,Base_Dados!$M$4:$Q$14,5,FALSE))," ")</f>
        <v xml:space="preserve"> </v>
      </c>
    </row>
    <row r="193" spans="1:16" ht="24" customHeight="1">
      <c r="A193" s="31" t="s">
        <v>63</v>
      </c>
      <c r="B193" s="27"/>
      <c r="C193" s="27"/>
      <c r="D193" s="13"/>
      <c r="E193" s="13"/>
      <c r="F193" s="13"/>
      <c r="G193" s="13"/>
      <c r="H193" s="13"/>
      <c r="I193" s="13"/>
      <c r="J193" s="31" t="e">
        <f>_xlfn.XLOOKUP(C193&amp;I193&amp;E193,Orig_Dest!$A:$A,Orig_Dest!$E:$E)</f>
        <v>#N/A</v>
      </c>
      <c r="K193" s="32" t="e">
        <f t="shared" si="2"/>
        <v>#VALUE!</v>
      </c>
      <c r="L193" s="7" t="str">
        <f>IF(B193="Fornecedor",IF(VLOOKUP(C193,Base_Dados!$F$17:$G$26,2,FALSE)=F193," ","Fornecedor inválido!")," ")</f>
        <v xml:space="preserve"> </v>
      </c>
      <c r="M193" s="31" t="str">
        <f>IF(AND(LEFT(F193,2)="MP",H193&lt;&gt;Base_Dados!$B$4),"Impossível!!!"," ")</f>
        <v xml:space="preserve"> </v>
      </c>
      <c r="N193" s="33" t="str">
        <f>IF(E193="Avião",IF($G193&lt;=VLOOKUP($F193,Base_Dados!$M$4:$Q$14,3,FALSE)," ","Limite "&amp;VLOOKUP($F193,Base_Dados!$M$4:$Q$14,2,FALSE)&amp;" "&amp;VLOOKUP($F193,Base_Dados!$M$4:$Q$14,3,FALSE))," ")</f>
        <v xml:space="preserve"> </v>
      </c>
      <c r="O193" s="33" t="str">
        <f>IF(E193="Caminhão",IF($G193&lt;=VLOOKUP($F193,Base_Dados!$M$4:$Q$14,4,FALSE)," ","Limite "&amp;VLOOKUP($F193,Base_Dados!$M$4:$Q$14,2,FALSE)&amp;" "&amp;VLOOKUP($F193,Base_Dados!$M$4:$Q$14,4,FALSE))," ")</f>
        <v xml:space="preserve"> </v>
      </c>
      <c r="P193" s="33" t="str">
        <f>IF(E193="Navio",IF($G193&lt;=VLOOKUP($F193,Base_Dados!$M$4:$Q$14,5,FALSE)," ","Limite "&amp;VLOOKUP($F193,Base_Dados!$M$4:$Q$14,2,FALSE)&amp;" "&amp;VLOOKUP($F193,Base_Dados!$M$4:$Q$14,5,FALSE))," ")</f>
        <v xml:space="preserve"> </v>
      </c>
    </row>
    <row r="194" spans="1:16" ht="24" customHeight="1">
      <c r="A194" s="31" t="s">
        <v>63</v>
      </c>
      <c r="B194" s="27"/>
      <c r="C194" s="27"/>
      <c r="D194" s="13"/>
      <c r="E194" s="13"/>
      <c r="F194" s="13"/>
      <c r="G194" s="13"/>
      <c r="H194" s="13"/>
      <c r="I194" s="13"/>
      <c r="J194" s="31" t="e">
        <f>_xlfn.XLOOKUP(C194&amp;I194&amp;E194,Orig_Dest!$A:$A,Orig_Dest!$E:$E)</f>
        <v>#N/A</v>
      </c>
      <c r="K194" s="32" t="e">
        <f t="shared" si="2"/>
        <v>#VALUE!</v>
      </c>
      <c r="L194" s="7" t="str">
        <f>IF(B194="Fornecedor",IF(VLOOKUP(C194,Base_Dados!$F$17:$G$26,2,FALSE)=F194," ","Fornecedor inválido!")," ")</f>
        <v xml:space="preserve"> </v>
      </c>
      <c r="M194" s="31" t="str">
        <f>IF(AND(LEFT(F194,2)="MP",H194&lt;&gt;Base_Dados!$B$4),"Impossível!!!"," ")</f>
        <v xml:space="preserve"> </v>
      </c>
      <c r="N194" s="33" t="str">
        <f>IF(E194="Avião",IF($G194&lt;=VLOOKUP($F194,Base_Dados!$M$4:$Q$14,3,FALSE)," ","Limite "&amp;VLOOKUP($F194,Base_Dados!$M$4:$Q$14,2,FALSE)&amp;" "&amp;VLOOKUP($F194,Base_Dados!$M$4:$Q$14,3,FALSE))," ")</f>
        <v xml:space="preserve"> </v>
      </c>
      <c r="O194" s="33" t="str">
        <f>IF(E194="Caminhão",IF($G194&lt;=VLOOKUP($F194,Base_Dados!$M$4:$Q$14,4,FALSE)," ","Limite "&amp;VLOOKUP($F194,Base_Dados!$M$4:$Q$14,2,FALSE)&amp;" "&amp;VLOOKUP($F194,Base_Dados!$M$4:$Q$14,4,FALSE))," ")</f>
        <v xml:space="preserve"> </v>
      </c>
      <c r="P194" s="33" t="str">
        <f>IF(E194="Navio",IF($G194&lt;=VLOOKUP($F194,Base_Dados!$M$4:$Q$14,5,FALSE)," ","Limite "&amp;VLOOKUP($F194,Base_Dados!$M$4:$Q$14,2,FALSE)&amp;" "&amp;VLOOKUP($F194,Base_Dados!$M$4:$Q$14,5,FALSE))," ")</f>
        <v xml:space="preserve"> </v>
      </c>
    </row>
    <row r="195" spans="1:16" ht="24" customHeight="1">
      <c r="A195" s="31" t="s">
        <v>63</v>
      </c>
      <c r="B195" s="27"/>
      <c r="C195" s="27"/>
      <c r="D195" s="13"/>
      <c r="E195" s="13"/>
      <c r="F195" s="13"/>
      <c r="G195" s="13"/>
      <c r="H195" s="13"/>
      <c r="I195" s="13"/>
      <c r="J195" s="31" t="e">
        <f>_xlfn.XLOOKUP(C195&amp;I195&amp;E195,Orig_Dest!$A:$A,Orig_Dest!$E:$E)</f>
        <v>#N/A</v>
      </c>
      <c r="K195" s="32" t="e">
        <f t="shared" si="2"/>
        <v>#VALUE!</v>
      </c>
      <c r="L195" s="7" t="str">
        <f>IF(B195="Fornecedor",IF(VLOOKUP(C195,Base_Dados!$F$17:$G$26,2,FALSE)=F195," ","Fornecedor inválido!")," ")</f>
        <v xml:space="preserve"> </v>
      </c>
      <c r="M195" s="31" t="str">
        <f>IF(AND(LEFT(F195,2)="MP",H195&lt;&gt;Base_Dados!$B$4),"Impossível!!!"," ")</f>
        <v xml:space="preserve"> </v>
      </c>
      <c r="N195" s="33" t="str">
        <f>IF(E195="Avião",IF($G195&lt;=VLOOKUP($F195,Base_Dados!$M$4:$Q$14,3,FALSE)," ","Limite "&amp;VLOOKUP($F195,Base_Dados!$M$4:$Q$14,2,FALSE)&amp;" "&amp;VLOOKUP($F195,Base_Dados!$M$4:$Q$14,3,FALSE))," ")</f>
        <v xml:space="preserve"> </v>
      </c>
      <c r="O195" s="33" t="str">
        <f>IF(E195="Caminhão",IF($G195&lt;=VLOOKUP($F195,Base_Dados!$M$4:$Q$14,4,FALSE)," ","Limite "&amp;VLOOKUP($F195,Base_Dados!$M$4:$Q$14,2,FALSE)&amp;" "&amp;VLOOKUP($F195,Base_Dados!$M$4:$Q$14,4,FALSE))," ")</f>
        <v xml:space="preserve"> </v>
      </c>
      <c r="P195" s="33" t="str">
        <f>IF(E195="Navio",IF($G195&lt;=VLOOKUP($F195,Base_Dados!$M$4:$Q$14,5,FALSE)," ","Limite "&amp;VLOOKUP($F195,Base_Dados!$M$4:$Q$14,2,FALSE)&amp;" "&amp;VLOOKUP($F195,Base_Dados!$M$4:$Q$14,5,FALSE))," ")</f>
        <v xml:space="preserve"> </v>
      </c>
    </row>
    <row r="196" spans="1:16" ht="24" customHeight="1">
      <c r="A196" s="31" t="s">
        <v>63</v>
      </c>
      <c r="B196" s="27"/>
      <c r="C196" s="27"/>
      <c r="D196" s="13"/>
      <c r="E196" s="13"/>
      <c r="F196" s="13"/>
      <c r="G196" s="13"/>
      <c r="H196" s="13"/>
      <c r="I196" s="13"/>
      <c r="J196" s="31" t="e">
        <f>_xlfn.XLOOKUP(C196&amp;I196&amp;E196,Orig_Dest!$A:$A,Orig_Dest!$E:$E)</f>
        <v>#N/A</v>
      </c>
      <c r="K196" s="32" t="e">
        <f t="shared" si="2"/>
        <v>#VALUE!</v>
      </c>
      <c r="L196" s="7" t="str">
        <f>IF(B196="Fornecedor",IF(VLOOKUP(C196,Base_Dados!$F$17:$G$26,2,FALSE)=F196," ","Fornecedor inválido!")," ")</f>
        <v xml:space="preserve"> </v>
      </c>
      <c r="M196" s="31" t="str">
        <f>IF(AND(LEFT(F196,2)="MP",H196&lt;&gt;Base_Dados!$B$4),"Impossível!!!"," ")</f>
        <v xml:space="preserve"> </v>
      </c>
      <c r="N196" s="33" t="str">
        <f>IF(E196="Avião",IF($G196&lt;=VLOOKUP($F196,Base_Dados!$M$4:$Q$14,3,FALSE)," ","Limite "&amp;VLOOKUP($F196,Base_Dados!$M$4:$Q$14,2,FALSE)&amp;" "&amp;VLOOKUP($F196,Base_Dados!$M$4:$Q$14,3,FALSE))," ")</f>
        <v xml:space="preserve"> </v>
      </c>
      <c r="O196" s="33" t="str">
        <f>IF(E196="Caminhão",IF($G196&lt;=VLOOKUP($F196,Base_Dados!$M$4:$Q$14,4,FALSE)," ","Limite "&amp;VLOOKUP($F196,Base_Dados!$M$4:$Q$14,2,FALSE)&amp;" "&amp;VLOOKUP($F196,Base_Dados!$M$4:$Q$14,4,FALSE))," ")</f>
        <v xml:space="preserve"> </v>
      </c>
      <c r="P196" s="33" t="str">
        <f>IF(E196="Navio",IF($G196&lt;=VLOOKUP($F196,Base_Dados!$M$4:$Q$14,5,FALSE)," ","Limite "&amp;VLOOKUP($F196,Base_Dados!$M$4:$Q$14,2,FALSE)&amp;" "&amp;VLOOKUP($F196,Base_Dados!$M$4:$Q$14,5,FALSE))," ")</f>
        <v xml:space="preserve"> </v>
      </c>
    </row>
    <row r="197" spans="1:16" ht="24" customHeight="1">
      <c r="A197" s="31" t="s">
        <v>63</v>
      </c>
      <c r="B197" s="27"/>
      <c r="C197" s="27"/>
      <c r="D197" s="13"/>
      <c r="E197" s="13"/>
      <c r="F197" s="13"/>
      <c r="G197" s="13"/>
      <c r="H197" s="13"/>
      <c r="I197" s="13"/>
      <c r="J197" s="31" t="e">
        <f>_xlfn.XLOOKUP(C197&amp;I197&amp;E197,Orig_Dest!$A:$A,Orig_Dest!$E:$E)</f>
        <v>#N/A</v>
      </c>
      <c r="K197" s="32" t="e">
        <f t="shared" ref="K197:K205" si="3">"Dia "&amp;(IF(LEN(D197)&lt;6,RIGHT(D197,SEARCH(" ",D197)-3),RIGHT(D197,SEARCH(" ",D197)-2))+J197)</f>
        <v>#VALUE!</v>
      </c>
      <c r="L197" s="7" t="str">
        <f>IF(B197="Fornecedor",IF(VLOOKUP(C197,Base_Dados!$F$17:$G$26,2,FALSE)=F197," ","Fornecedor inválido!")," ")</f>
        <v xml:space="preserve"> </v>
      </c>
      <c r="M197" s="31" t="str">
        <f>IF(AND(LEFT(F197,2)="MP",H197&lt;&gt;Base_Dados!$B$4),"Impossível!!!"," ")</f>
        <v xml:space="preserve"> </v>
      </c>
      <c r="N197" s="33" t="str">
        <f>IF(E197="Avião",IF($G197&lt;=VLOOKUP($F197,Base_Dados!$M$4:$Q$14,3,FALSE)," ","Limite "&amp;VLOOKUP($F197,Base_Dados!$M$4:$Q$14,2,FALSE)&amp;" "&amp;VLOOKUP($F197,Base_Dados!$M$4:$Q$14,3,FALSE))," ")</f>
        <v xml:space="preserve"> </v>
      </c>
      <c r="O197" s="33" t="str">
        <f>IF(E197="Caminhão",IF($G197&lt;=VLOOKUP($F197,Base_Dados!$M$4:$Q$14,4,FALSE)," ","Limite "&amp;VLOOKUP($F197,Base_Dados!$M$4:$Q$14,2,FALSE)&amp;" "&amp;VLOOKUP($F197,Base_Dados!$M$4:$Q$14,4,FALSE))," ")</f>
        <v xml:space="preserve"> </v>
      </c>
      <c r="P197" s="33" t="str">
        <f>IF(E197="Navio",IF($G197&lt;=VLOOKUP($F197,Base_Dados!$M$4:$Q$14,5,FALSE)," ","Limite "&amp;VLOOKUP($F197,Base_Dados!$M$4:$Q$14,2,FALSE)&amp;" "&amp;VLOOKUP($F197,Base_Dados!$M$4:$Q$14,5,FALSE))," ")</f>
        <v xml:space="preserve"> </v>
      </c>
    </row>
    <row r="198" spans="1:16" ht="24" customHeight="1">
      <c r="A198" s="31" t="s">
        <v>63</v>
      </c>
      <c r="B198" s="27"/>
      <c r="C198" s="27"/>
      <c r="D198" s="13"/>
      <c r="E198" s="13"/>
      <c r="F198" s="13"/>
      <c r="G198" s="13"/>
      <c r="H198" s="13"/>
      <c r="I198" s="13"/>
      <c r="J198" s="31" t="e">
        <f>_xlfn.XLOOKUP(C198&amp;I198&amp;E198,Orig_Dest!$A:$A,Orig_Dest!$E:$E)</f>
        <v>#N/A</v>
      </c>
      <c r="K198" s="32" t="e">
        <f t="shared" si="3"/>
        <v>#VALUE!</v>
      </c>
      <c r="L198" s="7" t="str">
        <f>IF(B198="Fornecedor",IF(VLOOKUP(C198,Base_Dados!$F$17:$G$26,2,FALSE)=F198," ","Fornecedor inválido!")," ")</f>
        <v xml:space="preserve"> </v>
      </c>
      <c r="M198" s="31" t="str">
        <f>IF(AND(LEFT(F198,2)="MP",H198&lt;&gt;Base_Dados!$B$4),"Impossível!!!"," ")</f>
        <v xml:space="preserve"> </v>
      </c>
      <c r="N198" s="33" t="str">
        <f>IF(E198="Avião",IF($G198&lt;=VLOOKUP($F198,Base_Dados!$M$4:$Q$14,3,FALSE)," ","Limite "&amp;VLOOKUP($F198,Base_Dados!$M$4:$Q$14,2,FALSE)&amp;" "&amp;VLOOKUP($F198,Base_Dados!$M$4:$Q$14,3,FALSE))," ")</f>
        <v xml:space="preserve"> </v>
      </c>
      <c r="O198" s="33" t="str">
        <f>IF(E198="Caminhão",IF($G198&lt;=VLOOKUP($F198,Base_Dados!$M$4:$Q$14,4,FALSE)," ","Limite "&amp;VLOOKUP($F198,Base_Dados!$M$4:$Q$14,2,FALSE)&amp;" "&amp;VLOOKUP($F198,Base_Dados!$M$4:$Q$14,4,FALSE))," ")</f>
        <v xml:space="preserve"> </v>
      </c>
      <c r="P198" s="33" t="str">
        <f>IF(E198="Navio",IF($G198&lt;=VLOOKUP($F198,Base_Dados!$M$4:$Q$14,5,FALSE)," ","Limite "&amp;VLOOKUP($F198,Base_Dados!$M$4:$Q$14,2,FALSE)&amp;" "&amp;VLOOKUP($F198,Base_Dados!$M$4:$Q$14,5,FALSE))," ")</f>
        <v xml:space="preserve"> </v>
      </c>
    </row>
    <row r="199" spans="1:16" ht="24" customHeight="1">
      <c r="A199" s="31" t="s">
        <v>63</v>
      </c>
      <c r="B199" s="27"/>
      <c r="C199" s="27"/>
      <c r="D199" s="13"/>
      <c r="E199" s="13"/>
      <c r="F199" s="13"/>
      <c r="G199" s="13"/>
      <c r="H199" s="13"/>
      <c r="I199" s="13"/>
      <c r="J199" s="31" t="e">
        <f>_xlfn.XLOOKUP(C199&amp;I199&amp;E199,Orig_Dest!$A:$A,Orig_Dest!$E:$E)</f>
        <v>#N/A</v>
      </c>
      <c r="K199" s="32" t="e">
        <f t="shared" si="3"/>
        <v>#VALUE!</v>
      </c>
      <c r="L199" s="7" t="str">
        <f>IF(B199="Fornecedor",IF(VLOOKUP(C199,Base_Dados!$F$17:$G$26,2,FALSE)=F199," ","Fornecedor inválido!")," ")</f>
        <v xml:space="preserve"> </v>
      </c>
      <c r="M199" s="31" t="str">
        <f>IF(AND(LEFT(F199,2)="MP",H199&lt;&gt;Base_Dados!$B$4),"Impossível!!!"," ")</f>
        <v xml:space="preserve"> </v>
      </c>
      <c r="N199" s="33" t="str">
        <f>IF(E199="Avião",IF($G199&lt;=VLOOKUP($F199,Base_Dados!$M$4:$Q$14,3,FALSE)," ","Limite "&amp;VLOOKUP($F199,Base_Dados!$M$4:$Q$14,2,FALSE)&amp;" "&amp;VLOOKUP($F199,Base_Dados!$M$4:$Q$14,3,FALSE))," ")</f>
        <v xml:space="preserve"> </v>
      </c>
      <c r="O199" s="33" t="str">
        <f>IF(E199="Caminhão",IF($G199&lt;=VLOOKUP($F199,Base_Dados!$M$4:$Q$14,4,FALSE)," ","Limite "&amp;VLOOKUP($F199,Base_Dados!$M$4:$Q$14,2,FALSE)&amp;" "&amp;VLOOKUP($F199,Base_Dados!$M$4:$Q$14,4,FALSE))," ")</f>
        <v xml:space="preserve"> </v>
      </c>
      <c r="P199" s="33" t="str">
        <f>IF(E199="Navio",IF($G199&lt;=VLOOKUP($F199,Base_Dados!$M$4:$Q$14,5,FALSE)," ","Limite "&amp;VLOOKUP($F199,Base_Dados!$M$4:$Q$14,2,FALSE)&amp;" "&amp;VLOOKUP($F199,Base_Dados!$M$4:$Q$14,5,FALSE))," ")</f>
        <v xml:space="preserve"> </v>
      </c>
    </row>
    <row r="200" spans="1:16" ht="24" customHeight="1">
      <c r="A200" s="31" t="s">
        <v>63</v>
      </c>
      <c r="B200" s="27"/>
      <c r="C200" s="27"/>
      <c r="D200" s="13"/>
      <c r="E200" s="13"/>
      <c r="F200" s="13"/>
      <c r="G200" s="13"/>
      <c r="H200" s="13"/>
      <c r="I200" s="13"/>
      <c r="J200" s="31" t="e">
        <f>_xlfn.XLOOKUP(C200&amp;I200&amp;E200,Orig_Dest!$A:$A,Orig_Dest!$E:$E)</f>
        <v>#N/A</v>
      </c>
      <c r="K200" s="32" t="e">
        <f t="shared" si="3"/>
        <v>#VALUE!</v>
      </c>
      <c r="L200" s="7" t="str">
        <f>IF(B200="Fornecedor",IF(VLOOKUP(C200,Base_Dados!$F$17:$G$26,2,FALSE)=F200," ","Fornecedor inválido!")," ")</f>
        <v xml:space="preserve"> </v>
      </c>
      <c r="M200" s="31" t="str">
        <f>IF(AND(LEFT(F200,2)="MP",H200&lt;&gt;Base_Dados!$B$4),"Impossível!!!"," ")</f>
        <v xml:space="preserve"> </v>
      </c>
      <c r="N200" s="33" t="str">
        <f>IF(E200="Avião",IF($G200&lt;=VLOOKUP($F200,Base_Dados!$M$4:$Q$14,3,FALSE)," ","Limite "&amp;VLOOKUP($F200,Base_Dados!$M$4:$Q$14,2,FALSE)&amp;" "&amp;VLOOKUP($F200,Base_Dados!$M$4:$Q$14,3,FALSE))," ")</f>
        <v xml:space="preserve"> </v>
      </c>
      <c r="O200" s="33" t="str">
        <f>IF(E200="Caminhão",IF($G200&lt;=VLOOKUP($F200,Base_Dados!$M$4:$Q$14,4,FALSE)," ","Limite "&amp;VLOOKUP($F200,Base_Dados!$M$4:$Q$14,2,FALSE)&amp;" "&amp;VLOOKUP($F200,Base_Dados!$M$4:$Q$14,4,FALSE))," ")</f>
        <v xml:space="preserve"> </v>
      </c>
      <c r="P200" s="33" t="str">
        <f>IF(E200="Navio",IF($G200&lt;=VLOOKUP($F200,Base_Dados!$M$4:$Q$14,5,FALSE)," ","Limite "&amp;VLOOKUP($F200,Base_Dados!$M$4:$Q$14,2,FALSE)&amp;" "&amp;VLOOKUP($F200,Base_Dados!$M$4:$Q$14,5,FALSE))," ")</f>
        <v xml:space="preserve"> </v>
      </c>
    </row>
    <row r="201" spans="1:16" ht="24" customHeight="1">
      <c r="A201" s="31" t="s">
        <v>63</v>
      </c>
      <c r="B201" s="27"/>
      <c r="C201" s="27"/>
      <c r="D201" s="13"/>
      <c r="E201" s="13"/>
      <c r="F201" s="13"/>
      <c r="G201" s="13"/>
      <c r="H201" s="13"/>
      <c r="I201" s="13"/>
      <c r="J201" s="31" t="e">
        <f>_xlfn.XLOOKUP(C201&amp;I201&amp;E201,Orig_Dest!$A:$A,Orig_Dest!$E:$E)</f>
        <v>#N/A</v>
      </c>
      <c r="K201" s="32" t="e">
        <f t="shared" si="3"/>
        <v>#VALUE!</v>
      </c>
      <c r="L201" s="7" t="str">
        <f>IF(B201="Fornecedor",IF(VLOOKUP(C201,Base_Dados!$F$17:$G$26,2,FALSE)=F201," ","Fornecedor inválido!")," ")</f>
        <v xml:space="preserve"> </v>
      </c>
      <c r="M201" s="31" t="str">
        <f>IF(AND(LEFT(F201,2)="MP",H201&lt;&gt;Base_Dados!$B$4),"Impossível!!!"," ")</f>
        <v xml:space="preserve"> </v>
      </c>
      <c r="N201" s="33" t="str">
        <f>IF(E201="Avião",IF($G201&lt;=VLOOKUP($F201,Base_Dados!$M$4:$Q$14,3,FALSE)," ","Limite "&amp;VLOOKUP($F201,Base_Dados!$M$4:$Q$14,2,FALSE)&amp;" "&amp;VLOOKUP($F201,Base_Dados!$M$4:$Q$14,3,FALSE))," ")</f>
        <v xml:space="preserve"> </v>
      </c>
      <c r="O201" s="33" t="str">
        <f>IF(E201="Caminhão",IF($G201&lt;=VLOOKUP($F201,Base_Dados!$M$4:$Q$14,4,FALSE)," ","Limite "&amp;VLOOKUP($F201,Base_Dados!$M$4:$Q$14,2,FALSE)&amp;" "&amp;VLOOKUP($F201,Base_Dados!$M$4:$Q$14,4,FALSE))," ")</f>
        <v xml:space="preserve"> </v>
      </c>
      <c r="P201" s="33" t="str">
        <f>IF(E201="Navio",IF($G201&lt;=VLOOKUP($F201,Base_Dados!$M$4:$Q$14,5,FALSE)," ","Limite "&amp;VLOOKUP($F201,Base_Dados!$M$4:$Q$14,2,FALSE)&amp;" "&amp;VLOOKUP($F201,Base_Dados!$M$4:$Q$14,5,FALSE))," ")</f>
        <v xml:space="preserve"> </v>
      </c>
    </row>
    <row r="202" spans="1:16" ht="24" customHeight="1">
      <c r="A202" s="31" t="s">
        <v>63</v>
      </c>
      <c r="B202" s="27"/>
      <c r="C202" s="27"/>
      <c r="D202" s="13"/>
      <c r="E202" s="13"/>
      <c r="F202" s="13"/>
      <c r="G202" s="13"/>
      <c r="H202" s="13"/>
      <c r="I202" s="13"/>
      <c r="J202" s="31" t="e">
        <f>_xlfn.XLOOKUP(C202&amp;I202&amp;E202,Orig_Dest!$A:$A,Orig_Dest!$E:$E)</f>
        <v>#N/A</v>
      </c>
      <c r="K202" s="32" t="e">
        <f t="shared" si="3"/>
        <v>#VALUE!</v>
      </c>
      <c r="L202" s="7" t="str">
        <f>IF(B202="Fornecedor",IF(VLOOKUP(C202,Base_Dados!$F$17:$G$26,2,FALSE)=F202," ","Fornecedor inválido!")," ")</f>
        <v xml:space="preserve"> </v>
      </c>
      <c r="M202" s="31" t="str">
        <f>IF(AND(LEFT(F202,2)="MP",H202&lt;&gt;Base_Dados!$B$4),"Impossível!!!"," ")</f>
        <v xml:space="preserve"> </v>
      </c>
      <c r="N202" s="33" t="str">
        <f>IF(E202="Avião",IF($G202&lt;=VLOOKUP($F202,Base_Dados!$M$4:$Q$14,3,FALSE)," ","Limite "&amp;VLOOKUP($F202,Base_Dados!$M$4:$Q$14,2,FALSE)&amp;" "&amp;VLOOKUP($F202,Base_Dados!$M$4:$Q$14,3,FALSE))," ")</f>
        <v xml:space="preserve"> </v>
      </c>
      <c r="O202" s="33" t="str">
        <f>IF(E202="Caminhão",IF($G202&lt;=VLOOKUP($F202,Base_Dados!$M$4:$Q$14,4,FALSE)," ","Limite "&amp;VLOOKUP($F202,Base_Dados!$M$4:$Q$14,2,FALSE)&amp;" "&amp;VLOOKUP($F202,Base_Dados!$M$4:$Q$14,4,FALSE))," ")</f>
        <v xml:space="preserve"> </v>
      </c>
      <c r="P202" s="33" t="str">
        <f>IF(E202="Navio",IF($G202&lt;=VLOOKUP($F202,Base_Dados!$M$4:$Q$14,5,FALSE)," ","Limite "&amp;VLOOKUP($F202,Base_Dados!$M$4:$Q$14,2,FALSE)&amp;" "&amp;VLOOKUP($F202,Base_Dados!$M$4:$Q$14,5,FALSE))," ")</f>
        <v xml:space="preserve"> </v>
      </c>
    </row>
    <row r="203" spans="1:16" ht="24" customHeight="1">
      <c r="A203" s="31" t="s">
        <v>63</v>
      </c>
      <c r="B203" s="27"/>
      <c r="C203" s="27"/>
      <c r="D203" s="13"/>
      <c r="E203" s="13"/>
      <c r="F203" s="13"/>
      <c r="G203" s="13"/>
      <c r="H203" s="13"/>
      <c r="I203" s="13"/>
      <c r="J203" s="31" t="e">
        <f>_xlfn.XLOOKUP(C203&amp;I203&amp;E203,Orig_Dest!$A:$A,Orig_Dest!$E:$E)</f>
        <v>#N/A</v>
      </c>
      <c r="K203" s="32" t="e">
        <f t="shared" si="3"/>
        <v>#VALUE!</v>
      </c>
      <c r="L203" s="7" t="str">
        <f>IF(B203="Fornecedor",IF(VLOOKUP(C203,Base_Dados!$F$17:$G$26,2,FALSE)=F203," ","Fornecedor inválido!")," ")</f>
        <v xml:space="preserve"> </v>
      </c>
      <c r="M203" s="31" t="str">
        <f>IF(AND(LEFT(F203,2)="MP",H203&lt;&gt;Base_Dados!$B$4),"Impossível!!!"," ")</f>
        <v xml:space="preserve"> </v>
      </c>
      <c r="N203" s="33" t="str">
        <f>IF(E203="Avião",IF($G203&lt;=VLOOKUP($F203,Base_Dados!$M$4:$Q$14,3,FALSE)," ","Limite "&amp;VLOOKUP($F203,Base_Dados!$M$4:$Q$14,2,FALSE)&amp;" "&amp;VLOOKUP($F203,Base_Dados!$M$4:$Q$14,3,FALSE))," ")</f>
        <v xml:space="preserve"> </v>
      </c>
      <c r="O203" s="33" t="str">
        <f>IF(E203="Caminhão",IF($G203&lt;=VLOOKUP($F203,Base_Dados!$M$4:$Q$14,4,FALSE)," ","Limite "&amp;VLOOKUP($F203,Base_Dados!$M$4:$Q$14,2,FALSE)&amp;" "&amp;VLOOKUP($F203,Base_Dados!$M$4:$Q$14,4,FALSE))," ")</f>
        <v xml:space="preserve"> </v>
      </c>
      <c r="P203" s="33" t="str">
        <f>IF(E203="Navio",IF($G203&lt;=VLOOKUP($F203,Base_Dados!$M$4:$Q$14,5,FALSE)," ","Limite "&amp;VLOOKUP($F203,Base_Dados!$M$4:$Q$14,2,FALSE)&amp;" "&amp;VLOOKUP($F203,Base_Dados!$M$4:$Q$14,5,FALSE))," ")</f>
        <v xml:space="preserve"> </v>
      </c>
    </row>
    <row r="204" spans="1:16" ht="24" customHeight="1">
      <c r="A204" s="31" t="s">
        <v>63</v>
      </c>
      <c r="B204" s="27"/>
      <c r="C204" s="27"/>
      <c r="D204" s="13"/>
      <c r="E204" s="13"/>
      <c r="F204" s="13"/>
      <c r="G204" s="13"/>
      <c r="H204" s="13"/>
      <c r="I204" s="13"/>
      <c r="J204" s="31" t="e">
        <f>_xlfn.XLOOKUP(C204&amp;I204&amp;E204,Orig_Dest!$A:$A,Orig_Dest!$E:$E)</f>
        <v>#N/A</v>
      </c>
      <c r="K204" s="32" t="e">
        <f t="shared" si="3"/>
        <v>#VALUE!</v>
      </c>
      <c r="L204" s="7" t="str">
        <f>IF(B204="Fornecedor",IF(VLOOKUP(C204,Base_Dados!$F$17:$G$26,2,FALSE)=F204," ","Fornecedor inválido!")," ")</f>
        <v xml:space="preserve"> </v>
      </c>
      <c r="M204" s="31" t="str">
        <f>IF(AND(LEFT(F204,2)="MP",H204&lt;&gt;Base_Dados!$B$4),"Impossível!!!"," ")</f>
        <v xml:space="preserve"> </v>
      </c>
      <c r="N204" s="33" t="str">
        <f>IF(E204="Avião",IF($G204&lt;=VLOOKUP($F204,Base_Dados!$M$4:$Q$14,3,FALSE)," ","Limite "&amp;VLOOKUP($F204,Base_Dados!$M$4:$Q$14,2,FALSE)&amp;" "&amp;VLOOKUP($F204,Base_Dados!$M$4:$Q$14,3,FALSE))," ")</f>
        <v xml:space="preserve"> </v>
      </c>
      <c r="O204" s="33" t="str">
        <f>IF(E204="Caminhão",IF($G204&lt;=VLOOKUP($F204,Base_Dados!$M$4:$Q$14,4,FALSE)," ","Limite "&amp;VLOOKUP($F204,Base_Dados!$M$4:$Q$14,2,FALSE)&amp;" "&amp;VLOOKUP($F204,Base_Dados!$M$4:$Q$14,4,FALSE))," ")</f>
        <v xml:space="preserve"> </v>
      </c>
      <c r="P204" s="33" t="str">
        <f>IF(E204="Navio",IF($G204&lt;=VLOOKUP($F204,Base_Dados!$M$4:$Q$14,5,FALSE)," ","Limite "&amp;VLOOKUP($F204,Base_Dados!$M$4:$Q$14,2,FALSE)&amp;" "&amp;VLOOKUP($F204,Base_Dados!$M$4:$Q$14,5,FALSE))," ")</f>
        <v xml:space="preserve"> </v>
      </c>
    </row>
    <row r="205" spans="1:16" ht="24" customHeight="1">
      <c r="A205" s="31" t="s">
        <v>63</v>
      </c>
      <c r="B205" s="27"/>
      <c r="C205" s="27"/>
      <c r="D205" s="13"/>
      <c r="E205" s="13"/>
      <c r="F205" s="13"/>
      <c r="G205" s="13"/>
      <c r="H205" s="13"/>
      <c r="I205" s="13"/>
      <c r="J205" s="31" t="e">
        <f>_xlfn.XLOOKUP(C205&amp;I205&amp;E205,Orig_Dest!$A:$A,Orig_Dest!$E:$E)</f>
        <v>#N/A</v>
      </c>
      <c r="K205" s="32" t="e">
        <f t="shared" si="3"/>
        <v>#VALUE!</v>
      </c>
      <c r="L205" s="7" t="str">
        <f>IF(B205="Fornecedor",IF(VLOOKUP(C205,Base_Dados!$F$17:$G$26,2,FALSE)=F205," ","Fornecedor inválido!")," ")</f>
        <v xml:space="preserve"> </v>
      </c>
      <c r="M205" s="31" t="str">
        <f>IF(AND(LEFT(F205,2)="MP",H205&lt;&gt;Base_Dados!$B$4),"Impossível!!!"," ")</f>
        <v xml:space="preserve"> </v>
      </c>
      <c r="N205" s="33" t="str">
        <f>IF(E205="Avião",IF($G205&lt;=VLOOKUP($F205,Base_Dados!$M$4:$Q$14,3,FALSE)," ","Limite "&amp;VLOOKUP($F205,Base_Dados!$M$4:$Q$14,2,FALSE)&amp;" "&amp;VLOOKUP($F205,Base_Dados!$M$4:$Q$14,3,FALSE))," ")</f>
        <v xml:space="preserve"> </v>
      </c>
      <c r="O205" s="33" t="str">
        <f>IF(E205="Caminhão",IF($G205&lt;=VLOOKUP($F205,Base_Dados!$M$4:$Q$14,4,FALSE)," ","Limite "&amp;VLOOKUP($F205,Base_Dados!$M$4:$Q$14,2,FALSE)&amp;" "&amp;VLOOKUP($F205,Base_Dados!$M$4:$Q$14,4,FALSE))," ")</f>
        <v xml:space="preserve"> </v>
      </c>
      <c r="P205" s="33" t="str">
        <f>IF(E205="Navio",IF($G205&lt;=VLOOKUP($F205,Base_Dados!$M$4:$Q$14,5,FALSE)," ","Limite "&amp;VLOOKUP($F205,Base_Dados!$M$4:$Q$14,2,FALSE)&amp;" "&amp;VLOOKUP($F205,Base_Dados!$M$4:$Q$14,5,FALSE))," ")</f>
        <v xml:space="preserve"> </v>
      </c>
    </row>
    <row r="206" spans="1:16" ht="21" customHeight="1"/>
    <row r="207" spans="1:16" ht="21" customHeight="1"/>
    <row r="208" spans="1:16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spans="2:9" ht="21" customHeight="1"/>
    <row r="274" spans="2:9" ht="21" customHeight="1"/>
    <row r="275" spans="2:9" ht="21" customHeight="1"/>
    <row r="276" spans="2:9" ht="21" customHeight="1"/>
    <row r="277" spans="2:9" ht="21" customHeight="1">
      <c r="B277" s="18"/>
      <c r="C277" s="18"/>
      <c r="D277" s="19"/>
      <c r="E277" s="18"/>
      <c r="F277" s="18"/>
      <c r="G277" s="20"/>
      <c r="H277" s="18"/>
      <c r="I277" s="18"/>
    </row>
    <row r="278" spans="2:9" ht="21" customHeight="1">
      <c r="B278" s="18"/>
      <c r="C278" s="18"/>
      <c r="D278" s="19"/>
      <c r="E278" s="18"/>
      <c r="F278" s="18"/>
      <c r="G278" s="20"/>
      <c r="H278" s="18"/>
      <c r="I278" s="18"/>
    </row>
    <row r="279" spans="2:9" ht="21" customHeight="1">
      <c r="B279" s="18"/>
      <c r="C279" s="18"/>
      <c r="D279" s="19"/>
      <c r="E279" s="18"/>
      <c r="F279" s="18"/>
      <c r="G279" s="20"/>
      <c r="H279" s="18"/>
      <c r="I279" s="18"/>
    </row>
    <row r="280" spans="2:9" ht="21" customHeight="1">
      <c r="B280" s="18"/>
      <c r="C280" s="18"/>
      <c r="D280" s="19"/>
      <c r="E280" s="18"/>
      <c r="F280" s="18"/>
      <c r="G280" s="20"/>
      <c r="H280" s="18"/>
      <c r="I280" s="18"/>
    </row>
    <row r="281" spans="2:9" ht="21" customHeight="1">
      <c r="B281" s="18"/>
      <c r="C281" s="18"/>
      <c r="D281" s="19"/>
      <c r="E281" s="18"/>
      <c r="F281" s="18"/>
      <c r="G281" s="20"/>
      <c r="H281" s="18"/>
      <c r="I281" s="18"/>
    </row>
    <row r="282" spans="2:9" ht="21" customHeight="1">
      <c r="B282" s="18"/>
      <c r="C282" s="18"/>
      <c r="D282" s="19"/>
      <c r="E282" s="18"/>
      <c r="F282" s="18"/>
      <c r="G282" s="20"/>
      <c r="H282" s="18"/>
      <c r="I282" s="18"/>
    </row>
    <row r="283" spans="2:9" ht="21" customHeight="1">
      <c r="B283" s="18"/>
      <c r="C283" s="18"/>
      <c r="D283" s="19"/>
      <c r="E283" s="18"/>
      <c r="F283" s="18"/>
      <c r="G283" s="20"/>
      <c r="H283" s="18"/>
      <c r="I283" s="18"/>
    </row>
    <row r="284" spans="2:9" ht="21" customHeight="1">
      <c r="B284" s="18"/>
      <c r="C284" s="18"/>
      <c r="D284" s="19"/>
      <c r="E284" s="18"/>
      <c r="F284" s="18"/>
      <c r="G284" s="20"/>
      <c r="H284" s="18"/>
      <c r="I284" s="18"/>
    </row>
    <row r="285" spans="2:9" ht="21" customHeight="1">
      <c r="B285" s="18"/>
      <c r="C285" s="18"/>
      <c r="D285" s="19"/>
      <c r="E285" s="18"/>
      <c r="F285" s="18"/>
      <c r="G285" s="20"/>
      <c r="H285" s="18"/>
      <c r="I285" s="18"/>
    </row>
    <row r="286" spans="2:9" ht="21" customHeight="1">
      <c r="B286" s="18"/>
      <c r="C286" s="18"/>
      <c r="D286" s="19"/>
      <c r="E286" s="18"/>
      <c r="F286" s="18"/>
      <c r="G286" s="20"/>
      <c r="H286" s="18"/>
      <c r="I286" s="18"/>
    </row>
  </sheetData>
  <phoneticPr fontId="1" type="noConversion"/>
  <conditionalFormatting sqref="L5:L205">
    <cfRule type="containsText" dxfId="2" priority="5" operator="containsText" text="For">
      <formula>NOT(ISERROR(SEARCH("For",L5)))</formula>
    </cfRule>
  </conditionalFormatting>
  <conditionalFormatting sqref="M5:M205">
    <cfRule type="containsText" dxfId="1" priority="4" operator="containsText" text="Imp">
      <formula>NOT(ISERROR(SEARCH("Imp",M5)))</formula>
    </cfRule>
  </conditionalFormatting>
  <conditionalFormatting sqref="N5:P205">
    <cfRule type="containsText" dxfId="0" priority="3" operator="containsText" text="Limite">
      <formula>NOT(ISERROR(SEARCH("Limite",N5)))</formula>
    </cfRule>
  </conditionalFormatting>
  <dataValidations count="7">
    <dataValidation type="list" allowBlank="1" showInputMessage="1" showErrorMessage="1" sqref="D277:D286" xr:uid="{347157C8-B55B-4829-A0EC-1F0E122A6547}">
      <formula1>Dia_da_Coleta</formula1>
    </dataValidation>
    <dataValidation type="list" allowBlank="1" showInputMessage="1" showErrorMessage="1" sqref="B5:B205" xr:uid="{60CE4E25-A576-4717-9EA8-A0323F418D6C}">
      <formula1>Origem</formula1>
    </dataValidation>
    <dataValidation type="list" allowBlank="1" showInputMessage="1" showErrorMessage="1" sqref="D5:D205" xr:uid="{1F950CE9-2358-4951-AEBA-299251B0F723}">
      <formula1>Semana_1</formula1>
    </dataValidation>
    <dataValidation type="list" allowBlank="1" showInputMessage="1" showErrorMessage="1" sqref="E5:E205" xr:uid="{6C080BB9-5A39-4FFA-9262-8210B0FCA952}">
      <formula1>Modal</formula1>
    </dataValidation>
    <dataValidation type="list" allowBlank="1" showInputMessage="1" showErrorMessage="1" sqref="F5:F205" xr:uid="{5E54DBDA-080A-40E2-B211-2B8E59BAD8EB}">
      <formula1>Produto</formula1>
    </dataValidation>
    <dataValidation type="list" allowBlank="1" showInputMessage="1" showErrorMessage="1" sqref="H5:H205" xr:uid="{69DC3317-3A3A-49C0-ADC3-942A7D912765}">
      <formula1>Destino</formula1>
    </dataValidation>
    <dataValidation type="list" allowBlank="1" showInputMessage="1" showErrorMessage="1" sqref="I277:I286 I5:I205 C5:C205 C277:C286" xr:uid="{B5928E9E-B2E5-4819-BE3E-9C7647366FD9}">
      <formula1>INDIRECT(B5)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630DE0A-D7A2-4E85-8B84-DE1428606150}">
          <x14:formula1>
            <xm:f>Base_Dados!$I$5:$I$8</xm:f>
          </x14:formula1>
          <xm:sqref>E277:E286</xm:sqref>
        </x14:dataValidation>
        <x14:dataValidation type="list" allowBlank="1" showInputMessage="1" showErrorMessage="1" xr:uid="{B27232AE-A6E1-443D-831E-3AA714B35CC6}">
          <x14:formula1>
            <xm:f>Base_Dados!$J$5:$J$10</xm:f>
          </x14:formula1>
          <xm:sqref>F277:F286</xm:sqref>
        </x14:dataValidation>
        <x14:dataValidation type="list" allowBlank="1" showInputMessage="1" showErrorMessage="1" xr:uid="{5756716F-DFBC-4DC9-BAFC-CC8AF2CAE797}">
          <x14:formula1>
            <xm:f>Base_Dados!$B$4:$H$4</xm:f>
          </x14:formula1>
          <xm:sqref>H277:H286</xm:sqref>
        </x14:dataValidation>
        <x14:dataValidation type="list" allowBlank="1" showInputMessage="1" showErrorMessage="1" xr:uid="{6BF5E44B-9215-42E9-B442-EC3FDFA8C02A}">
          <x14:formula1>
            <xm:f>Base_Dados!$F$4:$G$4</xm:f>
          </x14:formula1>
          <xm:sqref>B277:B286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CAA3C-D622-45D4-B8EA-368C13559F5C}">
  <sheetPr codeName="Planilha2"/>
  <dimension ref="A4:E1879"/>
  <sheetViews>
    <sheetView workbookViewId="0">
      <selection activeCell="E4" sqref="E4"/>
    </sheetView>
  </sheetViews>
  <sheetFormatPr defaultRowHeight="14.4"/>
  <cols>
    <col min="1" max="1" width="43" bestFit="1" customWidth="1"/>
    <col min="2" max="2" width="9.21875" bestFit="1" customWidth="1"/>
    <col min="3" max="4" width="17.6640625" bestFit="1" customWidth="1"/>
    <col min="5" max="5" width="13.44140625" bestFit="1" customWidth="1"/>
  </cols>
  <sheetData>
    <row r="4" spans="1:5" ht="28.8">
      <c r="A4" s="26" t="s">
        <v>53</v>
      </c>
      <c r="B4" s="26" t="s">
        <v>54</v>
      </c>
      <c r="C4" s="26" t="s">
        <v>55</v>
      </c>
      <c r="D4" s="26" t="s">
        <v>56</v>
      </c>
      <c r="E4" s="26" t="s">
        <v>57</v>
      </c>
    </row>
    <row r="5" spans="1:5">
      <c r="A5" s="3" t="str">
        <f t="shared" ref="A5:A68" si="0">C5&amp;D5&amp;B5</f>
        <v>BelémBelémCaminhão</v>
      </c>
      <c r="B5" s="27" t="s">
        <v>27</v>
      </c>
      <c r="C5" s="28" t="s">
        <v>2</v>
      </c>
      <c r="D5" s="28" t="s">
        <v>2</v>
      </c>
      <c r="E5" s="30">
        <v>0</v>
      </c>
    </row>
    <row r="6" spans="1:5">
      <c r="A6" s="3" t="str">
        <f t="shared" si="0"/>
        <v>BelémBelo HorizonteCaminhão</v>
      </c>
      <c r="B6" s="27" t="s">
        <v>27</v>
      </c>
      <c r="C6" s="28" t="s">
        <v>2</v>
      </c>
      <c r="D6" s="28" t="s">
        <v>20</v>
      </c>
      <c r="E6" s="30">
        <v>3</v>
      </c>
    </row>
    <row r="7" spans="1:5">
      <c r="A7" s="3" t="str">
        <f t="shared" si="0"/>
        <v>BelémBrasíliaCaminhão</v>
      </c>
      <c r="B7" s="27" t="s">
        <v>27</v>
      </c>
      <c r="C7" s="28" t="s">
        <v>2</v>
      </c>
      <c r="D7" s="28" t="s">
        <v>46</v>
      </c>
      <c r="E7" s="30">
        <v>2</v>
      </c>
    </row>
    <row r="8" spans="1:5">
      <c r="A8" s="3" t="str">
        <f t="shared" si="0"/>
        <v>BelémCampinasCaminhão</v>
      </c>
      <c r="B8" s="27" t="s">
        <v>27</v>
      </c>
      <c r="C8" s="28" t="s">
        <v>2</v>
      </c>
      <c r="D8" s="28" t="s">
        <v>48</v>
      </c>
      <c r="E8" s="30">
        <v>3</v>
      </c>
    </row>
    <row r="9" spans="1:5">
      <c r="A9" s="3" t="str">
        <f t="shared" si="0"/>
        <v>BelémCampo GrandeCaminhão</v>
      </c>
      <c r="B9" s="27" t="s">
        <v>27</v>
      </c>
      <c r="C9" s="28" t="s">
        <v>2</v>
      </c>
      <c r="D9" s="28" t="s">
        <v>3</v>
      </c>
      <c r="E9" s="30">
        <v>3</v>
      </c>
    </row>
    <row r="10" spans="1:5">
      <c r="A10" s="3" t="str">
        <f t="shared" si="0"/>
        <v>BelémCuiabáCaminhão</v>
      </c>
      <c r="B10" s="27" t="s">
        <v>27</v>
      </c>
      <c r="C10" s="28" t="s">
        <v>2</v>
      </c>
      <c r="D10" s="28" t="s">
        <v>19</v>
      </c>
      <c r="E10" s="30">
        <v>3</v>
      </c>
    </row>
    <row r="11" spans="1:5">
      <c r="A11" s="3" t="str">
        <f t="shared" si="0"/>
        <v>BelémCuritibaCaminhão</v>
      </c>
      <c r="B11" s="27" t="s">
        <v>27</v>
      </c>
      <c r="C11" s="28" t="s">
        <v>2</v>
      </c>
      <c r="D11" s="29" t="s">
        <v>4</v>
      </c>
      <c r="E11" s="30">
        <v>3</v>
      </c>
    </row>
    <row r="12" spans="1:5">
      <c r="A12" s="3" t="str">
        <f t="shared" si="0"/>
        <v>BelémFortalezaCaminhão</v>
      </c>
      <c r="B12" s="27" t="s">
        <v>27</v>
      </c>
      <c r="C12" s="28" t="s">
        <v>2</v>
      </c>
      <c r="D12" s="28" t="s">
        <v>12</v>
      </c>
      <c r="E12" s="30">
        <v>2</v>
      </c>
    </row>
    <row r="13" spans="1:5">
      <c r="A13" s="3" t="str">
        <f t="shared" si="0"/>
        <v>BelémGoiâniaCaminhão</v>
      </c>
      <c r="B13" s="27" t="s">
        <v>27</v>
      </c>
      <c r="C13" s="28" t="s">
        <v>2</v>
      </c>
      <c r="D13" s="28" t="s">
        <v>18</v>
      </c>
      <c r="E13" s="30">
        <v>2</v>
      </c>
    </row>
    <row r="14" spans="1:5">
      <c r="A14" s="3" t="str">
        <f t="shared" si="0"/>
        <v>BelémJoão PessoaCaminhão</v>
      </c>
      <c r="B14" s="27" t="s">
        <v>27</v>
      </c>
      <c r="C14" s="28" t="s">
        <v>2</v>
      </c>
      <c r="D14" s="28" t="s">
        <v>21</v>
      </c>
      <c r="E14" s="30">
        <v>2</v>
      </c>
    </row>
    <row r="15" spans="1:5">
      <c r="A15" s="3" t="str">
        <f t="shared" si="0"/>
        <v>BelémJoinvilleCaminhão</v>
      </c>
      <c r="B15" s="27" t="s">
        <v>27</v>
      </c>
      <c r="C15" s="28" t="s">
        <v>2</v>
      </c>
      <c r="D15" s="29" t="s">
        <v>44</v>
      </c>
      <c r="E15" s="30">
        <v>3</v>
      </c>
    </row>
    <row r="16" spans="1:5">
      <c r="A16" s="3" t="str">
        <f t="shared" si="0"/>
        <v>BelémMaceióCaminhão</v>
      </c>
      <c r="B16" s="27" t="s">
        <v>27</v>
      </c>
      <c r="C16" s="28" t="s">
        <v>2</v>
      </c>
      <c r="D16" s="28" t="s">
        <v>16</v>
      </c>
      <c r="E16" s="30">
        <v>2</v>
      </c>
    </row>
    <row r="17" spans="1:5">
      <c r="A17" s="3" t="str">
        <f t="shared" si="0"/>
        <v>BelémManausCaminhão</v>
      </c>
      <c r="B17" s="27" t="s">
        <v>27</v>
      </c>
      <c r="C17" s="28" t="s">
        <v>2</v>
      </c>
      <c r="D17" s="28" t="s">
        <v>1</v>
      </c>
      <c r="E17" s="30">
        <v>5</v>
      </c>
    </row>
    <row r="18" spans="1:5">
      <c r="A18" s="3" t="str">
        <f t="shared" si="0"/>
        <v>BelémNatalCaminhão</v>
      </c>
      <c r="B18" s="27" t="s">
        <v>27</v>
      </c>
      <c r="C18" s="28" t="s">
        <v>2</v>
      </c>
      <c r="D18" s="28" t="s">
        <v>15</v>
      </c>
      <c r="E18" s="30">
        <v>2</v>
      </c>
    </row>
    <row r="19" spans="1:5">
      <c r="A19" s="3" t="str">
        <f t="shared" si="0"/>
        <v>BelémPorto AlegreCaminhão</v>
      </c>
      <c r="B19" s="27" t="s">
        <v>27</v>
      </c>
      <c r="C19" s="28" t="s">
        <v>2</v>
      </c>
      <c r="D19" s="29" t="s">
        <v>5</v>
      </c>
      <c r="E19" s="30">
        <v>4</v>
      </c>
    </row>
    <row r="20" spans="1:5">
      <c r="A20" s="3" t="str">
        <f t="shared" si="0"/>
        <v>BelémRecifeCaminhão</v>
      </c>
      <c r="B20" s="27" t="s">
        <v>27</v>
      </c>
      <c r="C20" s="28" t="s">
        <v>2</v>
      </c>
      <c r="D20" s="28" t="s">
        <v>13</v>
      </c>
      <c r="E20" s="30">
        <v>2</v>
      </c>
    </row>
    <row r="21" spans="1:5">
      <c r="A21" s="3" t="str">
        <f t="shared" si="0"/>
        <v>BelémRibeirão PretoCaminhão</v>
      </c>
      <c r="B21" s="27" t="s">
        <v>27</v>
      </c>
      <c r="C21" s="28" t="s">
        <v>2</v>
      </c>
      <c r="D21" s="28" t="s">
        <v>47</v>
      </c>
      <c r="E21" s="30">
        <v>3</v>
      </c>
    </row>
    <row r="22" spans="1:5">
      <c r="A22" s="3" t="str">
        <f t="shared" si="0"/>
        <v>BelémRio de JaneiroCaminhão</v>
      </c>
      <c r="B22" s="27" t="s">
        <v>27</v>
      </c>
      <c r="C22" s="28" t="s">
        <v>2</v>
      </c>
      <c r="D22" s="28" t="s">
        <v>22</v>
      </c>
      <c r="E22" s="30">
        <v>3</v>
      </c>
    </row>
    <row r="23" spans="1:5">
      <c r="A23" s="3" t="str">
        <f t="shared" si="0"/>
        <v>BelémSalvadorCaminhão</v>
      </c>
      <c r="B23" s="27" t="s">
        <v>27</v>
      </c>
      <c r="C23" s="28" t="s">
        <v>2</v>
      </c>
      <c r="D23" s="28" t="s">
        <v>14</v>
      </c>
      <c r="E23" s="30">
        <v>2</v>
      </c>
    </row>
    <row r="24" spans="1:5">
      <c r="A24" s="3" t="str">
        <f t="shared" si="0"/>
        <v>BelémSantosCaminhão</v>
      </c>
      <c r="B24" s="27" t="s">
        <v>27</v>
      </c>
      <c r="C24" s="28" t="s">
        <v>2</v>
      </c>
      <c r="D24" s="28" t="s">
        <v>45</v>
      </c>
      <c r="E24" s="30">
        <v>3</v>
      </c>
    </row>
    <row r="25" spans="1:5">
      <c r="A25" s="3" t="str">
        <f t="shared" si="0"/>
        <v>BelémSão LuísCaminhão</v>
      </c>
      <c r="B25" s="27" t="s">
        <v>27</v>
      </c>
      <c r="C25" s="28" t="s">
        <v>2</v>
      </c>
      <c r="D25" s="28" t="s">
        <v>11</v>
      </c>
      <c r="E25" s="30">
        <v>1</v>
      </c>
    </row>
    <row r="26" spans="1:5">
      <c r="A26" s="3" t="str">
        <f t="shared" si="0"/>
        <v>BelémSão PauloCaminhão</v>
      </c>
      <c r="B26" s="27" t="s">
        <v>27</v>
      </c>
      <c r="C26" s="28" t="s">
        <v>2</v>
      </c>
      <c r="D26" s="28" t="s">
        <v>23</v>
      </c>
      <c r="E26" s="30">
        <v>3</v>
      </c>
    </row>
    <row r="27" spans="1:5">
      <c r="A27" s="3" t="str">
        <f t="shared" si="0"/>
        <v>BelémUberlândiaCaminhão</v>
      </c>
      <c r="B27" s="27" t="s">
        <v>27</v>
      </c>
      <c r="C27" s="28" t="s">
        <v>2</v>
      </c>
      <c r="D27" s="28" t="s">
        <v>51</v>
      </c>
      <c r="E27" s="30">
        <v>2</v>
      </c>
    </row>
    <row r="28" spans="1:5">
      <c r="A28" s="3" t="str">
        <f t="shared" si="0"/>
        <v>BelémVitóriaCaminhão</v>
      </c>
      <c r="B28" s="27" t="s">
        <v>27</v>
      </c>
      <c r="C28" s="28" t="s">
        <v>2</v>
      </c>
      <c r="D28" s="28" t="s">
        <v>17</v>
      </c>
      <c r="E28" s="30">
        <v>3</v>
      </c>
    </row>
    <row r="29" spans="1:5">
      <c r="A29" s="3" t="str">
        <f t="shared" si="0"/>
        <v>BelémVitória da ConquistaCaminhão</v>
      </c>
      <c r="B29" s="27" t="s">
        <v>27</v>
      </c>
      <c r="C29" s="28" t="s">
        <v>2</v>
      </c>
      <c r="D29" s="28" t="s">
        <v>52</v>
      </c>
      <c r="E29" s="30">
        <v>2</v>
      </c>
    </row>
    <row r="30" spans="1:5">
      <c r="A30" s="3" t="str">
        <f t="shared" si="0"/>
        <v>Belo HorizonteBelémCaminhão</v>
      </c>
      <c r="B30" s="27" t="s">
        <v>27</v>
      </c>
      <c r="C30" s="27" t="s">
        <v>20</v>
      </c>
      <c r="D30" s="28" t="s">
        <v>2</v>
      </c>
      <c r="E30" s="30">
        <v>3</v>
      </c>
    </row>
    <row r="31" spans="1:5">
      <c r="A31" s="3" t="str">
        <f t="shared" si="0"/>
        <v>Belo HorizonteBelo HorizonteCaminhão</v>
      </c>
      <c r="B31" s="27" t="s">
        <v>27</v>
      </c>
      <c r="C31" s="27" t="s">
        <v>20</v>
      </c>
      <c r="D31" s="28" t="s">
        <v>20</v>
      </c>
      <c r="E31" s="30">
        <v>0</v>
      </c>
    </row>
    <row r="32" spans="1:5">
      <c r="A32" s="3" t="str">
        <f t="shared" si="0"/>
        <v>Belo HorizonteBrasíliaCaminhão</v>
      </c>
      <c r="B32" s="27" t="s">
        <v>27</v>
      </c>
      <c r="C32" s="27" t="s">
        <v>20</v>
      </c>
      <c r="D32" s="28" t="s">
        <v>46</v>
      </c>
      <c r="E32" s="30">
        <v>1</v>
      </c>
    </row>
    <row r="33" spans="1:5">
      <c r="A33" s="3" t="str">
        <f t="shared" si="0"/>
        <v>Belo HorizonteCampinasCaminhão</v>
      </c>
      <c r="B33" s="27" t="s">
        <v>27</v>
      </c>
      <c r="C33" s="27" t="s">
        <v>20</v>
      </c>
      <c r="D33" s="28" t="s">
        <v>48</v>
      </c>
      <c r="E33" s="30">
        <v>1</v>
      </c>
    </row>
    <row r="34" spans="1:5">
      <c r="A34" s="3" t="str">
        <f t="shared" si="0"/>
        <v>Belo HorizonteCampo GrandeCaminhão</v>
      </c>
      <c r="B34" s="27" t="s">
        <v>27</v>
      </c>
      <c r="C34" s="27" t="s">
        <v>20</v>
      </c>
      <c r="D34" s="28" t="s">
        <v>3</v>
      </c>
      <c r="E34" s="30">
        <v>2</v>
      </c>
    </row>
    <row r="35" spans="1:5">
      <c r="A35" s="3" t="str">
        <f t="shared" si="0"/>
        <v>Belo HorizonteCuiabáCaminhão</v>
      </c>
      <c r="B35" s="27" t="s">
        <v>27</v>
      </c>
      <c r="C35" s="27" t="s">
        <v>20</v>
      </c>
      <c r="D35" s="28" t="s">
        <v>19</v>
      </c>
      <c r="E35" s="30">
        <v>2</v>
      </c>
    </row>
    <row r="36" spans="1:5">
      <c r="A36" s="3" t="str">
        <f t="shared" si="0"/>
        <v>Belo HorizonteCuritibaCaminhão</v>
      </c>
      <c r="B36" s="27" t="s">
        <v>27</v>
      </c>
      <c r="C36" s="27" t="s">
        <v>20</v>
      </c>
      <c r="D36" s="29" t="s">
        <v>4</v>
      </c>
      <c r="E36" s="30">
        <v>1</v>
      </c>
    </row>
    <row r="37" spans="1:5">
      <c r="A37" s="3" t="str">
        <f t="shared" si="0"/>
        <v>Belo HorizonteFortalezaCaminhão</v>
      </c>
      <c r="B37" s="27" t="s">
        <v>27</v>
      </c>
      <c r="C37" s="27" t="s">
        <v>20</v>
      </c>
      <c r="D37" s="28" t="s">
        <v>12</v>
      </c>
      <c r="E37" s="30">
        <v>3</v>
      </c>
    </row>
    <row r="38" spans="1:5">
      <c r="A38" s="3" t="str">
        <f t="shared" si="0"/>
        <v>Belo HorizonteGoiâniaCaminhão</v>
      </c>
      <c r="B38" s="27" t="s">
        <v>27</v>
      </c>
      <c r="C38" s="27" t="s">
        <v>20</v>
      </c>
      <c r="D38" s="28" t="s">
        <v>18</v>
      </c>
      <c r="E38" s="30">
        <v>1</v>
      </c>
    </row>
    <row r="39" spans="1:5">
      <c r="A39" s="3" t="str">
        <f t="shared" si="0"/>
        <v>Belo HorizonteJoão PessoaCaminhão</v>
      </c>
      <c r="B39" s="27" t="s">
        <v>27</v>
      </c>
      <c r="C39" s="27" t="s">
        <v>20</v>
      </c>
      <c r="D39" s="28" t="s">
        <v>21</v>
      </c>
      <c r="E39" s="30">
        <v>2</v>
      </c>
    </row>
    <row r="40" spans="1:5">
      <c r="A40" s="3" t="str">
        <f t="shared" si="0"/>
        <v>Belo HorizonteJoinvilleCaminhão</v>
      </c>
      <c r="B40" s="27" t="s">
        <v>27</v>
      </c>
      <c r="C40" s="27" t="s">
        <v>20</v>
      </c>
      <c r="D40" s="29" t="s">
        <v>44</v>
      </c>
      <c r="E40" s="30">
        <v>1</v>
      </c>
    </row>
    <row r="41" spans="1:5">
      <c r="A41" s="3" t="str">
        <f t="shared" si="0"/>
        <v>Belo HorizonteMaceióCaminhão</v>
      </c>
      <c r="B41" s="27" t="s">
        <v>27</v>
      </c>
      <c r="C41" s="27" t="s">
        <v>20</v>
      </c>
      <c r="D41" s="28" t="s">
        <v>16</v>
      </c>
      <c r="E41" s="30">
        <v>2</v>
      </c>
    </row>
    <row r="42" spans="1:5">
      <c r="A42" s="3" t="str">
        <f t="shared" si="0"/>
        <v>Belo HorizonteManausCaminhão</v>
      </c>
      <c r="B42" s="27" t="s">
        <v>27</v>
      </c>
      <c r="C42" s="27" t="s">
        <v>20</v>
      </c>
      <c r="D42" s="28" t="s">
        <v>1</v>
      </c>
      <c r="E42" s="30">
        <v>4</v>
      </c>
    </row>
    <row r="43" spans="1:5">
      <c r="A43" s="3" t="str">
        <f t="shared" si="0"/>
        <v>Belo HorizonteNatalCaminhão</v>
      </c>
      <c r="B43" s="27" t="s">
        <v>27</v>
      </c>
      <c r="C43" s="27" t="s">
        <v>20</v>
      </c>
      <c r="D43" s="28" t="s">
        <v>15</v>
      </c>
      <c r="E43" s="30">
        <v>2</v>
      </c>
    </row>
    <row r="44" spans="1:5">
      <c r="A44" s="3" t="str">
        <f t="shared" si="0"/>
        <v>Belo HorizontePorto AlegreCaminhão</v>
      </c>
      <c r="B44" s="27" t="s">
        <v>27</v>
      </c>
      <c r="C44" s="27" t="s">
        <v>20</v>
      </c>
      <c r="D44" s="29" t="s">
        <v>5</v>
      </c>
      <c r="E44" s="30">
        <v>2</v>
      </c>
    </row>
    <row r="45" spans="1:5">
      <c r="A45" s="3" t="str">
        <f t="shared" si="0"/>
        <v>Belo HorizonteRecifeCaminhão</v>
      </c>
      <c r="B45" s="27" t="s">
        <v>27</v>
      </c>
      <c r="C45" s="27" t="s">
        <v>20</v>
      </c>
      <c r="D45" s="28" t="s">
        <v>13</v>
      </c>
      <c r="E45" s="30">
        <v>2</v>
      </c>
    </row>
    <row r="46" spans="1:5">
      <c r="A46" s="3" t="str">
        <f t="shared" si="0"/>
        <v>Belo HorizonteRibeirão PretoCaminhão</v>
      </c>
      <c r="B46" s="27" t="s">
        <v>27</v>
      </c>
      <c r="C46" s="27" t="s">
        <v>20</v>
      </c>
      <c r="D46" s="28" t="s">
        <v>47</v>
      </c>
      <c r="E46" s="30">
        <v>1</v>
      </c>
    </row>
    <row r="47" spans="1:5">
      <c r="A47" s="3" t="str">
        <f t="shared" si="0"/>
        <v>Belo HorizonteRio de JaneiroCaminhão</v>
      </c>
      <c r="B47" s="27" t="s">
        <v>27</v>
      </c>
      <c r="C47" s="27" t="s">
        <v>20</v>
      </c>
      <c r="D47" s="28" t="s">
        <v>22</v>
      </c>
      <c r="E47" s="30">
        <v>1</v>
      </c>
    </row>
    <row r="48" spans="1:5">
      <c r="A48" s="3" t="str">
        <f t="shared" si="0"/>
        <v>Belo HorizonteSalvadorCaminhão</v>
      </c>
      <c r="B48" s="27" t="s">
        <v>27</v>
      </c>
      <c r="C48" s="27" t="s">
        <v>20</v>
      </c>
      <c r="D48" s="28" t="s">
        <v>14</v>
      </c>
      <c r="E48" s="30">
        <v>2</v>
      </c>
    </row>
    <row r="49" spans="1:5">
      <c r="A49" s="3" t="str">
        <f t="shared" si="0"/>
        <v>Belo HorizonteSantosCaminhão</v>
      </c>
      <c r="B49" s="27" t="s">
        <v>27</v>
      </c>
      <c r="C49" s="27" t="s">
        <v>20</v>
      </c>
      <c r="D49" s="28" t="s">
        <v>45</v>
      </c>
      <c r="E49" s="30">
        <v>1</v>
      </c>
    </row>
    <row r="50" spans="1:5">
      <c r="A50" s="3" t="str">
        <f t="shared" si="0"/>
        <v>Belo HorizonteSão LuísCaminhão</v>
      </c>
      <c r="B50" s="27" t="s">
        <v>27</v>
      </c>
      <c r="C50" s="27" t="s">
        <v>20</v>
      </c>
      <c r="D50" s="28" t="s">
        <v>11</v>
      </c>
      <c r="E50" s="30">
        <v>3</v>
      </c>
    </row>
    <row r="51" spans="1:5">
      <c r="A51" s="3" t="str">
        <f t="shared" si="0"/>
        <v>Belo HorizonteSão PauloCaminhão</v>
      </c>
      <c r="B51" s="27" t="s">
        <v>27</v>
      </c>
      <c r="C51" s="27" t="s">
        <v>20</v>
      </c>
      <c r="D51" s="28" t="s">
        <v>23</v>
      </c>
      <c r="E51" s="30">
        <v>1</v>
      </c>
    </row>
    <row r="52" spans="1:5">
      <c r="A52" s="3" t="str">
        <f t="shared" si="0"/>
        <v>Belo HorizonteUberlândiaCaminhão</v>
      </c>
      <c r="B52" s="27" t="s">
        <v>27</v>
      </c>
      <c r="C52" s="27" t="s">
        <v>20</v>
      </c>
      <c r="D52" s="28" t="s">
        <v>51</v>
      </c>
      <c r="E52" s="30">
        <v>1</v>
      </c>
    </row>
    <row r="53" spans="1:5">
      <c r="A53" s="3" t="str">
        <f t="shared" si="0"/>
        <v>Belo HorizonteVitóriaCaminhão</v>
      </c>
      <c r="B53" s="27" t="s">
        <v>27</v>
      </c>
      <c r="C53" s="27" t="s">
        <v>20</v>
      </c>
      <c r="D53" s="28" t="s">
        <v>17</v>
      </c>
      <c r="E53" s="30">
        <v>1</v>
      </c>
    </row>
    <row r="54" spans="1:5">
      <c r="A54" s="3" t="str">
        <f t="shared" si="0"/>
        <v>Belo HorizonteVitória da ConquistaCaminhão</v>
      </c>
      <c r="B54" s="27" t="s">
        <v>27</v>
      </c>
      <c r="C54" s="27" t="s">
        <v>20</v>
      </c>
      <c r="D54" s="28" t="s">
        <v>52</v>
      </c>
      <c r="E54" s="30">
        <v>1</v>
      </c>
    </row>
    <row r="55" spans="1:5">
      <c r="A55" s="3" t="str">
        <f t="shared" si="0"/>
        <v>BrasíliaBelémCaminhão</v>
      </c>
      <c r="B55" s="27" t="s">
        <v>27</v>
      </c>
      <c r="C55" s="28" t="s">
        <v>46</v>
      </c>
      <c r="D55" s="28" t="s">
        <v>2</v>
      </c>
      <c r="E55" s="30">
        <v>2</v>
      </c>
    </row>
    <row r="56" spans="1:5">
      <c r="A56" s="3" t="str">
        <f t="shared" si="0"/>
        <v>BrasíliaBelo HorizonteCaminhão</v>
      </c>
      <c r="B56" s="27" t="s">
        <v>27</v>
      </c>
      <c r="C56" s="28" t="s">
        <v>46</v>
      </c>
      <c r="D56" s="28" t="s">
        <v>20</v>
      </c>
      <c r="E56" s="30">
        <v>1</v>
      </c>
    </row>
    <row r="57" spans="1:5">
      <c r="A57" s="3" t="str">
        <f t="shared" si="0"/>
        <v>BrasíliaBrasíliaCaminhão</v>
      </c>
      <c r="B57" s="27" t="s">
        <v>27</v>
      </c>
      <c r="C57" s="28" t="s">
        <v>46</v>
      </c>
      <c r="D57" s="28" t="s">
        <v>46</v>
      </c>
      <c r="E57" s="30">
        <v>0</v>
      </c>
    </row>
    <row r="58" spans="1:5">
      <c r="A58" s="3" t="str">
        <f t="shared" si="0"/>
        <v>BrasíliaCampinasCaminhão</v>
      </c>
      <c r="B58" s="27" t="s">
        <v>27</v>
      </c>
      <c r="C58" s="28" t="s">
        <v>46</v>
      </c>
      <c r="D58" s="28" t="s">
        <v>48</v>
      </c>
      <c r="E58" s="30">
        <v>1</v>
      </c>
    </row>
    <row r="59" spans="1:5">
      <c r="A59" s="3" t="str">
        <f t="shared" si="0"/>
        <v>BrasíliaCampo GrandeCaminhão</v>
      </c>
      <c r="B59" s="27" t="s">
        <v>27</v>
      </c>
      <c r="C59" s="28" t="s">
        <v>46</v>
      </c>
      <c r="D59" s="28" t="s">
        <v>3</v>
      </c>
      <c r="E59" s="30">
        <v>1</v>
      </c>
    </row>
    <row r="60" spans="1:5">
      <c r="A60" s="3" t="str">
        <f t="shared" si="0"/>
        <v>BrasíliaCuiabáCaminhão</v>
      </c>
      <c r="B60" s="27" t="s">
        <v>27</v>
      </c>
      <c r="C60" s="28" t="s">
        <v>46</v>
      </c>
      <c r="D60" s="28" t="s">
        <v>19</v>
      </c>
      <c r="E60" s="30">
        <v>1</v>
      </c>
    </row>
    <row r="61" spans="1:5">
      <c r="A61" s="3" t="str">
        <f t="shared" si="0"/>
        <v>BrasíliaCuritibaCaminhão</v>
      </c>
      <c r="B61" s="27" t="s">
        <v>27</v>
      </c>
      <c r="C61" s="28" t="s">
        <v>46</v>
      </c>
      <c r="D61" s="29" t="s">
        <v>4</v>
      </c>
      <c r="E61" s="30">
        <v>2</v>
      </c>
    </row>
    <row r="62" spans="1:5">
      <c r="A62" s="3" t="str">
        <f t="shared" si="0"/>
        <v>BrasíliaFortalezaCaminhão</v>
      </c>
      <c r="B62" s="27" t="s">
        <v>27</v>
      </c>
      <c r="C62" s="28" t="s">
        <v>46</v>
      </c>
      <c r="D62" s="28" t="s">
        <v>12</v>
      </c>
      <c r="E62" s="30">
        <v>2</v>
      </c>
    </row>
    <row r="63" spans="1:5">
      <c r="A63" s="3" t="str">
        <f t="shared" si="0"/>
        <v>BrasíliaGoiâniaCaminhão</v>
      </c>
      <c r="B63" s="27" t="s">
        <v>27</v>
      </c>
      <c r="C63" s="28" t="s">
        <v>46</v>
      </c>
      <c r="D63" s="28" t="s">
        <v>18</v>
      </c>
      <c r="E63" s="30">
        <v>1</v>
      </c>
    </row>
    <row r="64" spans="1:5">
      <c r="A64" s="3" t="str">
        <f t="shared" si="0"/>
        <v>BrasíliaJoão PessoaCaminhão</v>
      </c>
      <c r="B64" s="27" t="s">
        <v>27</v>
      </c>
      <c r="C64" s="28" t="s">
        <v>46</v>
      </c>
      <c r="D64" s="28" t="s">
        <v>21</v>
      </c>
      <c r="E64" s="30">
        <v>2</v>
      </c>
    </row>
    <row r="65" spans="1:5">
      <c r="A65" s="3" t="str">
        <f t="shared" si="0"/>
        <v>BrasíliaJoinvilleCaminhão</v>
      </c>
      <c r="B65" s="27" t="s">
        <v>27</v>
      </c>
      <c r="C65" s="28" t="s">
        <v>46</v>
      </c>
      <c r="D65" s="29" t="s">
        <v>44</v>
      </c>
      <c r="E65" s="30">
        <v>2</v>
      </c>
    </row>
    <row r="66" spans="1:5">
      <c r="A66" s="3" t="str">
        <f t="shared" si="0"/>
        <v>BrasíliaMaceióCaminhão</v>
      </c>
      <c r="B66" s="27" t="s">
        <v>27</v>
      </c>
      <c r="C66" s="28" t="s">
        <v>46</v>
      </c>
      <c r="D66" s="28" t="s">
        <v>16</v>
      </c>
      <c r="E66" s="30">
        <v>2</v>
      </c>
    </row>
    <row r="67" spans="1:5">
      <c r="A67" s="3" t="str">
        <f t="shared" si="0"/>
        <v>BrasíliaManausCaminhão</v>
      </c>
      <c r="B67" s="27" t="s">
        <v>27</v>
      </c>
      <c r="C67" s="28" t="s">
        <v>46</v>
      </c>
      <c r="D67" s="28" t="s">
        <v>1</v>
      </c>
      <c r="E67" s="30">
        <v>3</v>
      </c>
    </row>
    <row r="68" spans="1:5">
      <c r="A68" s="3" t="str">
        <f t="shared" si="0"/>
        <v>BrasíliaNatalCaminhão</v>
      </c>
      <c r="B68" s="27" t="s">
        <v>27</v>
      </c>
      <c r="C68" s="28" t="s">
        <v>46</v>
      </c>
      <c r="D68" s="28" t="s">
        <v>15</v>
      </c>
      <c r="E68" s="30">
        <v>3</v>
      </c>
    </row>
    <row r="69" spans="1:5">
      <c r="A69" s="3" t="str">
        <f t="shared" ref="A69:A132" si="1">C69&amp;D69&amp;B69</f>
        <v>BrasíliaPorto AlegreCaminhão</v>
      </c>
      <c r="B69" s="27" t="s">
        <v>27</v>
      </c>
      <c r="C69" s="28" t="s">
        <v>46</v>
      </c>
      <c r="D69" s="29" t="s">
        <v>5</v>
      </c>
      <c r="E69" s="30">
        <v>2</v>
      </c>
    </row>
    <row r="70" spans="1:5">
      <c r="A70" s="3" t="str">
        <f t="shared" si="1"/>
        <v>BrasíliaRecifeCaminhão</v>
      </c>
      <c r="B70" s="27" t="s">
        <v>27</v>
      </c>
      <c r="C70" s="28" t="s">
        <v>46</v>
      </c>
      <c r="D70" s="28" t="s">
        <v>13</v>
      </c>
      <c r="E70" s="30">
        <v>2</v>
      </c>
    </row>
    <row r="71" spans="1:5">
      <c r="A71" s="3" t="str">
        <f t="shared" si="1"/>
        <v>BrasíliaRibeirão PretoCaminhão</v>
      </c>
      <c r="B71" s="27" t="s">
        <v>27</v>
      </c>
      <c r="C71" s="28" t="s">
        <v>46</v>
      </c>
      <c r="D71" s="28" t="s">
        <v>47</v>
      </c>
      <c r="E71" s="30">
        <v>1</v>
      </c>
    </row>
    <row r="72" spans="1:5">
      <c r="A72" s="3" t="str">
        <f t="shared" si="1"/>
        <v>BrasíliaRio de JaneiroCaminhão</v>
      </c>
      <c r="B72" s="27" t="s">
        <v>27</v>
      </c>
      <c r="C72" s="28" t="s">
        <v>46</v>
      </c>
      <c r="D72" s="28" t="s">
        <v>22</v>
      </c>
      <c r="E72" s="30">
        <v>1</v>
      </c>
    </row>
    <row r="73" spans="1:5">
      <c r="A73" s="3" t="str">
        <f t="shared" si="1"/>
        <v>BrasíliaSalvadorCaminhão</v>
      </c>
      <c r="B73" s="27" t="s">
        <v>27</v>
      </c>
      <c r="C73" s="28" t="s">
        <v>46</v>
      </c>
      <c r="D73" s="28" t="s">
        <v>14</v>
      </c>
      <c r="E73" s="30">
        <v>2</v>
      </c>
    </row>
    <row r="74" spans="1:5">
      <c r="A74" s="3" t="str">
        <f t="shared" si="1"/>
        <v>BrasíliaSantosCaminhão</v>
      </c>
      <c r="B74" s="27" t="s">
        <v>27</v>
      </c>
      <c r="C74" s="28" t="s">
        <v>46</v>
      </c>
      <c r="D74" s="28" t="s">
        <v>45</v>
      </c>
      <c r="E74" s="30">
        <v>1</v>
      </c>
    </row>
    <row r="75" spans="1:5">
      <c r="A75" s="3" t="str">
        <f t="shared" si="1"/>
        <v>BrasíliaSão LuísCaminhão</v>
      </c>
      <c r="B75" s="27" t="s">
        <v>27</v>
      </c>
      <c r="C75" s="28" t="s">
        <v>46</v>
      </c>
      <c r="D75" s="28" t="s">
        <v>11</v>
      </c>
      <c r="E75" s="30">
        <v>2</v>
      </c>
    </row>
    <row r="76" spans="1:5">
      <c r="A76" s="3" t="str">
        <f t="shared" si="1"/>
        <v>BrasíliaSão PauloCaminhão</v>
      </c>
      <c r="B76" s="27" t="s">
        <v>27</v>
      </c>
      <c r="C76" s="28" t="s">
        <v>46</v>
      </c>
      <c r="D76" s="28" t="s">
        <v>23</v>
      </c>
      <c r="E76" s="30">
        <v>1</v>
      </c>
    </row>
    <row r="77" spans="1:5">
      <c r="A77" s="3" t="str">
        <f t="shared" si="1"/>
        <v>BrasíliaUberlândiaCaminhão</v>
      </c>
      <c r="B77" s="27" t="s">
        <v>27</v>
      </c>
      <c r="C77" s="28" t="s">
        <v>46</v>
      </c>
      <c r="D77" s="28" t="s">
        <v>51</v>
      </c>
      <c r="E77" s="30">
        <v>1</v>
      </c>
    </row>
    <row r="78" spans="1:5">
      <c r="A78" s="3" t="str">
        <f t="shared" si="1"/>
        <v>BrasíliaVitóriaCaminhão</v>
      </c>
      <c r="B78" s="27" t="s">
        <v>27</v>
      </c>
      <c r="C78" s="28" t="s">
        <v>46</v>
      </c>
      <c r="D78" s="28" t="s">
        <v>17</v>
      </c>
      <c r="E78" s="30">
        <v>2</v>
      </c>
    </row>
    <row r="79" spans="1:5">
      <c r="A79" s="3" t="str">
        <f t="shared" si="1"/>
        <v>BrasíliaVitória da ConquistaCaminhão</v>
      </c>
      <c r="B79" s="27" t="s">
        <v>27</v>
      </c>
      <c r="C79" s="28" t="s">
        <v>46</v>
      </c>
      <c r="D79" s="28" t="s">
        <v>52</v>
      </c>
      <c r="E79" s="30">
        <v>1</v>
      </c>
    </row>
    <row r="80" spans="1:5">
      <c r="A80" s="3" t="str">
        <f t="shared" si="1"/>
        <v>CampinasBelémCaminhão</v>
      </c>
      <c r="B80" s="27" t="s">
        <v>27</v>
      </c>
      <c r="C80" s="27" t="s">
        <v>48</v>
      </c>
      <c r="D80" s="28" t="s">
        <v>2</v>
      </c>
      <c r="E80" s="30">
        <v>3</v>
      </c>
    </row>
    <row r="81" spans="1:5">
      <c r="A81" s="3" t="str">
        <f t="shared" si="1"/>
        <v>CampinasBelo HorizonteCaminhão</v>
      </c>
      <c r="B81" s="27" t="s">
        <v>27</v>
      </c>
      <c r="C81" s="27" t="s">
        <v>48</v>
      </c>
      <c r="D81" s="28" t="s">
        <v>20</v>
      </c>
      <c r="E81" s="30">
        <v>1</v>
      </c>
    </row>
    <row r="82" spans="1:5">
      <c r="A82" s="3" t="str">
        <f t="shared" si="1"/>
        <v>CampinasBrasíliaCaminhão</v>
      </c>
      <c r="B82" s="27" t="s">
        <v>27</v>
      </c>
      <c r="C82" s="27" t="s">
        <v>48</v>
      </c>
      <c r="D82" s="28" t="s">
        <v>46</v>
      </c>
      <c r="E82" s="30">
        <v>1</v>
      </c>
    </row>
    <row r="83" spans="1:5">
      <c r="A83" s="3" t="str">
        <f t="shared" si="1"/>
        <v>CampinasCampinasCaminhão</v>
      </c>
      <c r="B83" s="27" t="s">
        <v>27</v>
      </c>
      <c r="C83" s="27" t="s">
        <v>48</v>
      </c>
      <c r="D83" s="28" t="s">
        <v>48</v>
      </c>
      <c r="E83" s="30">
        <v>0</v>
      </c>
    </row>
    <row r="84" spans="1:5">
      <c r="A84" s="3" t="str">
        <f t="shared" si="1"/>
        <v>CampinasCampo GrandeCaminhão</v>
      </c>
      <c r="B84" s="27" t="s">
        <v>27</v>
      </c>
      <c r="C84" s="27" t="s">
        <v>48</v>
      </c>
      <c r="D84" s="28" t="s">
        <v>3</v>
      </c>
      <c r="E84" s="30">
        <v>1</v>
      </c>
    </row>
    <row r="85" spans="1:5">
      <c r="A85" s="3" t="str">
        <f t="shared" si="1"/>
        <v>CampinasCuiabáCaminhão</v>
      </c>
      <c r="B85" s="27" t="s">
        <v>27</v>
      </c>
      <c r="C85" s="27" t="s">
        <v>48</v>
      </c>
      <c r="D85" s="28" t="s">
        <v>19</v>
      </c>
      <c r="E85" s="30">
        <v>2</v>
      </c>
    </row>
    <row r="86" spans="1:5">
      <c r="A86" s="3" t="str">
        <f t="shared" si="1"/>
        <v>CampinasCuritibaCaminhão</v>
      </c>
      <c r="B86" s="27" t="s">
        <v>27</v>
      </c>
      <c r="C86" s="27" t="s">
        <v>48</v>
      </c>
      <c r="D86" s="29" t="s">
        <v>4</v>
      </c>
      <c r="E86" s="30">
        <v>1</v>
      </c>
    </row>
    <row r="87" spans="1:5">
      <c r="A87" s="3" t="str">
        <f t="shared" si="1"/>
        <v>CampinasFortalezaCaminhão</v>
      </c>
      <c r="B87" s="27" t="s">
        <v>27</v>
      </c>
      <c r="C87" s="27" t="s">
        <v>48</v>
      </c>
      <c r="D87" s="28" t="s">
        <v>12</v>
      </c>
      <c r="E87" s="30">
        <v>3</v>
      </c>
    </row>
    <row r="88" spans="1:5">
      <c r="A88" s="3" t="str">
        <f t="shared" si="1"/>
        <v>CampinasGoiâniaCaminhão</v>
      </c>
      <c r="B88" s="27" t="s">
        <v>27</v>
      </c>
      <c r="C88" s="27" t="s">
        <v>48</v>
      </c>
      <c r="D88" s="28" t="s">
        <v>18</v>
      </c>
      <c r="E88" s="30">
        <v>1</v>
      </c>
    </row>
    <row r="89" spans="1:5">
      <c r="A89" s="3" t="str">
        <f t="shared" si="1"/>
        <v>CampinasJoão PessoaCaminhão</v>
      </c>
      <c r="B89" s="27" t="s">
        <v>27</v>
      </c>
      <c r="C89" s="27" t="s">
        <v>48</v>
      </c>
      <c r="D89" s="28" t="s">
        <v>21</v>
      </c>
      <c r="E89" s="30">
        <v>3</v>
      </c>
    </row>
    <row r="90" spans="1:5">
      <c r="A90" s="3" t="str">
        <f t="shared" si="1"/>
        <v>CampinasJoinvilleCaminhão</v>
      </c>
      <c r="B90" s="27" t="s">
        <v>27</v>
      </c>
      <c r="C90" s="27" t="s">
        <v>48</v>
      </c>
      <c r="D90" s="29" t="s">
        <v>44</v>
      </c>
      <c r="E90" s="30">
        <v>1</v>
      </c>
    </row>
    <row r="91" spans="1:5">
      <c r="A91" s="3" t="str">
        <f t="shared" si="1"/>
        <v>CampinasMaceióCaminhão</v>
      </c>
      <c r="B91" s="27" t="s">
        <v>27</v>
      </c>
      <c r="C91" s="27" t="s">
        <v>48</v>
      </c>
      <c r="D91" s="28" t="s">
        <v>16</v>
      </c>
      <c r="E91" s="30">
        <v>3</v>
      </c>
    </row>
    <row r="92" spans="1:5">
      <c r="A92" s="3" t="str">
        <f t="shared" si="1"/>
        <v>CampinasManausCaminhão</v>
      </c>
      <c r="B92" s="27" t="s">
        <v>27</v>
      </c>
      <c r="C92" s="27" t="s">
        <v>48</v>
      </c>
      <c r="D92" s="28" t="s">
        <v>1</v>
      </c>
      <c r="E92" s="30">
        <v>4</v>
      </c>
    </row>
    <row r="93" spans="1:5">
      <c r="A93" s="3" t="str">
        <f t="shared" si="1"/>
        <v>CampinasNatalCaminhão</v>
      </c>
      <c r="B93" s="27" t="s">
        <v>27</v>
      </c>
      <c r="C93" s="27" t="s">
        <v>48</v>
      </c>
      <c r="D93" s="28" t="s">
        <v>15</v>
      </c>
      <c r="E93" s="30">
        <v>3</v>
      </c>
    </row>
    <row r="94" spans="1:5">
      <c r="A94" s="3" t="str">
        <f t="shared" si="1"/>
        <v>CampinasPorto AlegreCaminhão</v>
      </c>
      <c r="B94" s="27" t="s">
        <v>27</v>
      </c>
      <c r="C94" s="27" t="s">
        <v>48</v>
      </c>
      <c r="D94" s="29" t="s">
        <v>5</v>
      </c>
      <c r="E94" s="30">
        <v>1</v>
      </c>
    </row>
    <row r="95" spans="1:5">
      <c r="A95" s="3" t="str">
        <f t="shared" si="1"/>
        <v>CampinasRecifeCaminhão</v>
      </c>
      <c r="B95" s="27" t="s">
        <v>27</v>
      </c>
      <c r="C95" s="27" t="s">
        <v>48</v>
      </c>
      <c r="D95" s="28" t="s">
        <v>13</v>
      </c>
      <c r="E95" s="30">
        <v>3</v>
      </c>
    </row>
    <row r="96" spans="1:5">
      <c r="A96" s="3" t="str">
        <f t="shared" si="1"/>
        <v>CampinasRibeirão PretoCaminhão</v>
      </c>
      <c r="B96" s="27" t="s">
        <v>27</v>
      </c>
      <c r="C96" s="27" t="s">
        <v>48</v>
      </c>
      <c r="D96" s="28" t="s">
        <v>47</v>
      </c>
      <c r="E96" s="30">
        <v>1</v>
      </c>
    </row>
    <row r="97" spans="1:5">
      <c r="A97" s="3" t="str">
        <f t="shared" si="1"/>
        <v>CampinasRio de JaneiroCaminhão</v>
      </c>
      <c r="B97" s="27" t="s">
        <v>27</v>
      </c>
      <c r="C97" s="27" t="s">
        <v>48</v>
      </c>
      <c r="D97" s="28" t="s">
        <v>22</v>
      </c>
      <c r="E97" s="30">
        <v>1</v>
      </c>
    </row>
    <row r="98" spans="1:5">
      <c r="A98" s="3" t="str">
        <f t="shared" si="1"/>
        <v>CampinasSalvadorCaminhão</v>
      </c>
      <c r="B98" s="27" t="s">
        <v>27</v>
      </c>
      <c r="C98" s="27" t="s">
        <v>48</v>
      </c>
      <c r="D98" s="28" t="s">
        <v>14</v>
      </c>
      <c r="E98" s="30">
        <v>2</v>
      </c>
    </row>
    <row r="99" spans="1:5">
      <c r="A99" s="3" t="str">
        <f t="shared" si="1"/>
        <v>CampinasSantosCaminhão</v>
      </c>
      <c r="B99" s="27" t="s">
        <v>27</v>
      </c>
      <c r="C99" s="27" t="s">
        <v>48</v>
      </c>
      <c r="D99" s="28" t="s">
        <v>45</v>
      </c>
      <c r="E99" s="30">
        <v>1</v>
      </c>
    </row>
    <row r="100" spans="1:5">
      <c r="A100" s="3" t="str">
        <f t="shared" si="1"/>
        <v>CampinasSão LuísCaminhão</v>
      </c>
      <c r="B100" s="27" t="s">
        <v>27</v>
      </c>
      <c r="C100" s="27" t="s">
        <v>48</v>
      </c>
      <c r="D100" s="28" t="s">
        <v>11</v>
      </c>
      <c r="E100" s="30">
        <v>3</v>
      </c>
    </row>
    <row r="101" spans="1:5">
      <c r="A101" s="3" t="str">
        <f t="shared" si="1"/>
        <v>CampinasSão PauloCaminhão</v>
      </c>
      <c r="B101" s="27" t="s">
        <v>27</v>
      </c>
      <c r="C101" s="27" t="s">
        <v>48</v>
      </c>
      <c r="D101" s="28" t="s">
        <v>23</v>
      </c>
      <c r="E101" s="30">
        <v>1</v>
      </c>
    </row>
    <row r="102" spans="1:5">
      <c r="A102" s="3" t="str">
        <f t="shared" si="1"/>
        <v>CampinasUberlândiaCaminhão</v>
      </c>
      <c r="B102" s="27" t="s">
        <v>27</v>
      </c>
      <c r="C102" s="27" t="s">
        <v>48</v>
      </c>
      <c r="D102" s="28" t="s">
        <v>51</v>
      </c>
      <c r="E102" s="30">
        <v>1</v>
      </c>
    </row>
    <row r="103" spans="1:5">
      <c r="A103" s="3" t="str">
        <f t="shared" si="1"/>
        <v>CampinasVitóriaCaminhão</v>
      </c>
      <c r="B103" s="27" t="s">
        <v>27</v>
      </c>
      <c r="C103" s="27" t="s">
        <v>48</v>
      </c>
      <c r="D103" s="28" t="s">
        <v>17</v>
      </c>
      <c r="E103" s="30">
        <v>1</v>
      </c>
    </row>
    <row r="104" spans="1:5">
      <c r="A104" s="3" t="str">
        <f t="shared" si="1"/>
        <v>CampinasVitória da ConquistaCaminhão</v>
      </c>
      <c r="B104" s="27" t="s">
        <v>27</v>
      </c>
      <c r="C104" s="27" t="s">
        <v>48</v>
      </c>
      <c r="D104" s="28" t="s">
        <v>52</v>
      </c>
      <c r="E104" s="30">
        <v>2</v>
      </c>
    </row>
    <row r="105" spans="1:5">
      <c r="A105" s="3" t="str">
        <f t="shared" si="1"/>
        <v>Campo GrandeBelémCaminhão</v>
      </c>
      <c r="B105" s="27" t="s">
        <v>27</v>
      </c>
      <c r="C105" s="27" t="s">
        <v>3</v>
      </c>
      <c r="D105" s="28" t="s">
        <v>2</v>
      </c>
      <c r="E105" s="30">
        <v>3</v>
      </c>
    </row>
    <row r="106" spans="1:5">
      <c r="A106" s="3" t="str">
        <f t="shared" si="1"/>
        <v>Campo GrandeBelo HorizonteCaminhão</v>
      </c>
      <c r="B106" s="27" t="s">
        <v>27</v>
      </c>
      <c r="C106" s="27" t="s">
        <v>3</v>
      </c>
      <c r="D106" s="28" t="s">
        <v>20</v>
      </c>
      <c r="E106" s="30">
        <v>2</v>
      </c>
    </row>
    <row r="107" spans="1:5">
      <c r="A107" s="3" t="str">
        <f t="shared" si="1"/>
        <v>Campo GrandeBrasíliaCaminhão</v>
      </c>
      <c r="B107" s="27" t="s">
        <v>27</v>
      </c>
      <c r="C107" s="27" t="s">
        <v>3</v>
      </c>
      <c r="D107" s="28" t="s">
        <v>46</v>
      </c>
      <c r="E107" s="30">
        <v>1</v>
      </c>
    </row>
    <row r="108" spans="1:5">
      <c r="A108" s="3" t="str">
        <f t="shared" si="1"/>
        <v>Campo GrandeCampinasCaminhão</v>
      </c>
      <c r="B108" s="27" t="s">
        <v>27</v>
      </c>
      <c r="C108" s="27" t="s">
        <v>3</v>
      </c>
      <c r="D108" s="28" t="s">
        <v>48</v>
      </c>
      <c r="E108" s="30">
        <v>1</v>
      </c>
    </row>
    <row r="109" spans="1:5">
      <c r="A109" s="3" t="str">
        <f t="shared" si="1"/>
        <v>Campo GrandeCampo GrandeCaminhão</v>
      </c>
      <c r="B109" s="27" t="s">
        <v>27</v>
      </c>
      <c r="C109" s="27" t="s">
        <v>3</v>
      </c>
      <c r="D109" s="28" t="s">
        <v>3</v>
      </c>
      <c r="E109" s="30">
        <v>0</v>
      </c>
    </row>
    <row r="110" spans="1:5">
      <c r="A110" s="3" t="str">
        <f t="shared" si="1"/>
        <v>Campo GrandeCuiabáCaminhão</v>
      </c>
      <c r="B110" s="27" t="s">
        <v>27</v>
      </c>
      <c r="C110" s="27" t="s">
        <v>3</v>
      </c>
      <c r="D110" s="28" t="s">
        <v>19</v>
      </c>
      <c r="E110" s="30">
        <v>1</v>
      </c>
    </row>
    <row r="111" spans="1:5">
      <c r="A111" s="3" t="str">
        <f t="shared" si="1"/>
        <v>Campo GrandeCuritibaCaminhão</v>
      </c>
      <c r="B111" s="27" t="s">
        <v>27</v>
      </c>
      <c r="C111" s="27" t="s">
        <v>3</v>
      </c>
      <c r="D111" s="29" t="s">
        <v>4</v>
      </c>
      <c r="E111" s="30">
        <v>1</v>
      </c>
    </row>
    <row r="112" spans="1:5">
      <c r="A112" s="3" t="str">
        <f t="shared" si="1"/>
        <v>Campo GrandeFortalezaCaminhão</v>
      </c>
      <c r="B112" s="27" t="s">
        <v>27</v>
      </c>
      <c r="C112" s="27" t="s">
        <v>3</v>
      </c>
      <c r="D112" s="28" t="s">
        <v>12</v>
      </c>
      <c r="E112" s="30">
        <v>3</v>
      </c>
    </row>
    <row r="113" spans="1:5">
      <c r="A113" s="3" t="str">
        <f t="shared" si="1"/>
        <v>Campo GrandeGoiâniaCaminhão</v>
      </c>
      <c r="B113" s="27" t="s">
        <v>27</v>
      </c>
      <c r="C113" s="27" t="s">
        <v>3</v>
      </c>
      <c r="D113" s="28" t="s">
        <v>18</v>
      </c>
      <c r="E113" s="30">
        <v>1</v>
      </c>
    </row>
    <row r="114" spans="1:5">
      <c r="A114" s="3" t="str">
        <f t="shared" si="1"/>
        <v>Campo GrandeJoão PessoaCaminhão</v>
      </c>
      <c r="B114" s="27" t="s">
        <v>27</v>
      </c>
      <c r="C114" s="27" t="s">
        <v>3</v>
      </c>
      <c r="D114" s="28" t="s">
        <v>21</v>
      </c>
      <c r="E114" s="30">
        <v>3</v>
      </c>
    </row>
    <row r="115" spans="1:5">
      <c r="A115" s="3" t="str">
        <f t="shared" si="1"/>
        <v>Campo GrandeJoinvilleCaminhão</v>
      </c>
      <c r="B115" s="27" t="s">
        <v>27</v>
      </c>
      <c r="C115" s="27" t="s">
        <v>3</v>
      </c>
      <c r="D115" s="29" t="s">
        <v>44</v>
      </c>
      <c r="E115" s="30">
        <v>1</v>
      </c>
    </row>
    <row r="116" spans="1:5">
      <c r="A116" s="3" t="str">
        <f t="shared" si="1"/>
        <v>Campo GrandeMaceióCaminhão</v>
      </c>
      <c r="B116" s="27" t="s">
        <v>27</v>
      </c>
      <c r="C116" s="27" t="s">
        <v>3</v>
      </c>
      <c r="D116" s="28" t="s">
        <v>16</v>
      </c>
      <c r="E116" s="30">
        <v>3</v>
      </c>
    </row>
    <row r="117" spans="1:5">
      <c r="A117" s="3" t="str">
        <f t="shared" si="1"/>
        <v>Campo GrandeManausCaminhão</v>
      </c>
      <c r="B117" s="27" t="s">
        <v>27</v>
      </c>
      <c r="C117" s="27" t="s">
        <v>3</v>
      </c>
      <c r="D117" s="28" t="s">
        <v>1</v>
      </c>
      <c r="E117" s="30">
        <v>3</v>
      </c>
    </row>
    <row r="118" spans="1:5">
      <c r="A118" s="3" t="str">
        <f t="shared" si="1"/>
        <v>Campo GrandeNatalCaminhão</v>
      </c>
      <c r="B118" s="27" t="s">
        <v>27</v>
      </c>
      <c r="C118" s="27" t="s">
        <v>3</v>
      </c>
      <c r="D118" s="28" t="s">
        <v>15</v>
      </c>
      <c r="E118" s="30">
        <v>3</v>
      </c>
    </row>
    <row r="119" spans="1:5">
      <c r="A119" s="3" t="str">
        <f t="shared" si="1"/>
        <v>Campo GrandePorto AlegreCaminhão</v>
      </c>
      <c r="B119" s="27" t="s">
        <v>27</v>
      </c>
      <c r="C119" s="27" t="s">
        <v>3</v>
      </c>
      <c r="D119" s="29" t="s">
        <v>5</v>
      </c>
      <c r="E119" s="30">
        <v>2</v>
      </c>
    </row>
    <row r="120" spans="1:5">
      <c r="A120" s="3" t="str">
        <f t="shared" si="1"/>
        <v>Campo GrandeRecifeCaminhão</v>
      </c>
      <c r="B120" s="27" t="s">
        <v>27</v>
      </c>
      <c r="C120" s="27" t="s">
        <v>3</v>
      </c>
      <c r="D120" s="28" t="s">
        <v>13</v>
      </c>
      <c r="E120" s="30">
        <v>3</v>
      </c>
    </row>
    <row r="121" spans="1:5">
      <c r="A121" s="3" t="str">
        <f t="shared" si="1"/>
        <v>Campo GrandeRibeirão PretoCaminhão</v>
      </c>
      <c r="B121" s="27" t="s">
        <v>27</v>
      </c>
      <c r="C121" s="27" t="s">
        <v>3</v>
      </c>
      <c r="D121" s="28" t="s">
        <v>47</v>
      </c>
      <c r="E121" s="30">
        <v>1</v>
      </c>
    </row>
    <row r="122" spans="1:5">
      <c r="A122" s="3" t="str">
        <f t="shared" si="1"/>
        <v>Campo GrandeRio de JaneiroCaminhão</v>
      </c>
      <c r="B122" s="27" t="s">
        <v>27</v>
      </c>
      <c r="C122" s="27" t="s">
        <v>3</v>
      </c>
      <c r="D122" s="28" t="s">
        <v>22</v>
      </c>
      <c r="E122" s="30">
        <v>2</v>
      </c>
    </row>
    <row r="123" spans="1:5">
      <c r="A123" s="3" t="str">
        <f t="shared" si="1"/>
        <v>Campo GrandeSalvadorCaminhão</v>
      </c>
      <c r="B123" s="27" t="s">
        <v>27</v>
      </c>
      <c r="C123" s="27" t="s">
        <v>3</v>
      </c>
      <c r="D123" s="28" t="s">
        <v>14</v>
      </c>
      <c r="E123" s="30">
        <v>3</v>
      </c>
    </row>
    <row r="124" spans="1:5">
      <c r="A124" s="3" t="str">
        <f t="shared" si="1"/>
        <v>Campo GrandeSantosCaminhão</v>
      </c>
      <c r="B124" s="27" t="s">
        <v>27</v>
      </c>
      <c r="C124" s="27" t="s">
        <v>3</v>
      </c>
      <c r="D124" s="28" t="s">
        <v>45</v>
      </c>
      <c r="E124" s="30">
        <v>1</v>
      </c>
    </row>
    <row r="125" spans="1:5">
      <c r="A125" s="3" t="str">
        <f t="shared" si="1"/>
        <v>Campo GrandeSão LuísCaminhão</v>
      </c>
      <c r="B125" s="27" t="s">
        <v>27</v>
      </c>
      <c r="C125" s="27" t="s">
        <v>3</v>
      </c>
      <c r="D125" s="28" t="s">
        <v>11</v>
      </c>
      <c r="E125" s="30">
        <v>3</v>
      </c>
    </row>
    <row r="126" spans="1:5">
      <c r="A126" s="3" t="str">
        <f t="shared" si="1"/>
        <v>Campo GrandeSão PauloCaminhão</v>
      </c>
      <c r="B126" s="27" t="s">
        <v>27</v>
      </c>
      <c r="C126" s="27" t="s">
        <v>3</v>
      </c>
      <c r="D126" s="28" t="s">
        <v>23</v>
      </c>
      <c r="E126" s="30">
        <v>1</v>
      </c>
    </row>
    <row r="127" spans="1:5">
      <c r="A127" s="3" t="str">
        <f t="shared" si="1"/>
        <v>Campo GrandeUberlândiaCaminhão</v>
      </c>
      <c r="B127" s="27" t="s">
        <v>27</v>
      </c>
      <c r="C127" s="27" t="s">
        <v>3</v>
      </c>
      <c r="D127" s="28" t="s">
        <v>51</v>
      </c>
      <c r="E127" s="30">
        <v>1</v>
      </c>
    </row>
    <row r="128" spans="1:5">
      <c r="A128" s="3" t="str">
        <f t="shared" si="1"/>
        <v>Campo GrandeVitóriaCaminhão</v>
      </c>
      <c r="B128" s="27" t="s">
        <v>27</v>
      </c>
      <c r="C128" s="27" t="s">
        <v>3</v>
      </c>
      <c r="D128" s="28" t="s">
        <v>17</v>
      </c>
      <c r="E128" s="30">
        <v>2</v>
      </c>
    </row>
    <row r="129" spans="1:5">
      <c r="A129" s="3" t="str">
        <f t="shared" si="1"/>
        <v>Campo GrandeVitória da ConquistaCaminhão</v>
      </c>
      <c r="B129" s="27" t="s">
        <v>27</v>
      </c>
      <c r="C129" s="27" t="s">
        <v>3</v>
      </c>
      <c r="D129" s="28" t="s">
        <v>52</v>
      </c>
      <c r="E129" s="30">
        <v>2</v>
      </c>
    </row>
    <row r="130" spans="1:5">
      <c r="A130" s="3" t="str">
        <f t="shared" si="1"/>
        <v>CuiabáBelémCaminhão</v>
      </c>
      <c r="B130" s="27" t="s">
        <v>27</v>
      </c>
      <c r="C130" s="28" t="s">
        <v>19</v>
      </c>
      <c r="D130" s="28" t="s">
        <v>2</v>
      </c>
      <c r="E130" s="30">
        <v>3</v>
      </c>
    </row>
    <row r="131" spans="1:5">
      <c r="A131" s="3" t="str">
        <f t="shared" si="1"/>
        <v>CuiabáBelo HorizonteCaminhão</v>
      </c>
      <c r="B131" s="27" t="s">
        <v>27</v>
      </c>
      <c r="C131" s="28" t="s">
        <v>19</v>
      </c>
      <c r="D131" s="28" t="s">
        <v>20</v>
      </c>
      <c r="E131" s="30">
        <v>2</v>
      </c>
    </row>
    <row r="132" spans="1:5">
      <c r="A132" s="3" t="str">
        <f t="shared" si="1"/>
        <v>CuiabáBrasíliaCaminhão</v>
      </c>
      <c r="B132" s="27" t="s">
        <v>27</v>
      </c>
      <c r="C132" s="28" t="s">
        <v>19</v>
      </c>
      <c r="D132" s="28" t="s">
        <v>46</v>
      </c>
      <c r="E132" s="30">
        <v>1</v>
      </c>
    </row>
    <row r="133" spans="1:5">
      <c r="A133" s="3" t="str">
        <f t="shared" ref="A133:A196" si="2">C133&amp;D133&amp;B133</f>
        <v>CuiabáCampinasCaminhão</v>
      </c>
      <c r="B133" s="27" t="s">
        <v>27</v>
      </c>
      <c r="C133" s="28" t="s">
        <v>19</v>
      </c>
      <c r="D133" s="28" t="s">
        <v>48</v>
      </c>
      <c r="E133" s="30">
        <v>2</v>
      </c>
    </row>
    <row r="134" spans="1:5">
      <c r="A134" s="3" t="str">
        <f t="shared" si="2"/>
        <v>CuiabáCampo GrandeCaminhão</v>
      </c>
      <c r="B134" s="27" t="s">
        <v>27</v>
      </c>
      <c r="C134" s="28" t="s">
        <v>19</v>
      </c>
      <c r="D134" s="28" t="s">
        <v>3</v>
      </c>
      <c r="E134" s="30">
        <v>1</v>
      </c>
    </row>
    <row r="135" spans="1:5">
      <c r="A135" s="3" t="str">
        <f t="shared" si="2"/>
        <v>CuiabáCuiabáCaminhão</v>
      </c>
      <c r="B135" s="27" t="s">
        <v>27</v>
      </c>
      <c r="C135" s="28" t="s">
        <v>19</v>
      </c>
      <c r="D135" s="28" t="s">
        <v>19</v>
      </c>
      <c r="E135" s="30">
        <v>0</v>
      </c>
    </row>
    <row r="136" spans="1:5">
      <c r="A136" s="3" t="str">
        <f t="shared" si="2"/>
        <v>CuiabáCuritibaCaminhão</v>
      </c>
      <c r="B136" s="27" t="s">
        <v>27</v>
      </c>
      <c r="C136" s="28" t="s">
        <v>19</v>
      </c>
      <c r="D136" s="29" t="s">
        <v>4</v>
      </c>
      <c r="E136" s="30">
        <v>2</v>
      </c>
    </row>
    <row r="137" spans="1:5">
      <c r="A137" s="3" t="str">
        <f t="shared" si="2"/>
        <v>CuiabáFortalezaCaminhão</v>
      </c>
      <c r="B137" s="27" t="s">
        <v>27</v>
      </c>
      <c r="C137" s="28" t="s">
        <v>19</v>
      </c>
      <c r="D137" s="28" t="s">
        <v>12</v>
      </c>
      <c r="E137" s="30">
        <v>3</v>
      </c>
    </row>
    <row r="138" spans="1:5">
      <c r="A138" s="3" t="str">
        <f t="shared" si="2"/>
        <v>CuiabáGoiâniaCaminhão</v>
      </c>
      <c r="B138" s="27" t="s">
        <v>27</v>
      </c>
      <c r="C138" s="28" t="s">
        <v>19</v>
      </c>
      <c r="D138" s="28" t="s">
        <v>18</v>
      </c>
      <c r="E138" s="30">
        <v>1</v>
      </c>
    </row>
    <row r="139" spans="1:5">
      <c r="A139" s="3" t="str">
        <f t="shared" si="2"/>
        <v>CuiabáJoão PessoaCaminhão</v>
      </c>
      <c r="B139" s="27" t="s">
        <v>27</v>
      </c>
      <c r="C139" s="28" t="s">
        <v>19</v>
      </c>
      <c r="D139" s="28" t="s">
        <v>21</v>
      </c>
      <c r="E139" s="30">
        <v>3</v>
      </c>
    </row>
    <row r="140" spans="1:5">
      <c r="A140" s="3" t="str">
        <f t="shared" si="2"/>
        <v>CuiabáJoinvilleCaminhão</v>
      </c>
      <c r="B140" s="27" t="s">
        <v>27</v>
      </c>
      <c r="C140" s="28" t="s">
        <v>19</v>
      </c>
      <c r="D140" s="29" t="s">
        <v>44</v>
      </c>
      <c r="E140" s="30">
        <v>2</v>
      </c>
    </row>
    <row r="141" spans="1:5">
      <c r="A141" s="3" t="str">
        <f t="shared" si="2"/>
        <v>CuiabáMaceióCaminhão</v>
      </c>
      <c r="B141" s="27" t="s">
        <v>27</v>
      </c>
      <c r="C141" s="28" t="s">
        <v>19</v>
      </c>
      <c r="D141" s="28" t="s">
        <v>16</v>
      </c>
      <c r="E141" s="30">
        <v>3</v>
      </c>
    </row>
    <row r="142" spans="1:5">
      <c r="A142" s="3" t="str">
        <f t="shared" si="2"/>
        <v>CuiabáManausCaminhão</v>
      </c>
      <c r="B142" s="27" t="s">
        <v>27</v>
      </c>
      <c r="C142" s="28" t="s">
        <v>19</v>
      </c>
      <c r="D142" s="28" t="s">
        <v>1</v>
      </c>
      <c r="E142" s="30">
        <v>2</v>
      </c>
    </row>
    <row r="143" spans="1:5">
      <c r="A143" s="3" t="str">
        <f t="shared" si="2"/>
        <v>CuiabáNatalCaminhão</v>
      </c>
      <c r="B143" s="27" t="s">
        <v>27</v>
      </c>
      <c r="C143" s="28" t="s">
        <v>19</v>
      </c>
      <c r="D143" s="28" t="s">
        <v>15</v>
      </c>
      <c r="E143" s="30">
        <v>3</v>
      </c>
    </row>
    <row r="144" spans="1:5">
      <c r="A144" s="3" t="str">
        <f t="shared" si="2"/>
        <v>CuiabáPorto AlegreCaminhão</v>
      </c>
      <c r="B144" s="27" t="s">
        <v>27</v>
      </c>
      <c r="C144" s="28" t="s">
        <v>19</v>
      </c>
      <c r="D144" s="29" t="s">
        <v>5</v>
      </c>
      <c r="E144" s="30">
        <v>2</v>
      </c>
    </row>
    <row r="145" spans="1:5">
      <c r="A145" s="3" t="str">
        <f t="shared" si="2"/>
        <v>CuiabáRecifeCaminhão</v>
      </c>
      <c r="B145" s="27" t="s">
        <v>27</v>
      </c>
      <c r="C145" s="28" t="s">
        <v>19</v>
      </c>
      <c r="D145" s="28" t="s">
        <v>13</v>
      </c>
      <c r="E145" s="30">
        <v>3</v>
      </c>
    </row>
    <row r="146" spans="1:5">
      <c r="A146" s="3" t="str">
        <f t="shared" si="2"/>
        <v>CuiabáRibeirão PretoCaminhão</v>
      </c>
      <c r="B146" s="27" t="s">
        <v>27</v>
      </c>
      <c r="C146" s="28" t="s">
        <v>19</v>
      </c>
      <c r="D146" s="28" t="s">
        <v>47</v>
      </c>
      <c r="E146" s="30">
        <v>2</v>
      </c>
    </row>
    <row r="147" spans="1:5">
      <c r="A147" s="3" t="str">
        <f t="shared" si="2"/>
        <v>CuiabáRio de JaneiroCaminhão</v>
      </c>
      <c r="B147" s="27" t="s">
        <v>27</v>
      </c>
      <c r="C147" s="28" t="s">
        <v>19</v>
      </c>
      <c r="D147" s="28" t="s">
        <v>22</v>
      </c>
      <c r="E147" s="30">
        <v>2</v>
      </c>
    </row>
    <row r="148" spans="1:5">
      <c r="A148" s="3" t="str">
        <f t="shared" si="2"/>
        <v>CuiabáSalvadorCaminhão</v>
      </c>
      <c r="B148" s="27" t="s">
        <v>27</v>
      </c>
      <c r="C148" s="28" t="s">
        <v>19</v>
      </c>
      <c r="D148" s="28" t="s">
        <v>14</v>
      </c>
      <c r="E148" s="30">
        <v>3</v>
      </c>
    </row>
    <row r="149" spans="1:5">
      <c r="A149" s="3" t="str">
        <f t="shared" si="2"/>
        <v>CuiabáSantosCaminhão</v>
      </c>
      <c r="B149" s="27" t="s">
        <v>27</v>
      </c>
      <c r="C149" s="28" t="s">
        <v>19</v>
      </c>
      <c r="D149" s="28" t="s">
        <v>45</v>
      </c>
      <c r="E149" s="30">
        <v>2</v>
      </c>
    </row>
    <row r="150" spans="1:5">
      <c r="A150" s="3" t="str">
        <f t="shared" si="2"/>
        <v>CuiabáSão LuísCaminhão</v>
      </c>
      <c r="B150" s="27" t="s">
        <v>27</v>
      </c>
      <c r="C150" s="28" t="s">
        <v>19</v>
      </c>
      <c r="D150" s="28" t="s">
        <v>11</v>
      </c>
      <c r="E150" s="30">
        <v>3</v>
      </c>
    </row>
    <row r="151" spans="1:5">
      <c r="A151" s="3" t="str">
        <f t="shared" si="2"/>
        <v>CuiabáSão PauloCaminhão</v>
      </c>
      <c r="B151" s="27" t="s">
        <v>27</v>
      </c>
      <c r="C151" s="28" t="s">
        <v>19</v>
      </c>
      <c r="D151" s="28" t="s">
        <v>23</v>
      </c>
      <c r="E151" s="30">
        <v>2</v>
      </c>
    </row>
    <row r="152" spans="1:5">
      <c r="A152" s="3" t="str">
        <f t="shared" si="2"/>
        <v>CuiabáUberlândiaCaminhão</v>
      </c>
      <c r="B152" s="27" t="s">
        <v>27</v>
      </c>
      <c r="C152" s="28" t="s">
        <v>19</v>
      </c>
      <c r="D152" s="28" t="s">
        <v>51</v>
      </c>
      <c r="E152" s="30">
        <v>1</v>
      </c>
    </row>
    <row r="153" spans="1:5">
      <c r="A153" s="3" t="str">
        <f t="shared" si="2"/>
        <v>CuiabáVitóriaCaminhão</v>
      </c>
      <c r="B153" s="27" t="s">
        <v>27</v>
      </c>
      <c r="C153" s="28" t="s">
        <v>19</v>
      </c>
      <c r="D153" s="28" t="s">
        <v>17</v>
      </c>
      <c r="E153" s="30">
        <v>2</v>
      </c>
    </row>
    <row r="154" spans="1:5">
      <c r="A154" s="3" t="str">
        <f t="shared" si="2"/>
        <v>CuiabáVitória da ConquistaCaminhão</v>
      </c>
      <c r="B154" s="27" t="s">
        <v>27</v>
      </c>
      <c r="C154" s="28" t="s">
        <v>19</v>
      </c>
      <c r="D154" s="28" t="s">
        <v>52</v>
      </c>
      <c r="E154" s="30">
        <v>2</v>
      </c>
    </row>
    <row r="155" spans="1:5">
      <c r="A155" s="3" t="str">
        <f t="shared" si="2"/>
        <v>CuritibaBelémCaminhão</v>
      </c>
      <c r="B155" s="27" t="s">
        <v>27</v>
      </c>
      <c r="C155" s="27" t="s">
        <v>4</v>
      </c>
      <c r="D155" s="28" t="s">
        <v>2</v>
      </c>
      <c r="E155" s="30">
        <v>3</v>
      </c>
    </row>
    <row r="156" spans="1:5">
      <c r="A156" s="3" t="str">
        <f t="shared" si="2"/>
        <v>CuritibaBelo HorizonteCaminhão</v>
      </c>
      <c r="B156" s="27" t="s">
        <v>27</v>
      </c>
      <c r="C156" s="27" t="s">
        <v>4</v>
      </c>
      <c r="D156" s="28" t="s">
        <v>20</v>
      </c>
      <c r="E156" s="30">
        <v>1</v>
      </c>
    </row>
    <row r="157" spans="1:5">
      <c r="A157" s="3" t="str">
        <f t="shared" si="2"/>
        <v>CuritibaBrasíliaCaminhão</v>
      </c>
      <c r="B157" s="27" t="s">
        <v>27</v>
      </c>
      <c r="C157" s="27" t="s">
        <v>4</v>
      </c>
      <c r="D157" s="28" t="s">
        <v>46</v>
      </c>
      <c r="E157" s="30">
        <v>2</v>
      </c>
    </row>
    <row r="158" spans="1:5">
      <c r="A158" s="3" t="str">
        <f t="shared" si="2"/>
        <v>CuritibaCampinasCaminhão</v>
      </c>
      <c r="B158" s="27" t="s">
        <v>27</v>
      </c>
      <c r="C158" s="27" t="s">
        <v>4</v>
      </c>
      <c r="D158" s="28" t="s">
        <v>48</v>
      </c>
      <c r="E158" s="30">
        <v>1</v>
      </c>
    </row>
    <row r="159" spans="1:5">
      <c r="A159" s="3" t="str">
        <f t="shared" si="2"/>
        <v>CuritibaCampo GrandeCaminhão</v>
      </c>
      <c r="B159" s="27" t="s">
        <v>27</v>
      </c>
      <c r="C159" s="27" t="s">
        <v>4</v>
      </c>
      <c r="D159" s="28" t="s">
        <v>3</v>
      </c>
      <c r="E159" s="30">
        <v>1</v>
      </c>
    </row>
    <row r="160" spans="1:5">
      <c r="A160" s="3" t="str">
        <f t="shared" si="2"/>
        <v>CuritibaCuiabáCaminhão</v>
      </c>
      <c r="B160" s="27" t="s">
        <v>27</v>
      </c>
      <c r="C160" s="27" t="s">
        <v>4</v>
      </c>
      <c r="D160" s="28" t="s">
        <v>19</v>
      </c>
      <c r="E160" s="30">
        <v>2</v>
      </c>
    </row>
    <row r="161" spans="1:5">
      <c r="A161" s="3" t="str">
        <f t="shared" si="2"/>
        <v>CuritibaCuritibaCaminhão</v>
      </c>
      <c r="B161" s="27" t="s">
        <v>27</v>
      </c>
      <c r="C161" s="27" t="s">
        <v>4</v>
      </c>
      <c r="D161" s="29" t="s">
        <v>4</v>
      </c>
      <c r="E161" s="30">
        <v>0</v>
      </c>
    </row>
    <row r="162" spans="1:5">
      <c r="A162" s="3" t="str">
        <f t="shared" si="2"/>
        <v>CuritibaFortalezaCaminhão</v>
      </c>
      <c r="B162" s="27" t="s">
        <v>27</v>
      </c>
      <c r="C162" s="27" t="s">
        <v>4</v>
      </c>
      <c r="D162" s="28" t="s">
        <v>12</v>
      </c>
      <c r="E162" s="30">
        <v>3</v>
      </c>
    </row>
    <row r="163" spans="1:5">
      <c r="A163" s="3" t="str">
        <f t="shared" si="2"/>
        <v>CuritibaGoiâniaCaminhão</v>
      </c>
      <c r="B163" s="27" t="s">
        <v>27</v>
      </c>
      <c r="C163" s="27" t="s">
        <v>4</v>
      </c>
      <c r="D163" s="28" t="s">
        <v>18</v>
      </c>
      <c r="E163" s="30">
        <v>1</v>
      </c>
    </row>
    <row r="164" spans="1:5">
      <c r="A164" s="3" t="str">
        <f t="shared" si="2"/>
        <v>CuritibaJoão PessoaCaminhão</v>
      </c>
      <c r="B164" s="27" t="s">
        <v>27</v>
      </c>
      <c r="C164" s="27" t="s">
        <v>4</v>
      </c>
      <c r="D164" s="28" t="s">
        <v>21</v>
      </c>
      <c r="E164" s="30">
        <v>3</v>
      </c>
    </row>
    <row r="165" spans="1:5">
      <c r="A165" s="3" t="str">
        <f t="shared" si="2"/>
        <v>CuritibaJoinvilleCaminhão</v>
      </c>
      <c r="B165" s="27" t="s">
        <v>27</v>
      </c>
      <c r="C165" s="27" t="s">
        <v>4</v>
      </c>
      <c r="D165" s="29" t="s">
        <v>44</v>
      </c>
      <c r="E165" s="30">
        <v>1</v>
      </c>
    </row>
    <row r="166" spans="1:5">
      <c r="A166" s="3" t="str">
        <f t="shared" si="2"/>
        <v>CuritibaMaceióCaminhão</v>
      </c>
      <c r="B166" s="27" t="s">
        <v>27</v>
      </c>
      <c r="C166" s="27" t="s">
        <v>4</v>
      </c>
      <c r="D166" s="28" t="s">
        <v>16</v>
      </c>
      <c r="E166" s="30">
        <v>3</v>
      </c>
    </row>
    <row r="167" spans="1:5">
      <c r="A167" s="3" t="str">
        <f t="shared" si="2"/>
        <v>CuritibaManausCaminhão</v>
      </c>
      <c r="B167" s="27" t="s">
        <v>27</v>
      </c>
      <c r="C167" s="27" t="s">
        <v>4</v>
      </c>
      <c r="D167" s="28" t="s">
        <v>1</v>
      </c>
      <c r="E167" s="30">
        <v>4</v>
      </c>
    </row>
    <row r="168" spans="1:5">
      <c r="A168" s="3" t="str">
        <f t="shared" si="2"/>
        <v>CuritibaNatalCaminhão</v>
      </c>
      <c r="B168" s="27" t="s">
        <v>27</v>
      </c>
      <c r="C168" s="27" t="s">
        <v>4</v>
      </c>
      <c r="D168" s="28" t="s">
        <v>15</v>
      </c>
      <c r="E168" s="30">
        <v>3</v>
      </c>
    </row>
    <row r="169" spans="1:5">
      <c r="A169" s="3" t="str">
        <f t="shared" si="2"/>
        <v>CuritibaPorto AlegreCaminhão</v>
      </c>
      <c r="B169" s="27" t="s">
        <v>27</v>
      </c>
      <c r="C169" s="27" t="s">
        <v>4</v>
      </c>
      <c r="D169" s="29" t="s">
        <v>5</v>
      </c>
      <c r="E169" s="30">
        <v>1</v>
      </c>
    </row>
    <row r="170" spans="1:5">
      <c r="A170" s="3" t="str">
        <f t="shared" si="2"/>
        <v>CuritibaRecifeCaminhão</v>
      </c>
      <c r="B170" s="27" t="s">
        <v>27</v>
      </c>
      <c r="C170" s="27" t="s">
        <v>4</v>
      </c>
      <c r="D170" s="28" t="s">
        <v>13</v>
      </c>
      <c r="E170" s="30">
        <v>3</v>
      </c>
    </row>
    <row r="171" spans="1:5">
      <c r="A171" s="3" t="str">
        <f t="shared" si="2"/>
        <v>CuritibaRibeirão PretoCaminhão</v>
      </c>
      <c r="B171" s="27" t="s">
        <v>27</v>
      </c>
      <c r="C171" s="27" t="s">
        <v>4</v>
      </c>
      <c r="D171" s="28" t="s">
        <v>47</v>
      </c>
      <c r="E171" s="30">
        <v>1</v>
      </c>
    </row>
    <row r="172" spans="1:5">
      <c r="A172" s="3" t="str">
        <f t="shared" si="2"/>
        <v>CuritibaRio de JaneiroCaminhão</v>
      </c>
      <c r="B172" s="27" t="s">
        <v>27</v>
      </c>
      <c r="C172" s="27" t="s">
        <v>4</v>
      </c>
      <c r="D172" s="28" t="s">
        <v>22</v>
      </c>
      <c r="E172" s="30">
        <v>1</v>
      </c>
    </row>
    <row r="173" spans="1:5">
      <c r="A173" s="3" t="str">
        <f t="shared" si="2"/>
        <v>CuritibaSalvadorCaminhão</v>
      </c>
      <c r="B173" s="27" t="s">
        <v>27</v>
      </c>
      <c r="C173" s="27" t="s">
        <v>4</v>
      </c>
      <c r="D173" s="28" t="s">
        <v>14</v>
      </c>
      <c r="E173" s="30">
        <v>2</v>
      </c>
    </row>
    <row r="174" spans="1:5">
      <c r="A174" s="3" t="str">
        <f t="shared" si="2"/>
        <v>CuritibaSantosCaminhão</v>
      </c>
      <c r="B174" s="27" t="s">
        <v>27</v>
      </c>
      <c r="C174" s="27" t="s">
        <v>4</v>
      </c>
      <c r="D174" s="28" t="s">
        <v>45</v>
      </c>
      <c r="E174" s="30">
        <v>1</v>
      </c>
    </row>
    <row r="175" spans="1:5">
      <c r="A175" s="3" t="str">
        <f t="shared" si="2"/>
        <v>CuritibaSão LuísCaminhão</v>
      </c>
      <c r="B175" s="27" t="s">
        <v>27</v>
      </c>
      <c r="C175" s="27" t="s">
        <v>4</v>
      </c>
      <c r="D175" s="28" t="s">
        <v>11</v>
      </c>
      <c r="E175" s="30">
        <v>3</v>
      </c>
    </row>
    <row r="176" spans="1:5">
      <c r="A176" s="3" t="str">
        <f t="shared" si="2"/>
        <v>CuritibaSão PauloCaminhão</v>
      </c>
      <c r="B176" s="27" t="s">
        <v>27</v>
      </c>
      <c r="C176" s="27" t="s">
        <v>4</v>
      </c>
      <c r="D176" s="28" t="s">
        <v>23</v>
      </c>
      <c r="E176" s="30">
        <v>1</v>
      </c>
    </row>
    <row r="177" spans="1:5">
      <c r="A177" s="3" t="str">
        <f t="shared" si="2"/>
        <v>CuritibaUberlândiaCaminhão</v>
      </c>
      <c r="B177" s="27" t="s">
        <v>27</v>
      </c>
      <c r="C177" s="27" t="s">
        <v>4</v>
      </c>
      <c r="D177" s="28" t="s">
        <v>51</v>
      </c>
      <c r="E177" s="30">
        <v>1</v>
      </c>
    </row>
    <row r="178" spans="1:5">
      <c r="A178" s="3" t="str">
        <f t="shared" si="2"/>
        <v>CuritibaVitóriaCaminhão</v>
      </c>
      <c r="B178" s="27" t="s">
        <v>27</v>
      </c>
      <c r="C178" s="27" t="s">
        <v>4</v>
      </c>
      <c r="D178" s="28" t="s">
        <v>17</v>
      </c>
      <c r="E178" s="30">
        <v>2</v>
      </c>
    </row>
    <row r="179" spans="1:5">
      <c r="A179" s="3" t="str">
        <f t="shared" si="2"/>
        <v>CuritibaVitória da ConquistaCaminhão</v>
      </c>
      <c r="B179" s="27" t="s">
        <v>27</v>
      </c>
      <c r="C179" s="27" t="s">
        <v>4</v>
      </c>
      <c r="D179" s="28" t="s">
        <v>52</v>
      </c>
      <c r="E179" s="30">
        <v>2</v>
      </c>
    </row>
    <row r="180" spans="1:5">
      <c r="A180" s="3" t="str">
        <f t="shared" si="2"/>
        <v>FortalezaBelémCaminhão</v>
      </c>
      <c r="B180" s="27" t="s">
        <v>27</v>
      </c>
      <c r="C180" s="27" t="s">
        <v>12</v>
      </c>
      <c r="D180" s="28" t="s">
        <v>2</v>
      </c>
      <c r="E180" s="30">
        <v>2</v>
      </c>
    </row>
    <row r="181" spans="1:5">
      <c r="A181" s="3" t="str">
        <f t="shared" si="2"/>
        <v>FortalezaBelo HorizonteCaminhão</v>
      </c>
      <c r="B181" s="27" t="s">
        <v>27</v>
      </c>
      <c r="C181" s="27" t="s">
        <v>12</v>
      </c>
      <c r="D181" s="28" t="s">
        <v>20</v>
      </c>
      <c r="E181" s="30">
        <v>3</v>
      </c>
    </row>
    <row r="182" spans="1:5">
      <c r="A182" s="3" t="str">
        <f t="shared" si="2"/>
        <v>FortalezaBrasíliaCaminhão</v>
      </c>
      <c r="B182" s="27" t="s">
        <v>27</v>
      </c>
      <c r="C182" s="27" t="s">
        <v>12</v>
      </c>
      <c r="D182" s="28" t="s">
        <v>46</v>
      </c>
      <c r="E182" s="30">
        <v>2</v>
      </c>
    </row>
    <row r="183" spans="1:5">
      <c r="A183" s="3" t="str">
        <f t="shared" si="2"/>
        <v>FortalezaCampinasCaminhão</v>
      </c>
      <c r="B183" s="27" t="s">
        <v>27</v>
      </c>
      <c r="C183" s="27" t="s">
        <v>12</v>
      </c>
      <c r="D183" s="28" t="s">
        <v>48</v>
      </c>
      <c r="E183" s="30">
        <v>3</v>
      </c>
    </row>
    <row r="184" spans="1:5">
      <c r="A184" s="3" t="str">
        <f t="shared" si="2"/>
        <v>FortalezaCampo GrandeCaminhão</v>
      </c>
      <c r="B184" s="27" t="s">
        <v>27</v>
      </c>
      <c r="C184" s="27" t="s">
        <v>12</v>
      </c>
      <c r="D184" s="28" t="s">
        <v>3</v>
      </c>
      <c r="E184" s="30">
        <v>3</v>
      </c>
    </row>
    <row r="185" spans="1:5">
      <c r="A185" s="3" t="str">
        <f t="shared" si="2"/>
        <v>FortalezaCuiabáCaminhão</v>
      </c>
      <c r="B185" s="27" t="s">
        <v>27</v>
      </c>
      <c r="C185" s="27" t="s">
        <v>12</v>
      </c>
      <c r="D185" s="28" t="s">
        <v>19</v>
      </c>
      <c r="E185" s="30">
        <v>3</v>
      </c>
    </row>
    <row r="186" spans="1:5">
      <c r="A186" s="3" t="str">
        <f t="shared" si="2"/>
        <v>FortalezaCuritibaCaminhão</v>
      </c>
      <c r="B186" s="27" t="s">
        <v>27</v>
      </c>
      <c r="C186" s="27" t="s">
        <v>12</v>
      </c>
      <c r="D186" s="29" t="s">
        <v>4</v>
      </c>
      <c r="E186" s="30">
        <v>3</v>
      </c>
    </row>
    <row r="187" spans="1:5">
      <c r="A187" s="3" t="str">
        <f t="shared" si="2"/>
        <v>FortalezaFortalezaCaminhão</v>
      </c>
      <c r="B187" s="27" t="s">
        <v>27</v>
      </c>
      <c r="C187" s="27" t="s">
        <v>12</v>
      </c>
      <c r="D187" s="28" t="s">
        <v>12</v>
      </c>
      <c r="E187" s="30">
        <v>0</v>
      </c>
    </row>
    <row r="188" spans="1:5">
      <c r="A188" s="3" t="str">
        <f t="shared" si="2"/>
        <v>FortalezaGoiâniaCaminhão</v>
      </c>
      <c r="B188" s="27" t="s">
        <v>27</v>
      </c>
      <c r="C188" s="27" t="s">
        <v>12</v>
      </c>
      <c r="D188" s="28" t="s">
        <v>18</v>
      </c>
      <c r="E188" s="30">
        <v>3</v>
      </c>
    </row>
    <row r="189" spans="1:5">
      <c r="A189" s="3" t="str">
        <f t="shared" si="2"/>
        <v>FortalezaJoão PessoaCaminhão</v>
      </c>
      <c r="B189" s="27" t="s">
        <v>27</v>
      </c>
      <c r="C189" s="27" t="s">
        <v>12</v>
      </c>
      <c r="D189" s="28" t="s">
        <v>21</v>
      </c>
      <c r="E189" s="30">
        <v>1</v>
      </c>
    </row>
    <row r="190" spans="1:5">
      <c r="A190" s="3" t="str">
        <f t="shared" si="2"/>
        <v>FortalezaJoinvilleCaminhão</v>
      </c>
      <c r="B190" s="27" t="s">
        <v>27</v>
      </c>
      <c r="C190" s="27" t="s">
        <v>12</v>
      </c>
      <c r="D190" s="29" t="s">
        <v>44</v>
      </c>
      <c r="E190" s="30">
        <v>4</v>
      </c>
    </row>
    <row r="191" spans="1:5">
      <c r="A191" s="3" t="str">
        <f t="shared" si="2"/>
        <v>FortalezaMaceióCaminhão</v>
      </c>
      <c r="B191" s="27" t="s">
        <v>27</v>
      </c>
      <c r="C191" s="27" t="s">
        <v>12</v>
      </c>
      <c r="D191" s="28" t="s">
        <v>16</v>
      </c>
      <c r="E191" s="30">
        <v>1</v>
      </c>
    </row>
    <row r="192" spans="1:5">
      <c r="A192" s="3" t="str">
        <f t="shared" si="2"/>
        <v>FortalezaManausCaminhão</v>
      </c>
      <c r="B192" s="27" t="s">
        <v>27</v>
      </c>
      <c r="C192" s="27" t="s">
        <v>12</v>
      </c>
      <c r="D192" s="28" t="s">
        <v>1</v>
      </c>
      <c r="E192" s="30">
        <v>5</v>
      </c>
    </row>
    <row r="193" spans="1:5">
      <c r="A193" s="3" t="str">
        <f t="shared" si="2"/>
        <v>FortalezaNatalCaminhão</v>
      </c>
      <c r="B193" s="27" t="s">
        <v>27</v>
      </c>
      <c r="C193" s="27" t="s">
        <v>12</v>
      </c>
      <c r="D193" s="28" t="s">
        <v>15</v>
      </c>
      <c r="E193" s="30">
        <v>1</v>
      </c>
    </row>
    <row r="194" spans="1:5">
      <c r="A194" s="3" t="str">
        <f t="shared" si="2"/>
        <v>FortalezaPorto AlegreCaminhão</v>
      </c>
      <c r="B194" s="27" t="s">
        <v>27</v>
      </c>
      <c r="C194" s="27" t="s">
        <v>12</v>
      </c>
      <c r="D194" s="29" t="s">
        <v>5</v>
      </c>
      <c r="E194" s="30">
        <v>4</v>
      </c>
    </row>
    <row r="195" spans="1:5">
      <c r="A195" s="3" t="str">
        <f t="shared" si="2"/>
        <v>FortalezaRecifeCaminhão</v>
      </c>
      <c r="B195" s="27" t="s">
        <v>27</v>
      </c>
      <c r="C195" s="27" t="s">
        <v>12</v>
      </c>
      <c r="D195" s="28" t="s">
        <v>13</v>
      </c>
      <c r="E195" s="30">
        <v>1</v>
      </c>
    </row>
    <row r="196" spans="1:5">
      <c r="A196" s="3" t="str">
        <f t="shared" si="2"/>
        <v>FortalezaRibeirão PretoCaminhão</v>
      </c>
      <c r="B196" s="27" t="s">
        <v>27</v>
      </c>
      <c r="C196" s="27" t="s">
        <v>12</v>
      </c>
      <c r="D196" s="28" t="s">
        <v>47</v>
      </c>
      <c r="E196" s="30">
        <v>3</v>
      </c>
    </row>
    <row r="197" spans="1:5">
      <c r="A197" s="3" t="str">
        <f t="shared" ref="A197:A260" si="3">C197&amp;D197&amp;B197</f>
        <v>FortalezaRio de JaneiroCaminhão</v>
      </c>
      <c r="B197" s="27" t="s">
        <v>27</v>
      </c>
      <c r="C197" s="27" t="s">
        <v>12</v>
      </c>
      <c r="D197" s="28" t="s">
        <v>22</v>
      </c>
      <c r="E197" s="30">
        <v>3</v>
      </c>
    </row>
    <row r="198" spans="1:5">
      <c r="A198" s="3" t="str">
        <f t="shared" si="3"/>
        <v>FortalezaSalvadorCaminhão</v>
      </c>
      <c r="B198" s="27" t="s">
        <v>27</v>
      </c>
      <c r="C198" s="27" t="s">
        <v>12</v>
      </c>
      <c r="D198" s="28" t="s">
        <v>14</v>
      </c>
      <c r="E198" s="30">
        <v>2</v>
      </c>
    </row>
    <row r="199" spans="1:5">
      <c r="A199" s="3" t="str">
        <f t="shared" si="3"/>
        <v>FortalezaSantosCaminhão</v>
      </c>
      <c r="B199" s="27" t="s">
        <v>27</v>
      </c>
      <c r="C199" s="27" t="s">
        <v>12</v>
      </c>
      <c r="D199" s="28" t="s">
        <v>45</v>
      </c>
      <c r="E199" s="30">
        <v>3</v>
      </c>
    </row>
    <row r="200" spans="1:5">
      <c r="A200" s="3" t="str">
        <f t="shared" si="3"/>
        <v>FortalezaSão LuísCaminhão</v>
      </c>
      <c r="B200" s="27" t="s">
        <v>27</v>
      </c>
      <c r="C200" s="27" t="s">
        <v>12</v>
      </c>
      <c r="D200" s="28" t="s">
        <v>11</v>
      </c>
      <c r="E200" s="30">
        <v>1</v>
      </c>
    </row>
    <row r="201" spans="1:5">
      <c r="A201" s="3" t="str">
        <f t="shared" si="3"/>
        <v>FortalezaSão PauloCaminhão</v>
      </c>
      <c r="B201" s="27" t="s">
        <v>27</v>
      </c>
      <c r="C201" s="27" t="s">
        <v>12</v>
      </c>
      <c r="D201" s="28" t="s">
        <v>23</v>
      </c>
      <c r="E201" s="30">
        <v>3</v>
      </c>
    </row>
    <row r="202" spans="1:5">
      <c r="A202" s="3" t="str">
        <f t="shared" si="3"/>
        <v>FortalezaUberlândiaCaminhão</v>
      </c>
      <c r="B202" s="27" t="s">
        <v>27</v>
      </c>
      <c r="C202" s="27" t="s">
        <v>12</v>
      </c>
      <c r="D202" s="28" t="s">
        <v>51</v>
      </c>
      <c r="E202" s="30">
        <v>3</v>
      </c>
    </row>
    <row r="203" spans="1:5">
      <c r="A203" s="3" t="str">
        <f t="shared" si="3"/>
        <v>FortalezaVitóriaCaminhão</v>
      </c>
      <c r="B203" s="27" t="s">
        <v>27</v>
      </c>
      <c r="C203" s="27" t="s">
        <v>12</v>
      </c>
      <c r="D203" s="28" t="s">
        <v>17</v>
      </c>
      <c r="E203" s="30">
        <v>2</v>
      </c>
    </row>
    <row r="204" spans="1:5">
      <c r="A204" s="3" t="str">
        <f t="shared" si="3"/>
        <v>FortalezaVitória da ConquistaCaminhão</v>
      </c>
      <c r="B204" s="27" t="s">
        <v>27</v>
      </c>
      <c r="C204" s="27" t="s">
        <v>12</v>
      </c>
      <c r="D204" s="28" t="s">
        <v>52</v>
      </c>
      <c r="E204" s="30">
        <v>2</v>
      </c>
    </row>
    <row r="205" spans="1:5">
      <c r="A205" s="3" t="str">
        <f t="shared" si="3"/>
        <v>GoiâniaBelémCaminhão</v>
      </c>
      <c r="B205" s="27" t="s">
        <v>27</v>
      </c>
      <c r="C205" s="28" t="s">
        <v>18</v>
      </c>
      <c r="D205" s="28" t="s">
        <v>2</v>
      </c>
      <c r="E205" s="30">
        <v>2</v>
      </c>
    </row>
    <row r="206" spans="1:5">
      <c r="A206" s="3" t="str">
        <f t="shared" si="3"/>
        <v>GoiâniaBelo HorizonteCaminhão</v>
      </c>
      <c r="B206" s="27" t="s">
        <v>27</v>
      </c>
      <c r="C206" s="28" t="s">
        <v>18</v>
      </c>
      <c r="D206" s="28" t="s">
        <v>20</v>
      </c>
      <c r="E206" s="30">
        <v>1</v>
      </c>
    </row>
    <row r="207" spans="1:5">
      <c r="A207" s="3" t="str">
        <f t="shared" si="3"/>
        <v>GoiâniaBrasíliaCaminhão</v>
      </c>
      <c r="B207" s="27" t="s">
        <v>27</v>
      </c>
      <c r="C207" s="28" t="s">
        <v>18</v>
      </c>
      <c r="D207" s="28" t="s">
        <v>46</v>
      </c>
      <c r="E207" s="30">
        <v>1</v>
      </c>
    </row>
    <row r="208" spans="1:5">
      <c r="A208" s="3" t="str">
        <f t="shared" si="3"/>
        <v>GoiâniaCampinasCaminhão</v>
      </c>
      <c r="B208" s="27" t="s">
        <v>27</v>
      </c>
      <c r="C208" s="28" t="s">
        <v>18</v>
      </c>
      <c r="D208" s="28" t="s">
        <v>48</v>
      </c>
      <c r="E208" s="30">
        <v>1</v>
      </c>
    </row>
    <row r="209" spans="1:5">
      <c r="A209" s="3" t="str">
        <f t="shared" si="3"/>
        <v>GoiâniaCampo GrandeCaminhão</v>
      </c>
      <c r="B209" s="27" t="s">
        <v>27</v>
      </c>
      <c r="C209" s="28" t="s">
        <v>18</v>
      </c>
      <c r="D209" s="28" t="s">
        <v>3</v>
      </c>
      <c r="E209" s="30">
        <v>1</v>
      </c>
    </row>
    <row r="210" spans="1:5">
      <c r="A210" s="3" t="str">
        <f t="shared" si="3"/>
        <v>GoiâniaCuiabáCaminhão</v>
      </c>
      <c r="B210" s="27" t="s">
        <v>27</v>
      </c>
      <c r="C210" s="28" t="s">
        <v>18</v>
      </c>
      <c r="D210" s="28" t="s">
        <v>19</v>
      </c>
      <c r="E210" s="30">
        <v>1</v>
      </c>
    </row>
    <row r="211" spans="1:5">
      <c r="A211" s="3" t="str">
        <f t="shared" si="3"/>
        <v>GoiâniaCuritibaCaminhão</v>
      </c>
      <c r="B211" s="27" t="s">
        <v>27</v>
      </c>
      <c r="C211" s="28" t="s">
        <v>18</v>
      </c>
      <c r="D211" s="29" t="s">
        <v>4</v>
      </c>
      <c r="E211" s="30">
        <v>1</v>
      </c>
    </row>
    <row r="212" spans="1:5">
      <c r="A212" s="3" t="str">
        <f t="shared" si="3"/>
        <v>GoiâniaFortalezaCaminhão</v>
      </c>
      <c r="B212" s="27" t="s">
        <v>27</v>
      </c>
      <c r="C212" s="28" t="s">
        <v>18</v>
      </c>
      <c r="D212" s="28" t="s">
        <v>12</v>
      </c>
      <c r="E212" s="30">
        <v>3</v>
      </c>
    </row>
    <row r="213" spans="1:5">
      <c r="A213" s="3" t="str">
        <f t="shared" si="3"/>
        <v>GoiâniaGoiâniaCaminhão</v>
      </c>
      <c r="B213" s="27" t="s">
        <v>27</v>
      </c>
      <c r="C213" s="28" t="s">
        <v>18</v>
      </c>
      <c r="D213" s="28" t="s">
        <v>18</v>
      </c>
      <c r="E213" s="30">
        <v>0</v>
      </c>
    </row>
    <row r="214" spans="1:5">
      <c r="A214" s="3" t="str">
        <f t="shared" si="3"/>
        <v>GoiâniaJoão PessoaCaminhão</v>
      </c>
      <c r="B214" s="27" t="s">
        <v>27</v>
      </c>
      <c r="C214" s="28" t="s">
        <v>18</v>
      </c>
      <c r="D214" s="28" t="s">
        <v>21</v>
      </c>
      <c r="E214" s="30">
        <v>3</v>
      </c>
    </row>
    <row r="215" spans="1:5">
      <c r="A215" s="3" t="str">
        <f t="shared" si="3"/>
        <v>GoiâniaJoinvilleCaminhão</v>
      </c>
      <c r="B215" s="27" t="s">
        <v>27</v>
      </c>
      <c r="C215" s="28" t="s">
        <v>18</v>
      </c>
      <c r="D215" s="29" t="s">
        <v>44</v>
      </c>
      <c r="E215" s="30">
        <v>2</v>
      </c>
    </row>
    <row r="216" spans="1:5">
      <c r="A216" s="3" t="str">
        <f t="shared" si="3"/>
        <v>GoiâniaMaceióCaminhão</v>
      </c>
      <c r="B216" s="27" t="s">
        <v>27</v>
      </c>
      <c r="C216" s="28" t="s">
        <v>18</v>
      </c>
      <c r="D216" s="28" t="s">
        <v>16</v>
      </c>
      <c r="E216" s="30">
        <v>2</v>
      </c>
    </row>
    <row r="217" spans="1:5">
      <c r="A217" s="3" t="str">
        <f t="shared" si="3"/>
        <v>GoiâniaManausCaminhão</v>
      </c>
      <c r="B217" s="27" t="s">
        <v>27</v>
      </c>
      <c r="C217" s="28" t="s">
        <v>18</v>
      </c>
      <c r="D217" s="28" t="s">
        <v>1</v>
      </c>
      <c r="E217" s="30">
        <v>3</v>
      </c>
    </row>
    <row r="218" spans="1:5">
      <c r="A218" s="3" t="str">
        <f t="shared" si="3"/>
        <v>GoiâniaNatalCaminhão</v>
      </c>
      <c r="B218" s="27" t="s">
        <v>27</v>
      </c>
      <c r="C218" s="28" t="s">
        <v>18</v>
      </c>
      <c r="D218" s="28" t="s">
        <v>15</v>
      </c>
      <c r="E218" s="30">
        <v>3</v>
      </c>
    </row>
    <row r="219" spans="1:5">
      <c r="A219" s="3" t="str">
        <f t="shared" si="3"/>
        <v>GoiâniaPorto AlegreCaminhão</v>
      </c>
      <c r="B219" s="27" t="s">
        <v>27</v>
      </c>
      <c r="C219" s="28" t="s">
        <v>18</v>
      </c>
      <c r="D219" s="29" t="s">
        <v>5</v>
      </c>
      <c r="E219" s="30">
        <v>2</v>
      </c>
    </row>
    <row r="220" spans="1:5">
      <c r="A220" s="3" t="str">
        <f t="shared" si="3"/>
        <v>GoiâniaRecifeCaminhão</v>
      </c>
      <c r="B220" s="27" t="s">
        <v>27</v>
      </c>
      <c r="C220" s="28" t="s">
        <v>18</v>
      </c>
      <c r="D220" s="28" t="s">
        <v>13</v>
      </c>
      <c r="E220" s="30">
        <v>2</v>
      </c>
    </row>
    <row r="221" spans="1:5">
      <c r="A221" s="3" t="str">
        <f t="shared" si="3"/>
        <v>GoiâniaRibeirão PretoCaminhão</v>
      </c>
      <c r="B221" s="27" t="s">
        <v>27</v>
      </c>
      <c r="C221" s="28" t="s">
        <v>18</v>
      </c>
      <c r="D221" s="28" t="s">
        <v>47</v>
      </c>
      <c r="E221" s="30">
        <v>1</v>
      </c>
    </row>
    <row r="222" spans="1:5">
      <c r="A222" s="3" t="str">
        <f t="shared" si="3"/>
        <v>GoiâniaRio de JaneiroCaminhão</v>
      </c>
      <c r="B222" s="27" t="s">
        <v>27</v>
      </c>
      <c r="C222" s="28" t="s">
        <v>18</v>
      </c>
      <c r="D222" s="28" t="s">
        <v>22</v>
      </c>
      <c r="E222" s="30">
        <v>2</v>
      </c>
    </row>
    <row r="223" spans="1:5">
      <c r="A223" s="3" t="str">
        <f t="shared" si="3"/>
        <v>GoiâniaSalvadorCaminhão</v>
      </c>
      <c r="B223" s="27" t="s">
        <v>27</v>
      </c>
      <c r="C223" s="28" t="s">
        <v>18</v>
      </c>
      <c r="D223" s="28" t="s">
        <v>14</v>
      </c>
      <c r="E223" s="30">
        <v>2</v>
      </c>
    </row>
    <row r="224" spans="1:5">
      <c r="A224" s="3" t="str">
        <f t="shared" si="3"/>
        <v>GoiâniaSantosCaminhão</v>
      </c>
      <c r="B224" s="27" t="s">
        <v>27</v>
      </c>
      <c r="C224" s="28" t="s">
        <v>18</v>
      </c>
      <c r="D224" s="28" t="s">
        <v>45</v>
      </c>
      <c r="E224" s="30">
        <v>1</v>
      </c>
    </row>
    <row r="225" spans="1:5">
      <c r="A225" s="3" t="str">
        <f t="shared" si="3"/>
        <v>GoiâniaSão LuísCaminhão</v>
      </c>
      <c r="B225" s="27" t="s">
        <v>27</v>
      </c>
      <c r="C225" s="28" t="s">
        <v>18</v>
      </c>
      <c r="D225" s="28" t="s">
        <v>11</v>
      </c>
      <c r="E225" s="30">
        <v>2</v>
      </c>
    </row>
    <row r="226" spans="1:5">
      <c r="A226" s="3" t="str">
        <f t="shared" si="3"/>
        <v>GoiâniaSão PauloCaminhão</v>
      </c>
      <c r="B226" s="27" t="s">
        <v>27</v>
      </c>
      <c r="C226" s="28" t="s">
        <v>18</v>
      </c>
      <c r="D226" s="28" t="s">
        <v>23</v>
      </c>
      <c r="E226" s="30">
        <v>1</v>
      </c>
    </row>
    <row r="227" spans="1:5">
      <c r="A227" s="3" t="str">
        <f t="shared" si="3"/>
        <v>GoiâniaUberlândiaCaminhão</v>
      </c>
      <c r="B227" s="27" t="s">
        <v>27</v>
      </c>
      <c r="C227" s="28" t="s">
        <v>18</v>
      </c>
      <c r="D227" s="28" t="s">
        <v>51</v>
      </c>
      <c r="E227" s="30">
        <v>1</v>
      </c>
    </row>
    <row r="228" spans="1:5">
      <c r="A228" s="3" t="str">
        <f t="shared" si="3"/>
        <v>GoiâniaVitóriaCaminhão</v>
      </c>
      <c r="B228" s="27" t="s">
        <v>27</v>
      </c>
      <c r="C228" s="28" t="s">
        <v>18</v>
      </c>
      <c r="D228" s="28" t="s">
        <v>17</v>
      </c>
      <c r="E228" s="30">
        <v>2</v>
      </c>
    </row>
    <row r="229" spans="1:5">
      <c r="A229" s="3" t="str">
        <f t="shared" si="3"/>
        <v>GoiâniaVitória da ConquistaCaminhão</v>
      </c>
      <c r="B229" s="27" t="s">
        <v>27</v>
      </c>
      <c r="C229" s="28" t="s">
        <v>18</v>
      </c>
      <c r="D229" s="28" t="s">
        <v>52</v>
      </c>
      <c r="E229" s="30">
        <v>2</v>
      </c>
    </row>
    <row r="230" spans="1:5">
      <c r="A230" s="3" t="str">
        <f t="shared" si="3"/>
        <v>João PessoaBelémCaminhão</v>
      </c>
      <c r="B230" s="27" t="s">
        <v>27</v>
      </c>
      <c r="C230" s="28" t="s">
        <v>21</v>
      </c>
      <c r="D230" s="28" t="s">
        <v>2</v>
      </c>
      <c r="E230" s="30">
        <v>2</v>
      </c>
    </row>
    <row r="231" spans="1:5">
      <c r="A231" s="3" t="str">
        <f t="shared" si="3"/>
        <v>João PessoaBelo HorizonteCaminhão</v>
      </c>
      <c r="B231" s="27" t="s">
        <v>27</v>
      </c>
      <c r="C231" s="28" t="s">
        <v>21</v>
      </c>
      <c r="D231" s="28" t="s">
        <v>20</v>
      </c>
      <c r="E231" s="30">
        <v>2</v>
      </c>
    </row>
    <row r="232" spans="1:5">
      <c r="A232" s="3" t="str">
        <f t="shared" si="3"/>
        <v>João PessoaBrasíliaCaminhão</v>
      </c>
      <c r="B232" s="27" t="s">
        <v>27</v>
      </c>
      <c r="C232" s="28" t="s">
        <v>21</v>
      </c>
      <c r="D232" s="28" t="s">
        <v>46</v>
      </c>
      <c r="E232" s="30">
        <v>2</v>
      </c>
    </row>
    <row r="233" spans="1:5">
      <c r="A233" s="3" t="str">
        <f t="shared" si="3"/>
        <v>João PessoaCampinasCaminhão</v>
      </c>
      <c r="B233" s="27" t="s">
        <v>27</v>
      </c>
      <c r="C233" s="28" t="s">
        <v>21</v>
      </c>
      <c r="D233" s="28" t="s">
        <v>48</v>
      </c>
      <c r="E233" s="30">
        <v>3</v>
      </c>
    </row>
    <row r="234" spans="1:5">
      <c r="A234" s="3" t="str">
        <f t="shared" si="3"/>
        <v>João PessoaCampo GrandeCaminhão</v>
      </c>
      <c r="B234" s="27" t="s">
        <v>27</v>
      </c>
      <c r="C234" s="28" t="s">
        <v>21</v>
      </c>
      <c r="D234" s="28" t="s">
        <v>3</v>
      </c>
      <c r="E234" s="30">
        <v>3</v>
      </c>
    </row>
    <row r="235" spans="1:5">
      <c r="A235" s="3" t="str">
        <f t="shared" si="3"/>
        <v>João PessoaCuiabáCaminhão</v>
      </c>
      <c r="B235" s="27" t="s">
        <v>27</v>
      </c>
      <c r="C235" s="28" t="s">
        <v>21</v>
      </c>
      <c r="D235" s="28" t="s">
        <v>19</v>
      </c>
      <c r="E235" s="30">
        <v>3</v>
      </c>
    </row>
    <row r="236" spans="1:5">
      <c r="A236" s="3" t="str">
        <f t="shared" si="3"/>
        <v>João PessoaCuritibaCaminhão</v>
      </c>
      <c r="B236" s="27" t="s">
        <v>27</v>
      </c>
      <c r="C236" s="28" t="s">
        <v>21</v>
      </c>
      <c r="D236" s="29" t="s">
        <v>4</v>
      </c>
      <c r="E236" s="30">
        <v>3</v>
      </c>
    </row>
    <row r="237" spans="1:5">
      <c r="A237" s="3" t="str">
        <f t="shared" si="3"/>
        <v>João PessoaFortalezaCaminhão</v>
      </c>
      <c r="B237" s="27" t="s">
        <v>27</v>
      </c>
      <c r="C237" s="28" t="s">
        <v>21</v>
      </c>
      <c r="D237" s="28" t="s">
        <v>12</v>
      </c>
      <c r="E237" s="30">
        <v>1</v>
      </c>
    </row>
    <row r="238" spans="1:5">
      <c r="A238" s="3" t="str">
        <f t="shared" si="3"/>
        <v>João PessoaGoiâniaCaminhão</v>
      </c>
      <c r="B238" s="27" t="s">
        <v>27</v>
      </c>
      <c r="C238" s="28" t="s">
        <v>21</v>
      </c>
      <c r="D238" s="28" t="s">
        <v>18</v>
      </c>
      <c r="E238" s="30">
        <v>3</v>
      </c>
    </row>
    <row r="239" spans="1:5">
      <c r="A239" s="3" t="str">
        <f t="shared" si="3"/>
        <v>João PessoaJoão PessoaCaminhão</v>
      </c>
      <c r="B239" s="27" t="s">
        <v>27</v>
      </c>
      <c r="C239" s="28" t="s">
        <v>21</v>
      </c>
      <c r="D239" s="28" t="s">
        <v>21</v>
      </c>
      <c r="E239" s="30">
        <v>0</v>
      </c>
    </row>
    <row r="240" spans="1:5">
      <c r="A240" s="3" t="str">
        <f t="shared" si="3"/>
        <v>João PessoaJoinvilleCaminhão</v>
      </c>
      <c r="B240" s="27" t="s">
        <v>27</v>
      </c>
      <c r="C240" s="28" t="s">
        <v>21</v>
      </c>
      <c r="D240" s="29" t="s">
        <v>44</v>
      </c>
      <c r="E240" s="30">
        <v>3</v>
      </c>
    </row>
    <row r="241" spans="1:5">
      <c r="A241" s="3" t="str">
        <f t="shared" si="3"/>
        <v>João PessoaMaceióCaminhão</v>
      </c>
      <c r="B241" s="27" t="s">
        <v>27</v>
      </c>
      <c r="C241" s="28" t="s">
        <v>21</v>
      </c>
      <c r="D241" s="28" t="s">
        <v>16</v>
      </c>
      <c r="E241" s="30">
        <v>1</v>
      </c>
    </row>
    <row r="242" spans="1:5">
      <c r="A242" s="3" t="str">
        <f t="shared" si="3"/>
        <v>João PessoaManausCaminhão</v>
      </c>
      <c r="B242" s="27" t="s">
        <v>27</v>
      </c>
      <c r="C242" s="28" t="s">
        <v>21</v>
      </c>
      <c r="D242" s="28" t="s">
        <v>1</v>
      </c>
      <c r="E242" s="30">
        <v>5</v>
      </c>
    </row>
    <row r="243" spans="1:5">
      <c r="A243" s="3" t="str">
        <f t="shared" si="3"/>
        <v>João PessoaNatalCaminhão</v>
      </c>
      <c r="B243" s="27" t="s">
        <v>27</v>
      </c>
      <c r="C243" s="28" t="s">
        <v>21</v>
      </c>
      <c r="D243" s="28" t="s">
        <v>15</v>
      </c>
      <c r="E243" s="30">
        <v>1</v>
      </c>
    </row>
    <row r="244" spans="1:5">
      <c r="A244" s="3" t="str">
        <f t="shared" si="3"/>
        <v>João PessoaPorto AlegreCaminhão</v>
      </c>
      <c r="B244" s="27" t="s">
        <v>27</v>
      </c>
      <c r="C244" s="28" t="s">
        <v>21</v>
      </c>
      <c r="D244" s="29" t="s">
        <v>5</v>
      </c>
      <c r="E244" s="30">
        <v>4</v>
      </c>
    </row>
    <row r="245" spans="1:5">
      <c r="A245" s="3" t="str">
        <f t="shared" si="3"/>
        <v>João PessoaRecifeCaminhão</v>
      </c>
      <c r="B245" s="27" t="s">
        <v>27</v>
      </c>
      <c r="C245" s="28" t="s">
        <v>21</v>
      </c>
      <c r="D245" s="28" t="s">
        <v>13</v>
      </c>
      <c r="E245" s="30">
        <v>1</v>
      </c>
    </row>
    <row r="246" spans="1:5">
      <c r="A246" s="3" t="str">
        <f t="shared" si="3"/>
        <v>João PessoaRibeirão PretoCaminhão</v>
      </c>
      <c r="B246" s="27" t="s">
        <v>27</v>
      </c>
      <c r="C246" s="28" t="s">
        <v>21</v>
      </c>
      <c r="D246" s="28" t="s">
        <v>47</v>
      </c>
      <c r="E246" s="30">
        <v>3</v>
      </c>
    </row>
    <row r="247" spans="1:5">
      <c r="A247" s="3" t="str">
        <f t="shared" si="3"/>
        <v>João PessoaRio de JaneiroCaminhão</v>
      </c>
      <c r="B247" s="27" t="s">
        <v>27</v>
      </c>
      <c r="C247" s="28" t="s">
        <v>21</v>
      </c>
      <c r="D247" s="28" t="s">
        <v>22</v>
      </c>
      <c r="E247" s="30">
        <v>3</v>
      </c>
    </row>
    <row r="248" spans="1:5">
      <c r="A248" s="3" t="str">
        <f t="shared" si="3"/>
        <v>João PessoaSalvadorCaminhão</v>
      </c>
      <c r="B248" s="27" t="s">
        <v>27</v>
      </c>
      <c r="C248" s="28" t="s">
        <v>21</v>
      </c>
      <c r="D248" s="28" t="s">
        <v>14</v>
      </c>
      <c r="E248" s="30">
        <v>1</v>
      </c>
    </row>
    <row r="249" spans="1:5">
      <c r="A249" s="3" t="str">
        <f t="shared" si="3"/>
        <v>João PessoaSantosCaminhão</v>
      </c>
      <c r="B249" s="27" t="s">
        <v>27</v>
      </c>
      <c r="C249" s="28" t="s">
        <v>21</v>
      </c>
      <c r="D249" s="28" t="s">
        <v>45</v>
      </c>
      <c r="E249" s="30">
        <v>3</v>
      </c>
    </row>
    <row r="250" spans="1:5">
      <c r="A250" s="3" t="str">
        <f t="shared" si="3"/>
        <v>João PessoaSão LuísCaminhão</v>
      </c>
      <c r="B250" s="27" t="s">
        <v>27</v>
      </c>
      <c r="C250" s="28" t="s">
        <v>21</v>
      </c>
      <c r="D250" s="28" t="s">
        <v>11</v>
      </c>
      <c r="E250" s="30">
        <v>2</v>
      </c>
    </row>
    <row r="251" spans="1:5">
      <c r="A251" s="3" t="str">
        <f t="shared" si="3"/>
        <v>João PessoaSão PauloCaminhão</v>
      </c>
      <c r="B251" s="27" t="s">
        <v>27</v>
      </c>
      <c r="C251" s="28" t="s">
        <v>21</v>
      </c>
      <c r="D251" s="28" t="s">
        <v>23</v>
      </c>
      <c r="E251" s="30">
        <v>3</v>
      </c>
    </row>
    <row r="252" spans="1:5">
      <c r="A252" s="3" t="str">
        <f t="shared" si="3"/>
        <v>João PessoaUberlândiaCaminhão</v>
      </c>
      <c r="B252" s="27" t="s">
        <v>27</v>
      </c>
      <c r="C252" s="28" t="s">
        <v>21</v>
      </c>
      <c r="D252" s="28" t="s">
        <v>51</v>
      </c>
      <c r="E252" s="30">
        <v>3</v>
      </c>
    </row>
    <row r="253" spans="1:5">
      <c r="A253" s="3" t="str">
        <f t="shared" si="3"/>
        <v>João PessoaVitóriaCaminhão</v>
      </c>
      <c r="B253" s="27" t="s">
        <v>27</v>
      </c>
      <c r="C253" s="28" t="s">
        <v>21</v>
      </c>
      <c r="D253" s="28" t="s">
        <v>17</v>
      </c>
      <c r="E253" s="30">
        <v>2</v>
      </c>
    </row>
    <row r="254" spans="1:5">
      <c r="A254" s="3" t="str">
        <f t="shared" si="3"/>
        <v>João PessoaVitória da ConquistaCaminhão</v>
      </c>
      <c r="B254" s="27" t="s">
        <v>27</v>
      </c>
      <c r="C254" s="28" t="s">
        <v>21</v>
      </c>
      <c r="D254" s="28" t="s">
        <v>52</v>
      </c>
      <c r="E254" s="30">
        <v>2</v>
      </c>
    </row>
    <row r="255" spans="1:5">
      <c r="A255" s="3" t="str">
        <f t="shared" si="3"/>
        <v>JoinvilleBelémCaminhão</v>
      </c>
      <c r="B255" s="27" t="s">
        <v>27</v>
      </c>
      <c r="C255" s="27" t="s">
        <v>44</v>
      </c>
      <c r="D255" s="28" t="s">
        <v>2</v>
      </c>
      <c r="E255" s="30">
        <v>3</v>
      </c>
    </row>
    <row r="256" spans="1:5">
      <c r="A256" s="3" t="str">
        <f t="shared" si="3"/>
        <v>JoinvilleBelo HorizonteCaminhão</v>
      </c>
      <c r="B256" s="27" t="s">
        <v>27</v>
      </c>
      <c r="C256" s="27" t="s">
        <v>44</v>
      </c>
      <c r="D256" s="28" t="s">
        <v>20</v>
      </c>
      <c r="E256" s="30">
        <v>1</v>
      </c>
    </row>
    <row r="257" spans="1:5">
      <c r="A257" s="3" t="str">
        <f t="shared" si="3"/>
        <v>JoinvilleBrasíliaCaminhão</v>
      </c>
      <c r="B257" s="27" t="s">
        <v>27</v>
      </c>
      <c r="C257" s="27" t="s">
        <v>44</v>
      </c>
      <c r="D257" s="28" t="s">
        <v>46</v>
      </c>
      <c r="E257" s="30">
        <v>2</v>
      </c>
    </row>
    <row r="258" spans="1:5">
      <c r="A258" s="3" t="str">
        <f t="shared" si="3"/>
        <v>JoinvilleCampinasCaminhão</v>
      </c>
      <c r="B258" s="27" t="s">
        <v>27</v>
      </c>
      <c r="C258" s="27" t="s">
        <v>44</v>
      </c>
      <c r="D258" s="28" t="s">
        <v>48</v>
      </c>
      <c r="E258" s="30">
        <v>1</v>
      </c>
    </row>
    <row r="259" spans="1:5">
      <c r="A259" s="3" t="str">
        <f t="shared" si="3"/>
        <v>JoinvilleCampo GrandeCaminhão</v>
      </c>
      <c r="B259" s="27" t="s">
        <v>27</v>
      </c>
      <c r="C259" s="27" t="s">
        <v>44</v>
      </c>
      <c r="D259" s="28" t="s">
        <v>3</v>
      </c>
      <c r="E259" s="30">
        <v>1</v>
      </c>
    </row>
    <row r="260" spans="1:5">
      <c r="A260" s="3" t="str">
        <f t="shared" si="3"/>
        <v>JoinvilleCuiabáCaminhão</v>
      </c>
      <c r="B260" s="27" t="s">
        <v>27</v>
      </c>
      <c r="C260" s="27" t="s">
        <v>44</v>
      </c>
      <c r="D260" s="28" t="s">
        <v>19</v>
      </c>
      <c r="E260" s="30">
        <v>2</v>
      </c>
    </row>
    <row r="261" spans="1:5">
      <c r="A261" s="3" t="str">
        <f t="shared" ref="A261:A324" si="4">C261&amp;D261&amp;B261</f>
        <v>JoinvilleCuritibaCaminhão</v>
      </c>
      <c r="B261" s="27" t="s">
        <v>27</v>
      </c>
      <c r="C261" s="27" t="s">
        <v>44</v>
      </c>
      <c r="D261" s="29" t="s">
        <v>4</v>
      </c>
      <c r="E261" s="30">
        <v>1</v>
      </c>
    </row>
    <row r="262" spans="1:5">
      <c r="A262" s="3" t="str">
        <f t="shared" si="4"/>
        <v>JoinvilleFortalezaCaminhão</v>
      </c>
      <c r="B262" s="27" t="s">
        <v>27</v>
      </c>
      <c r="C262" s="27" t="s">
        <v>44</v>
      </c>
      <c r="D262" s="28" t="s">
        <v>12</v>
      </c>
      <c r="E262" s="30">
        <v>4</v>
      </c>
    </row>
    <row r="263" spans="1:5">
      <c r="A263" s="3" t="str">
        <f t="shared" si="4"/>
        <v>JoinvilleGoiâniaCaminhão</v>
      </c>
      <c r="B263" s="27" t="s">
        <v>27</v>
      </c>
      <c r="C263" s="27" t="s">
        <v>44</v>
      </c>
      <c r="D263" s="28" t="s">
        <v>18</v>
      </c>
      <c r="E263" s="30">
        <v>2</v>
      </c>
    </row>
    <row r="264" spans="1:5">
      <c r="A264" s="3" t="str">
        <f t="shared" si="4"/>
        <v>JoinvilleJoão PessoaCaminhão</v>
      </c>
      <c r="B264" s="27" t="s">
        <v>27</v>
      </c>
      <c r="C264" s="27" t="s">
        <v>44</v>
      </c>
      <c r="D264" s="28" t="s">
        <v>21</v>
      </c>
      <c r="E264" s="30">
        <v>3</v>
      </c>
    </row>
    <row r="265" spans="1:5">
      <c r="A265" s="3" t="str">
        <f t="shared" si="4"/>
        <v>JoinvilleJoinvilleCaminhão</v>
      </c>
      <c r="B265" s="27" t="s">
        <v>27</v>
      </c>
      <c r="C265" s="27" t="s">
        <v>44</v>
      </c>
      <c r="D265" s="29" t="s">
        <v>44</v>
      </c>
      <c r="E265" s="30">
        <v>0</v>
      </c>
    </row>
    <row r="266" spans="1:5">
      <c r="A266" s="3" t="str">
        <f t="shared" si="4"/>
        <v>JoinvilleMaceióCaminhão</v>
      </c>
      <c r="B266" s="27" t="s">
        <v>27</v>
      </c>
      <c r="C266" s="27" t="s">
        <v>44</v>
      </c>
      <c r="D266" s="28" t="s">
        <v>16</v>
      </c>
      <c r="E266" s="30">
        <v>3</v>
      </c>
    </row>
    <row r="267" spans="1:5">
      <c r="A267" s="3" t="str">
        <f t="shared" si="4"/>
        <v>JoinvilleManausCaminhão</v>
      </c>
      <c r="B267" s="27" t="s">
        <v>27</v>
      </c>
      <c r="C267" s="27" t="s">
        <v>44</v>
      </c>
      <c r="D267" s="28" t="s">
        <v>1</v>
      </c>
      <c r="E267" s="30">
        <v>4</v>
      </c>
    </row>
    <row r="268" spans="1:5">
      <c r="A268" s="3" t="str">
        <f t="shared" si="4"/>
        <v>JoinvilleNatalCaminhão</v>
      </c>
      <c r="B268" s="27" t="s">
        <v>27</v>
      </c>
      <c r="C268" s="27" t="s">
        <v>44</v>
      </c>
      <c r="D268" s="28" t="s">
        <v>15</v>
      </c>
      <c r="E268" s="30">
        <v>3</v>
      </c>
    </row>
    <row r="269" spans="1:5">
      <c r="A269" s="3" t="str">
        <f t="shared" si="4"/>
        <v>JoinvillePorto AlegreCaminhão</v>
      </c>
      <c r="B269" s="27" t="s">
        <v>27</v>
      </c>
      <c r="C269" s="27" t="s">
        <v>44</v>
      </c>
      <c r="D269" s="29" t="s">
        <v>5</v>
      </c>
      <c r="E269" s="30">
        <v>1</v>
      </c>
    </row>
    <row r="270" spans="1:5">
      <c r="A270" s="3" t="str">
        <f t="shared" si="4"/>
        <v>JoinvilleRecifeCaminhão</v>
      </c>
      <c r="B270" s="27" t="s">
        <v>27</v>
      </c>
      <c r="C270" s="27" t="s">
        <v>44</v>
      </c>
      <c r="D270" s="28" t="s">
        <v>13</v>
      </c>
      <c r="E270" s="30">
        <v>3</v>
      </c>
    </row>
    <row r="271" spans="1:5">
      <c r="A271" s="3" t="str">
        <f t="shared" si="4"/>
        <v>JoinvilleRibeirão PretoCaminhão</v>
      </c>
      <c r="B271" s="27" t="s">
        <v>27</v>
      </c>
      <c r="C271" s="27" t="s">
        <v>44</v>
      </c>
      <c r="D271" s="28" t="s">
        <v>47</v>
      </c>
      <c r="E271" s="30">
        <v>1</v>
      </c>
    </row>
    <row r="272" spans="1:5">
      <c r="A272" s="3" t="str">
        <f t="shared" si="4"/>
        <v>JoinvilleRio de JaneiroCaminhão</v>
      </c>
      <c r="B272" s="27" t="s">
        <v>27</v>
      </c>
      <c r="C272" s="27" t="s">
        <v>44</v>
      </c>
      <c r="D272" s="28" t="s">
        <v>22</v>
      </c>
      <c r="E272" s="30">
        <v>1</v>
      </c>
    </row>
    <row r="273" spans="1:5">
      <c r="A273" s="3" t="str">
        <f t="shared" si="4"/>
        <v>JoinvilleSalvadorCaminhão</v>
      </c>
      <c r="B273" s="27" t="s">
        <v>27</v>
      </c>
      <c r="C273" s="27" t="s">
        <v>44</v>
      </c>
      <c r="D273" s="28" t="s">
        <v>14</v>
      </c>
      <c r="E273" s="30">
        <v>3</v>
      </c>
    </row>
    <row r="274" spans="1:5">
      <c r="A274" s="3" t="str">
        <f t="shared" si="4"/>
        <v>JoinvilleSantosCaminhão</v>
      </c>
      <c r="B274" s="27" t="s">
        <v>27</v>
      </c>
      <c r="C274" s="27" t="s">
        <v>44</v>
      </c>
      <c r="D274" s="28" t="s">
        <v>45</v>
      </c>
      <c r="E274" s="30">
        <v>1</v>
      </c>
    </row>
    <row r="275" spans="1:5">
      <c r="A275" s="3" t="str">
        <f t="shared" si="4"/>
        <v>JoinvilleSão LuísCaminhão</v>
      </c>
      <c r="B275" s="27" t="s">
        <v>27</v>
      </c>
      <c r="C275" s="27" t="s">
        <v>44</v>
      </c>
      <c r="D275" s="28" t="s">
        <v>11</v>
      </c>
      <c r="E275" s="30">
        <v>3</v>
      </c>
    </row>
    <row r="276" spans="1:5">
      <c r="A276" s="3" t="str">
        <f t="shared" si="4"/>
        <v>JoinvilleSão PauloCaminhão</v>
      </c>
      <c r="B276" s="27" t="s">
        <v>27</v>
      </c>
      <c r="C276" s="27" t="s">
        <v>44</v>
      </c>
      <c r="D276" s="28" t="s">
        <v>23</v>
      </c>
      <c r="E276" s="30">
        <v>1</v>
      </c>
    </row>
    <row r="277" spans="1:5">
      <c r="A277" s="3" t="str">
        <f t="shared" si="4"/>
        <v>JoinvilleUberlândiaCaminhão</v>
      </c>
      <c r="B277" s="27" t="s">
        <v>27</v>
      </c>
      <c r="C277" s="27" t="s">
        <v>44</v>
      </c>
      <c r="D277" s="28" t="s">
        <v>51</v>
      </c>
      <c r="E277" s="30">
        <v>1</v>
      </c>
    </row>
    <row r="278" spans="1:5">
      <c r="A278" s="3" t="str">
        <f t="shared" si="4"/>
        <v>JoinvilleVitóriaCaminhão</v>
      </c>
      <c r="B278" s="27" t="s">
        <v>27</v>
      </c>
      <c r="C278" s="27" t="s">
        <v>44</v>
      </c>
      <c r="D278" s="28" t="s">
        <v>17</v>
      </c>
      <c r="E278" s="30">
        <v>2</v>
      </c>
    </row>
    <row r="279" spans="1:5">
      <c r="A279" s="3" t="str">
        <f t="shared" si="4"/>
        <v>JoinvilleVitória da ConquistaCaminhão</v>
      </c>
      <c r="B279" s="27" t="s">
        <v>27</v>
      </c>
      <c r="C279" s="27" t="s">
        <v>44</v>
      </c>
      <c r="D279" s="28" t="s">
        <v>52</v>
      </c>
      <c r="E279" s="30">
        <v>2</v>
      </c>
    </row>
    <row r="280" spans="1:5">
      <c r="A280" s="3" t="str">
        <f t="shared" si="4"/>
        <v>MaceióBelémCaminhão</v>
      </c>
      <c r="B280" s="27" t="s">
        <v>27</v>
      </c>
      <c r="C280" s="28" t="s">
        <v>16</v>
      </c>
      <c r="D280" s="28" t="s">
        <v>2</v>
      </c>
      <c r="E280" s="30">
        <v>2</v>
      </c>
    </row>
    <row r="281" spans="1:5">
      <c r="A281" s="3" t="str">
        <f t="shared" si="4"/>
        <v>MaceióBelo HorizonteCaminhão</v>
      </c>
      <c r="B281" s="27" t="s">
        <v>27</v>
      </c>
      <c r="C281" s="28" t="s">
        <v>16</v>
      </c>
      <c r="D281" s="28" t="s">
        <v>20</v>
      </c>
      <c r="E281" s="30">
        <v>2</v>
      </c>
    </row>
    <row r="282" spans="1:5">
      <c r="A282" s="3" t="str">
        <f t="shared" si="4"/>
        <v>MaceióBrasíliaCaminhão</v>
      </c>
      <c r="B282" s="27" t="s">
        <v>27</v>
      </c>
      <c r="C282" s="28" t="s">
        <v>16</v>
      </c>
      <c r="D282" s="28" t="s">
        <v>46</v>
      </c>
      <c r="E282" s="30">
        <v>2</v>
      </c>
    </row>
    <row r="283" spans="1:5">
      <c r="A283" s="3" t="str">
        <f t="shared" si="4"/>
        <v>MaceióCampinasCaminhão</v>
      </c>
      <c r="B283" s="27" t="s">
        <v>27</v>
      </c>
      <c r="C283" s="28" t="s">
        <v>16</v>
      </c>
      <c r="D283" s="28" t="s">
        <v>48</v>
      </c>
      <c r="E283" s="30">
        <v>3</v>
      </c>
    </row>
    <row r="284" spans="1:5">
      <c r="A284" s="3" t="str">
        <f t="shared" si="4"/>
        <v>MaceióCampo GrandeCaminhão</v>
      </c>
      <c r="B284" s="27" t="s">
        <v>27</v>
      </c>
      <c r="C284" s="28" t="s">
        <v>16</v>
      </c>
      <c r="D284" s="28" t="s">
        <v>3</v>
      </c>
      <c r="E284" s="30">
        <v>3</v>
      </c>
    </row>
    <row r="285" spans="1:5">
      <c r="A285" s="3" t="str">
        <f t="shared" si="4"/>
        <v>MaceióCuiabáCaminhão</v>
      </c>
      <c r="B285" s="27" t="s">
        <v>27</v>
      </c>
      <c r="C285" s="28" t="s">
        <v>16</v>
      </c>
      <c r="D285" s="28" t="s">
        <v>19</v>
      </c>
      <c r="E285" s="30">
        <v>3</v>
      </c>
    </row>
    <row r="286" spans="1:5">
      <c r="A286" s="3" t="str">
        <f t="shared" si="4"/>
        <v>MaceióCuritibaCaminhão</v>
      </c>
      <c r="B286" s="27" t="s">
        <v>27</v>
      </c>
      <c r="C286" s="28" t="s">
        <v>16</v>
      </c>
      <c r="D286" s="29" t="s">
        <v>4</v>
      </c>
      <c r="E286" s="30">
        <v>3</v>
      </c>
    </row>
    <row r="287" spans="1:5">
      <c r="A287" s="3" t="str">
        <f t="shared" si="4"/>
        <v>MaceióFortalezaCaminhão</v>
      </c>
      <c r="B287" s="27" t="s">
        <v>27</v>
      </c>
      <c r="C287" s="28" t="s">
        <v>16</v>
      </c>
      <c r="D287" s="28" t="s">
        <v>12</v>
      </c>
      <c r="E287" s="30">
        <v>1</v>
      </c>
    </row>
    <row r="288" spans="1:5">
      <c r="A288" s="3" t="str">
        <f t="shared" si="4"/>
        <v>MaceióGoiâniaCaminhão</v>
      </c>
      <c r="B288" s="27" t="s">
        <v>27</v>
      </c>
      <c r="C288" s="28" t="s">
        <v>16</v>
      </c>
      <c r="D288" s="28" t="s">
        <v>18</v>
      </c>
      <c r="E288" s="30">
        <v>2</v>
      </c>
    </row>
    <row r="289" spans="1:5">
      <c r="A289" s="3" t="str">
        <f t="shared" si="4"/>
        <v>MaceióJoão PessoaCaminhão</v>
      </c>
      <c r="B289" s="27" t="s">
        <v>27</v>
      </c>
      <c r="C289" s="28" t="s">
        <v>16</v>
      </c>
      <c r="D289" s="28" t="s">
        <v>21</v>
      </c>
      <c r="E289" s="30">
        <v>1</v>
      </c>
    </row>
    <row r="290" spans="1:5">
      <c r="A290" s="3" t="str">
        <f t="shared" si="4"/>
        <v>MaceióJoinvilleCaminhão</v>
      </c>
      <c r="B290" s="27" t="s">
        <v>27</v>
      </c>
      <c r="C290" s="28" t="s">
        <v>16</v>
      </c>
      <c r="D290" s="29" t="s">
        <v>44</v>
      </c>
      <c r="E290" s="30">
        <v>3</v>
      </c>
    </row>
    <row r="291" spans="1:5">
      <c r="A291" s="3" t="str">
        <f t="shared" si="4"/>
        <v>MaceióMaceióCaminhão</v>
      </c>
      <c r="B291" s="27" t="s">
        <v>27</v>
      </c>
      <c r="C291" s="28" t="s">
        <v>16</v>
      </c>
      <c r="D291" s="28" t="s">
        <v>16</v>
      </c>
      <c r="E291" s="30">
        <v>0</v>
      </c>
    </row>
    <row r="292" spans="1:5">
      <c r="A292" s="3" t="str">
        <f t="shared" si="4"/>
        <v>MaceióManausCaminhão</v>
      </c>
      <c r="B292" s="27" t="s">
        <v>27</v>
      </c>
      <c r="C292" s="28" t="s">
        <v>16</v>
      </c>
      <c r="D292" s="28" t="s">
        <v>1</v>
      </c>
      <c r="E292" s="30">
        <v>5</v>
      </c>
    </row>
    <row r="293" spans="1:5">
      <c r="A293" s="3" t="str">
        <f t="shared" si="4"/>
        <v>MaceióNatalCaminhão</v>
      </c>
      <c r="B293" s="27" t="s">
        <v>27</v>
      </c>
      <c r="C293" s="28" t="s">
        <v>16</v>
      </c>
      <c r="D293" s="28" t="s">
        <v>15</v>
      </c>
      <c r="E293" s="30">
        <v>1</v>
      </c>
    </row>
    <row r="294" spans="1:5">
      <c r="A294" s="3" t="str">
        <f t="shared" si="4"/>
        <v>MaceióPorto AlegreCaminhão</v>
      </c>
      <c r="B294" s="27" t="s">
        <v>27</v>
      </c>
      <c r="C294" s="28" t="s">
        <v>16</v>
      </c>
      <c r="D294" s="29" t="s">
        <v>5</v>
      </c>
      <c r="E294" s="30">
        <v>3</v>
      </c>
    </row>
    <row r="295" spans="1:5">
      <c r="A295" s="3" t="str">
        <f t="shared" si="4"/>
        <v>MaceióRecifeCaminhão</v>
      </c>
      <c r="B295" s="27" t="s">
        <v>27</v>
      </c>
      <c r="C295" s="28" t="s">
        <v>16</v>
      </c>
      <c r="D295" s="28" t="s">
        <v>13</v>
      </c>
      <c r="E295" s="30">
        <v>1</v>
      </c>
    </row>
    <row r="296" spans="1:5">
      <c r="A296" s="3" t="str">
        <f t="shared" si="4"/>
        <v>MaceióRibeirão PretoCaminhão</v>
      </c>
      <c r="B296" s="27" t="s">
        <v>27</v>
      </c>
      <c r="C296" s="28" t="s">
        <v>16</v>
      </c>
      <c r="D296" s="28" t="s">
        <v>47</v>
      </c>
      <c r="E296" s="30">
        <v>2</v>
      </c>
    </row>
    <row r="297" spans="1:5">
      <c r="A297" s="3" t="str">
        <f t="shared" si="4"/>
        <v>MaceióRio de JaneiroCaminhão</v>
      </c>
      <c r="B297" s="27" t="s">
        <v>27</v>
      </c>
      <c r="C297" s="28" t="s">
        <v>16</v>
      </c>
      <c r="D297" s="28" t="s">
        <v>22</v>
      </c>
      <c r="E297" s="30">
        <v>2</v>
      </c>
    </row>
    <row r="298" spans="1:5">
      <c r="A298" s="3" t="str">
        <f t="shared" si="4"/>
        <v>MaceióSalvadorCaminhão</v>
      </c>
      <c r="B298" s="27" t="s">
        <v>27</v>
      </c>
      <c r="C298" s="28" t="s">
        <v>16</v>
      </c>
      <c r="D298" s="28" t="s">
        <v>14</v>
      </c>
      <c r="E298" s="30">
        <v>1</v>
      </c>
    </row>
    <row r="299" spans="1:5">
      <c r="A299" s="3" t="str">
        <f t="shared" si="4"/>
        <v>MaceióSantosCaminhão</v>
      </c>
      <c r="B299" s="27" t="s">
        <v>27</v>
      </c>
      <c r="C299" s="28" t="s">
        <v>16</v>
      </c>
      <c r="D299" s="28" t="s">
        <v>45</v>
      </c>
      <c r="E299" s="30">
        <v>3</v>
      </c>
    </row>
    <row r="300" spans="1:5">
      <c r="A300" s="3" t="str">
        <f t="shared" si="4"/>
        <v>MaceióSão LuísCaminhão</v>
      </c>
      <c r="B300" s="27" t="s">
        <v>27</v>
      </c>
      <c r="C300" s="28" t="s">
        <v>16</v>
      </c>
      <c r="D300" s="28" t="s">
        <v>11</v>
      </c>
      <c r="E300" s="30">
        <v>2</v>
      </c>
    </row>
    <row r="301" spans="1:5">
      <c r="A301" s="3" t="str">
        <f t="shared" si="4"/>
        <v>MaceióSão PauloCaminhão</v>
      </c>
      <c r="B301" s="27" t="s">
        <v>27</v>
      </c>
      <c r="C301" s="28" t="s">
        <v>16</v>
      </c>
      <c r="D301" s="28" t="s">
        <v>23</v>
      </c>
      <c r="E301" s="30">
        <v>3</v>
      </c>
    </row>
    <row r="302" spans="1:5">
      <c r="A302" s="3" t="str">
        <f t="shared" si="4"/>
        <v>MaceióUberlândiaCaminhão</v>
      </c>
      <c r="B302" s="27" t="s">
        <v>27</v>
      </c>
      <c r="C302" s="28" t="s">
        <v>16</v>
      </c>
      <c r="D302" s="28" t="s">
        <v>51</v>
      </c>
      <c r="E302" s="30">
        <v>3</v>
      </c>
    </row>
    <row r="303" spans="1:5">
      <c r="A303" s="3" t="str">
        <f t="shared" si="4"/>
        <v>MaceióVitóriaCaminhão</v>
      </c>
      <c r="B303" s="27" t="s">
        <v>27</v>
      </c>
      <c r="C303" s="28" t="s">
        <v>16</v>
      </c>
      <c r="D303" s="28" t="s">
        <v>17</v>
      </c>
      <c r="E303" s="30">
        <v>2</v>
      </c>
    </row>
    <row r="304" spans="1:5">
      <c r="A304" s="3" t="str">
        <f t="shared" si="4"/>
        <v>MaceióVitória da ConquistaCaminhão</v>
      </c>
      <c r="B304" s="27" t="s">
        <v>27</v>
      </c>
      <c r="C304" s="28" t="s">
        <v>16</v>
      </c>
      <c r="D304" s="28" t="s">
        <v>52</v>
      </c>
      <c r="E304" s="30">
        <v>1</v>
      </c>
    </row>
    <row r="305" spans="1:5">
      <c r="A305" s="3" t="str">
        <f t="shared" si="4"/>
        <v>ManausBelémCaminhão</v>
      </c>
      <c r="B305" s="27" t="s">
        <v>27</v>
      </c>
      <c r="C305" s="27" t="s">
        <v>1</v>
      </c>
      <c r="D305" s="28" t="s">
        <v>2</v>
      </c>
      <c r="E305" s="30">
        <v>5</v>
      </c>
    </row>
    <row r="306" spans="1:5">
      <c r="A306" s="3" t="str">
        <f t="shared" si="4"/>
        <v>ManausBelo HorizonteCaminhão</v>
      </c>
      <c r="B306" s="27" t="s">
        <v>27</v>
      </c>
      <c r="C306" s="27" t="s">
        <v>1</v>
      </c>
      <c r="D306" s="28" t="s">
        <v>20</v>
      </c>
      <c r="E306" s="30">
        <v>4</v>
      </c>
    </row>
    <row r="307" spans="1:5">
      <c r="A307" s="3" t="str">
        <f t="shared" si="4"/>
        <v>ManausBrasíliaCaminhão</v>
      </c>
      <c r="B307" s="27" t="s">
        <v>27</v>
      </c>
      <c r="C307" s="27" t="s">
        <v>1</v>
      </c>
      <c r="D307" s="28" t="s">
        <v>46</v>
      </c>
      <c r="E307" s="30">
        <v>3</v>
      </c>
    </row>
    <row r="308" spans="1:5">
      <c r="A308" s="3" t="str">
        <f t="shared" si="4"/>
        <v>ManausCampinasCaminhão</v>
      </c>
      <c r="B308" s="27" t="s">
        <v>27</v>
      </c>
      <c r="C308" s="27" t="s">
        <v>1</v>
      </c>
      <c r="D308" s="28" t="s">
        <v>48</v>
      </c>
      <c r="E308" s="30">
        <v>4</v>
      </c>
    </row>
    <row r="309" spans="1:5">
      <c r="A309" s="3" t="str">
        <f t="shared" si="4"/>
        <v>ManausCampo GrandeCaminhão</v>
      </c>
      <c r="B309" s="27" t="s">
        <v>27</v>
      </c>
      <c r="C309" s="27" t="s">
        <v>1</v>
      </c>
      <c r="D309" s="28" t="s">
        <v>3</v>
      </c>
      <c r="E309" s="30">
        <v>3</v>
      </c>
    </row>
    <row r="310" spans="1:5">
      <c r="A310" s="3" t="str">
        <f t="shared" si="4"/>
        <v>ManausCuiabáCaminhão</v>
      </c>
      <c r="B310" s="27" t="s">
        <v>27</v>
      </c>
      <c r="C310" s="27" t="s">
        <v>1</v>
      </c>
      <c r="D310" s="28" t="s">
        <v>19</v>
      </c>
      <c r="E310" s="30">
        <v>2</v>
      </c>
    </row>
    <row r="311" spans="1:5">
      <c r="A311" s="3" t="str">
        <f t="shared" si="4"/>
        <v>ManausCuritibaCaminhão</v>
      </c>
      <c r="B311" s="27" t="s">
        <v>27</v>
      </c>
      <c r="C311" s="27" t="s">
        <v>1</v>
      </c>
      <c r="D311" s="29" t="s">
        <v>4</v>
      </c>
      <c r="E311" s="30">
        <v>4</v>
      </c>
    </row>
    <row r="312" spans="1:5">
      <c r="A312" s="3" t="str">
        <f t="shared" si="4"/>
        <v>ManausFortalezaCaminhão</v>
      </c>
      <c r="B312" s="27" t="s">
        <v>27</v>
      </c>
      <c r="C312" s="27" t="s">
        <v>1</v>
      </c>
      <c r="D312" s="28" t="s">
        <v>12</v>
      </c>
      <c r="E312" s="30">
        <v>5</v>
      </c>
    </row>
    <row r="313" spans="1:5">
      <c r="A313" s="3" t="str">
        <f t="shared" si="4"/>
        <v>ManausGoiâniaCaminhão</v>
      </c>
      <c r="B313" s="27" t="s">
        <v>27</v>
      </c>
      <c r="C313" s="27" t="s">
        <v>1</v>
      </c>
      <c r="D313" s="28" t="s">
        <v>18</v>
      </c>
      <c r="E313" s="30">
        <v>3</v>
      </c>
    </row>
    <row r="314" spans="1:5">
      <c r="A314" s="3" t="str">
        <f t="shared" si="4"/>
        <v>ManausJoão PessoaCaminhão</v>
      </c>
      <c r="B314" s="27" t="s">
        <v>27</v>
      </c>
      <c r="C314" s="27" t="s">
        <v>1</v>
      </c>
      <c r="D314" s="28" t="s">
        <v>21</v>
      </c>
      <c r="E314" s="30">
        <v>5</v>
      </c>
    </row>
    <row r="315" spans="1:5">
      <c r="A315" s="3" t="str">
        <f t="shared" si="4"/>
        <v>ManausJoinvilleCaminhão</v>
      </c>
      <c r="B315" s="27" t="s">
        <v>27</v>
      </c>
      <c r="C315" s="27" t="s">
        <v>1</v>
      </c>
      <c r="D315" s="29" t="s">
        <v>44</v>
      </c>
      <c r="E315" s="30">
        <v>4</v>
      </c>
    </row>
    <row r="316" spans="1:5">
      <c r="A316" s="3" t="str">
        <f t="shared" si="4"/>
        <v>ManausMaceióCaminhão</v>
      </c>
      <c r="B316" s="27" t="s">
        <v>27</v>
      </c>
      <c r="C316" s="27" t="s">
        <v>1</v>
      </c>
      <c r="D316" s="28" t="s">
        <v>16</v>
      </c>
      <c r="E316" s="30">
        <v>5</v>
      </c>
    </row>
    <row r="317" spans="1:5">
      <c r="A317" s="3" t="str">
        <f t="shared" si="4"/>
        <v>ManausManausCaminhão</v>
      </c>
      <c r="B317" s="27" t="s">
        <v>27</v>
      </c>
      <c r="C317" s="27" t="s">
        <v>1</v>
      </c>
      <c r="D317" s="28" t="s">
        <v>1</v>
      </c>
      <c r="E317" s="30">
        <v>0</v>
      </c>
    </row>
    <row r="318" spans="1:5">
      <c r="A318" s="3" t="str">
        <f t="shared" si="4"/>
        <v>ManausNatalCaminhão</v>
      </c>
      <c r="B318" s="27" t="s">
        <v>27</v>
      </c>
      <c r="C318" s="27" t="s">
        <v>1</v>
      </c>
      <c r="D318" s="28" t="s">
        <v>15</v>
      </c>
      <c r="E318" s="30">
        <v>5</v>
      </c>
    </row>
    <row r="319" spans="1:5">
      <c r="A319" s="3" t="str">
        <f t="shared" si="4"/>
        <v>ManausPorto AlegreCaminhão</v>
      </c>
      <c r="B319" s="27" t="s">
        <v>27</v>
      </c>
      <c r="C319" s="27" t="s">
        <v>1</v>
      </c>
      <c r="D319" s="29" t="s">
        <v>5</v>
      </c>
      <c r="E319" s="30">
        <v>4</v>
      </c>
    </row>
    <row r="320" spans="1:5">
      <c r="A320" s="3" t="str">
        <f t="shared" si="4"/>
        <v>ManausRecifeCaminhão</v>
      </c>
      <c r="B320" s="27" t="s">
        <v>27</v>
      </c>
      <c r="C320" s="27" t="s">
        <v>1</v>
      </c>
      <c r="D320" s="28" t="s">
        <v>13</v>
      </c>
      <c r="E320" s="30">
        <v>5</v>
      </c>
    </row>
    <row r="321" spans="1:5">
      <c r="A321" s="3" t="str">
        <f t="shared" si="4"/>
        <v>ManausRibeirão PretoCaminhão</v>
      </c>
      <c r="B321" s="27" t="s">
        <v>27</v>
      </c>
      <c r="C321" s="27" t="s">
        <v>1</v>
      </c>
      <c r="D321" s="28" t="s">
        <v>47</v>
      </c>
      <c r="E321" s="30">
        <v>4</v>
      </c>
    </row>
    <row r="322" spans="1:5">
      <c r="A322" s="3" t="str">
        <f t="shared" si="4"/>
        <v>ManausRio de JaneiroCaminhão</v>
      </c>
      <c r="B322" s="27" t="s">
        <v>27</v>
      </c>
      <c r="C322" s="27" t="s">
        <v>1</v>
      </c>
      <c r="D322" s="28" t="s">
        <v>22</v>
      </c>
      <c r="E322" s="30">
        <v>4</v>
      </c>
    </row>
    <row r="323" spans="1:5">
      <c r="A323" s="3" t="str">
        <f t="shared" si="4"/>
        <v>ManausSalvadorCaminhão</v>
      </c>
      <c r="B323" s="27" t="s">
        <v>27</v>
      </c>
      <c r="C323" s="27" t="s">
        <v>1</v>
      </c>
      <c r="D323" s="28" t="s">
        <v>14</v>
      </c>
      <c r="E323" s="30">
        <v>5</v>
      </c>
    </row>
    <row r="324" spans="1:5">
      <c r="A324" s="3" t="str">
        <f t="shared" si="4"/>
        <v>ManausSantosCaminhão</v>
      </c>
      <c r="B324" s="27" t="s">
        <v>27</v>
      </c>
      <c r="C324" s="27" t="s">
        <v>1</v>
      </c>
      <c r="D324" s="28" t="s">
        <v>45</v>
      </c>
      <c r="E324" s="30">
        <v>4</v>
      </c>
    </row>
    <row r="325" spans="1:5">
      <c r="A325" s="3" t="str">
        <f t="shared" ref="A325:A388" si="5">C325&amp;D325&amp;B325</f>
        <v>ManausSão LuísCaminhão</v>
      </c>
      <c r="B325" s="27" t="s">
        <v>27</v>
      </c>
      <c r="C325" s="27" t="s">
        <v>1</v>
      </c>
      <c r="D325" s="28" t="s">
        <v>11</v>
      </c>
      <c r="E325" s="30">
        <v>5</v>
      </c>
    </row>
    <row r="326" spans="1:5">
      <c r="A326" s="3" t="str">
        <f t="shared" si="5"/>
        <v>ManausSão PauloCaminhão</v>
      </c>
      <c r="B326" s="27" t="s">
        <v>27</v>
      </c>
      <c r="C326" s="27" t="s">
        <v>1</v>
      </c>
      <c r="D326" s="28" t="s">
        <v>23</v>
      </c>
      <c r="E326" s="30">
        <v>4</v>
      </c>
    </row>
    <row r="327" spans="1:5">
      <c r="A327" s="3" t="str">
        <f t="shared" si="5"/>
        <v>ManausUberlândiaCaminhão</v>
      </c>
      <c r="B327" s="27" t="s">
        <v>27</v>
      </c>
      <c r="C327" s="27" t="s">
        <v>1</v>
      </c>
      <c r="D327" s="28" t="s">
        <v>51</v>
      </c>
      <c r="E327" s="30">
        <v>3</v>
      </c>
    </row>
    <row r="328" spans="1:5">
      <c r="A328" s="3" t="str">
        <f t="shared" si="5"/>
        <v>ManausVitóriaCaminhão</v>
      </c>
      <c r="B328" s="27" t="s">
        <v>27</v>
      </c>
      <c r="C328" s="27" t="s">
        <v>1</v>
      </c>
      <c r="D328" s="28" t="s">
        <v>17</v>
      </c>
      <c r="E328" s="30">
        <v>4</v>
      </c>
    </row>
    <row r="329" spans="1:5">
      <c r="A329" s="3" t="str">
        <f t="shared" si="5"/>
        <v>ManausVitória da ConquistaCaminhão</v>
      </c>
      <c r="B329" s="27" t="s">
        <v>27</v>
      </c>
      <c r="C329" s="27" t="s">
        <v>1</v>
      </c>
      <c r="D329" s="28" t="s">
        <v>52</v>
      </c>
      <c r="E329" s="30">
        <v>5</v>
      </c>
    </row>
    <row r="330" spans="1:5">
      <c r="A330" s="3" t="str">
        <f t="shared" si="5"/>
        <v>NatalBelémCaminhão</v>
      </c>
      <c r="B330" s="27" t="s">
        <v>27</v>
      </c>
      <c r="C330" s="27" t="s">
        <v>15</v>
      </c>
      <c r="D330" s="28" t="s">
        <v>2</v>
      </c>
      <c r="E330" s="30">
        <v>2</v>
      </c>
    </row>
    <row r="331" spans="1:5">
      <c r="A331" s="3" t="str">
        <f t="shared" si="5"/>
        <v>NatalBelo HorizonteCaminhão</v>
      </c>
      <c r="B331" s="27" t="s">
        <v>27</v>
      </c>
      <c r="C331" s="27" t="s">
        <v>15</v>
      </c>
      <c r="D331" s="28" t="s">
        <v>20</v>
      </c>
      <c r="E331" s="30">
        <v>2</v>
      </c>
    </row>
    <row r="332" spans="1:5">
      <c r="A332" s="3" t="str">
        <f t="shared" si="5"/>
        <v>NatalBrasíliaCaminhão</v>
      </c>
      <c r="B332" s="27" t="s">
        <v>27</v>
      </c>
      <c r="C332" s="27" t="s">
        <v>15</v>
      </c>
      <c r="D332" s="28" t="s">
        <v>46</v>
      </c>
      <c r="E332" s="30">
        <v>3</v>
      </c>
    </row>
    <row r="333" spans="1:5">
      <c r="A333" s="3" t="str">
        <f t="shared" si="5"/>
        <v>NatalCampinasCaminhão</v>
      </c>
      <c r="B333" s="27" t="s">
        <v>27</v>
      </c>
      <c r="C333" s="27" t="s">
        <v>15</v>
      </c>
      <c r="D333" s="28" t="s">
        <v>48</v>
      </c>
      <c r="E333" s="30">
        <v>3</v>
      </c>
    </row>
    <row r="334" spans="1:5">
      <c r="A334" s="3" t="str">
        <f t="shared" si="5"/>
        <v>NatalCampo GrandeCaminhão</v>
      </c>
      <c r="B334" s="27" t="s">
        <v>27</v>
      </c>
      <c r="C334" s="27" t="s">
        <v>15</v>
      </c>
      <c r="D334" s="28" t="s">
        <v>3</v>
      </c>
      <c r="E334" s="30">
        <v>3</v>
      </c>
    </row>
    <row r="335" spans="1:5">
      <c r="A335" s="3" t="str">
        <f t="shared" si="5"/>
        <v>NatalCuiabáCaminhão</v>
      </c>
      <c r="B335" s="27" t="s">
        <v>27</v>
      </c>
      <c r="C335" s="27" t="s">
        <v>15</v>
      </c>
      <c r="D335" s="28" t="s">
        <v>19</v>
      </c>
      <c r="E335" s="30">
        <v>3</v>
      </c>
    </row>
    <row r="336" spans="1:5">
      <c r="A336" s="3" t="str">
        <f t="shared" si="5"/>
        <v>NatalCuritibaCaminhão</v>
      </c>
      <c r="B336" s="27" t="s">
        <v>27</v>
      </c>
      <c r="C336" s="27" t="s">
        <v>15</v>
      </c>
      <c r="D336" s="29" t="s">
        <v>4</v>
      </c>
      <c r="E336" s="30">
        <v>3</v>
      </c>
    </row>
    <row r="337" spans="1:5">
      <c r="A337" s="3" t="str">
        <f t="shared" si="5"/>
        <v>NatalFortalezaCaminhão</v>
      </c>
      <c r="B337" s="27" t="s">
        <v>27</v>
      </c>
      <c r="C337" s="27" t="s">
        <v>15</v>
      </c>
      <c r="D337" s="28" t="s">
        <v>12</v>
      </c>
      <c r="E337" s="30">
        <v>1</v>
      </c>
    </row>
    <row r="338" spans="1:5">
      <c r="A338" s="3" t="str">
        <f t="shared" si="5"/>
        <v>NatalGoiâniaCaminhão</v>
      </c>
      <c r="B338" s="27" t="s">
        <v>27</v>
      </c>
      <c r="C338" s="27" t="s">
        <v>15</v>
      </c>
      <c r="D338" s="28" t="s">
        <v>18</v>
      </c>
      <c r="E338" s="30">
        <v>3</v>
      </c>
    </row>
    <row r="339" spans="1:5">
      <c r="A339" s="3" t="str">
        <f t="shared" si="5"/>
        <v>NatalJoão PessoaCaminhão</v>
      </c>
      <c r="B339" s="27" t="s">
        <v>27</v>
      </c>
      <c r="C339" s="27" t="s">
        <v>15</v>
      </c>
      <c r="D339" s="28" t="s">
        <v>21</v>
      </c>
      <c r="E339" s="30">
        <v>1</v>
      </c>
    </row>
    <row r="340" spans="1:5">
      <c r="A340" s="3" t="str">
        <f t="shared" si="5"/>
        <v>NatalJoinvilleCaminhão</v>
      </c>
      <c r="B340" s="27" t="s">
        <v>27</v>
      </c>
      <c r="C340" s="27" t="s">
        <v>15</v>
      </c>
      <c r="D340" s="29" t="s">
        <v>44</v>
      </c>
      <c r="E340" s="30">
        <v>3</v>
      </c>
    </row>
    <row r="341" spans="1:5">
      <c r="A341" s="3" t="str">
        <f t="shared" si="5"/>
        <v>NatalMaceióCaminhão</v>
      </c>
      <c r="B341" s="27" t="s">
        <v>27</v>
      </c>
      <c r="C341" s="27" t="s">
        <v>15</v>
      </c>
      <c r="D341" s="28" t="s">
        <v>16</v>
      </c>
      <c r="E341" s="30">
        <v>1</v>
      </c>
    </row>
    <row r="342" spans="1:5">
      <c r="A342" s="3" t="str">
        <f t="shared" si="5"/>
        <v>NatalManausCaminhão</v>
      </c>
      <c r="B342" s="27" t="s">
        <v>27</v>
      </c>
      <c r="C342" s="27" t="s">
        <v>15</v>
      </c>
      <c r="D342" s="28" t="s">
        <v>1</v>
      </c>
      <c r="E342" s="30">
        <v>5</v>
      </c>
    </row>
    <row r="343" spans="1:5">
      <c r="A343" s="3" t="str">
        <f t="shared" si="5"/>
        <v>NatalNatalCaminhão</v>
      </c>
      <c r="B343" s="27" t="s">
        <v>27</v>
      </c>
      <c r="C343" s="27" t="s">
        <v>15</v>
      </c>
      <c r="D343" s="28" t="s">
        <v>15</v>
      </c>
      <c r="E343" s="30">
        <v>0</v>
      </c>
    </row>
    <row r="344" spans="1:5">
      <c r="A344" s="3" t="str">
        <f t="shared" si="5"/>
        <v>NatalPorto AlegreCaminhão</v>
      </c>
      <c r="B344" s="27" t="s">
        <v>27</v>
      </c>
      <c r="C344" s="27" t="s">
        <v>15</v>
      </c>
      <c r="D344" s="29" t="s">
        <v>5</v>
      </c>
      <c r="E344" s="30">
        <v>4</v>
      </c>
    </row>
    <row r="345" spans="1:5">
      <c r="A345" s="3" t="str">
        <f t="shared" si="5"/>
        <v>NatalRecifeCaminhão</v>
      </c>
      <c r="B345" s="27" t="s">
        <v>27</v>
      </c>
      <c r="C345" s="27" t="s">
        <v>15</v>
      </c>
      <c r="D345" s="28" t="s">
        <v>13</v>
      </c>
      <c r="E345" s="30">
        <v>1</v>
      </c>
    </row>
    <row r="346" spans="1:5">
      <c r="A346" s="3" t="str">
        <f t="shared" si="5"/>
        <v>NatalRibeirão PretoCaminhão</v>
      </c>
      <c r="B346" s="27" t="s">
        <v>27</v>
      </c>
      <c r="C346" s="27" t="s">
        <v>15</v>
      </c>
      <c r="D346" s="28" t="s">
        <v>47</v>
      </c>
      <c r="E346" s="30">
        <v>3</v>
      </c>
    </row>
    <row r="347" spans="1:5">
      <c r="A347" s="3" t="str">
        <f t="shared" si="5"/>
        <v>NatalRio de JaneiroCaminhão</v>
      </c>
      <c r="B347" s="27" t="s">
        <v>27</v>
      </c>
      <c r="C347" s="27" t="s">
        <v>15</v>
      </c>
      <c r="D347" s="28" t="s">
        <v>22</v>
      </c>
      <c r="E347" s="30">
        <v>3</v>
      </c>
    </row>
    <row r="348" spans="1:5">
      <c r="A348" s="3" t="str">
        <f t="shared" si="5"/>
        <v>NatalSalvadorCaminhão</v>
      </c>
      <c r="B348" s="27" t="s">
        <v>27</v>
      </c>
      <c r="C348" s="27" t="s">
        <v>15</v>
      </c>
      <c r="D348" s="28" t="s">
        <v>14</v>
      </c>
      <c r="E348" s="30">
        <v>1</v>
      </c>
    </row>
    <row r="349" spans="1:5">
      <c r="A349" s="3" t="str">
        <f t="shared" si="5"/>
        <v>NatalSantosCaminhão</v>
      </c>
      <c r="B349" s="27" t="s">
        <v>27</v>
      </c>
      <c r="C349" s="27" t="s">
        <v>15</v>
      </c>
      <c r="D349" s="28" t="s">
        <v>45</v>
      </c>
      <c r="E349" s="30">
        <v>3</v>
      </c>
    </row>
    <row r="350" spans="1:5">
      <c r="A350" s="3" t="str">
        <f t="shared" si="5"/>
        <v>NatalSão LuísCaminhão</v>
      </c>
      <c r="B350" s="27" t="s">
        <v>27</v>
      </c>
      <c r="C350" s="27" t="s">
        <v>15</v>
      </c>
      <c r="D350" s="28" t="s">
        <v>11</v>
      </c>
      <c r="E350" s="30">
        <v>2</v>
      </c>
    </row>
    <row r="351" spans="1:5">
      <c r="A351" s="3" t="str">
        <f t="shared" si="5"/>
        <v>NatalSão PauloCaminhão</v>
      </c>
      <c r="B351" s="27" t="s">
        <v>27</v>
      </c>
      <c r="C351" s="27" t="s">
        <v>15</v>
      </c>
      <c r="D351" s="28" t="s">
        <v>23</v>
      </c>
      <c r="E351" s="30">
        <v>3</v>
      </c>
    </row>
    <row r="352" spans="1:5">
      <c r="A352" s="3" t="str">
        <f t="shared" si="5"/>
        <v>NatalUberlândiaCaminhão</v>
      </c>
      <c r="B352" s="27" t="s">
        <v>27</v>
      </c>
      <c r="C352" s="27" t="s">
        <v>15</v>
      </c>
      <c r="D352" s="28" t="s">
        <v>51</v>
      </c>
      <c r="E352" s="30">
        <v>3</v>
      </c>
    </row>
    <row r="353" spans="1:5">
      <c r="A353" s="3" t="str">
        <f t="shared" si="5"/>
        <v>NatalVitóriaCaminhão</v>
      </c>
      <c r="B353" s="27" t="s">
        <v>27</v>
      </c>
      <c r="C353" s="27" t="s">
        <v>15</v>
      </c>
      <c r="D353" s="28" t="s">
        <v>17</v>
      </c>
      <c r="E353" s="30">
        <v>2</v>
      </c>
    </row>
    <row r="354" spans="1:5">
      <c r="A354" s="3" t="str">
        <f t="shared" si="5"/>
        <v>NatalVitória da ConquistaCaminhão</v>
      </c>
      <c r="B354" s="27" t="s">
        <v>27</v>
      </c>
      <c r="C354" s="27" t="s">
        <v>15</v>
      </c>
      <c r="D354" s="28" t="s">
        <v>52</v>
      </c>
      <c r="E354" s="30">
        <v>2</v>
      </c>
    </row>
    <row r="355" spans="1:5">
      <c r="A355" s="3" t="str">
        <f t="shared" si="5"/>
        <v>Porto AlegreBelémCaminhão</v>
      </c>
      <c r="B355" s="27" t="s">
        <v>27</v>
      </c>
      <c r="C355" s="27" t="s">
        <v>5</v>
      </c>
      <c r="D355" s="28" t="s">
        <v>2</v>
      </c>
      <c r="E355" s="30">
        <v>4</v>
      </c>
    </row>
    <row r="356" spans="1:5">
      <c r="A356" s="3" t="str">
        <f t="shared" si="5"/>
        <v>Porto AlegreBelo HorizonteCaminhão</v>
      </c>
      <c r="B356" s="27" t="s">
        <v>27</v>
      </c>
      <c r="C356" s="27" t="s">
        <v>5</v>
      </c>
      <c r="D356" s="28" t="s">
        <v>20</v>
      </c>
      <c r="E356" s="30">
        <v>2</v>
      </c>
    </row>
    <row r="357" spans="1:5">
      <c r="A357" s="3" t="str">
        <f t="shared" si="5"/>
        <v>Porto AlegreBrasíliaCaminhão</v>
      </c>
      <c r="B357" s="27" t="s">
        <v>27</v>
      </c>
      <c r="C357" s="27" t="s">
        <v>5</v>
      </c>
      <c r="D357" s="28" t="s">
        <v>46</v>
      </c>
      <c r="E357" s="30">
        <v>2</v>
      </c>
    </row>
    <row r="358" spans="1:5">
      <c r="A358" s="3" t="str">
        <f t="shared" si="5"/>
        <v>Porto AlegreCampinasCaminhão</v>
      </c>
      <c r="B358" s="27" t="s">
        <v>27</v>
      </c>
      <c r="C358" s="27" t="s">
        <v>5</v>
      </c>
      <c r="D358" s="28" t="s">
        <v>48</v>
      </c>
      <c r="E358" s="30">
        <v>1</v>
      </c>
    </row>
    <row r="359" spans="1:5">
      <c r="A359" s="3" t="str">
        <f t="shared" si="5"/>
        <v>Porto AlegreCampo GrandeCaminhão</v>
      </c>
      <c r="B359" s="27" t="s">
        <v>27</v>
      </c>
      <c r="C359" s="27" t="s">
        <v>5</v>
      </c>
      <c r="D359" s="28" t="s">
        <v>3</v>
      </c>
      <c r="E359" s="30">
        <v>2</v>
      </c>
    </row>
    <row r="360" spans="1:5">
      <c r="A360" s="3" t="str">
        <f t="shared" si="5"/>
        <v>Porto AlegreCuiabáCaminhão</v>
      </c>
      <c r="B360" s="27" t="s">
        <v>27</v>
      </c>
      <c r="C360" s="27" t="s">
        <v>5</v>
      </c>
      <c r="D360" s="28" t="s">
        <v>19</v>
      </c>
      <c r="E360" s="30">
        <v>2</v>
      </c>
    </row>
    <row r="361" spans="1:5">
      <c r="A361" s="3" t="str">
        <f t="shared" si="5"/>
        <v>Porto AlegreCuritibaCaminhão</v>
      </c>
      <c r="B361" s="27" t="s">
        <v>27</v>
      </c>
      <c r="C361" s="27" t="s">
        <v>5</v>
      </c>
      <c r="D361" s="29" t="s">
        <v>4</v>
      </c>
      <c r="E361" s="30">
        <v>1</v>
      </c>
    </row>
    <row r="362" spans="1:5">
      <c r="A362" s="3" t="str">
        <f t="shared" si="5"/>
        <v>Porto AlegreFortalezaCaminhão</v>
      </c>
      <c r="B362" s="27" t="s">
        <v>27</v>
      </c>
      <c r="C362" s="27" t="s">
        <v>5</v>
      </c>
      <c r="D362" s="28" t="s">
        <v>12</v>
      </c>
      <c r="E362" s="30">
        <v>4</v>
      </c>
    </row>
    <row r="363" spans="1:5">
      <c r="A363" s="3" t="str">
        <f t="shared" si="5"/>
        <v>Porto AlegreGoiâniaCaminhão</v>
      </c>
      <c r="B363" s="27" t="s">
        <v>27</v>
      </c>
      <c r="C363" s="27" t="s">
        <v>5</v>
      </c>
      <c r="D363" s="28" t="s">
        <v>18</v>
      </c>
      <c r="E363" s="30">
        <v>2</v>
      </c>
    </row>
    <row r="364" spans="1:5">
      <c r="A364" s="3" t="str">
        <f t="shared" si="5"/>
        <v>Porto AlegreJoão PessoaCaminhão</v>
      </c>
      <c r="B364" s="27" t="s">
        <v>27</v>
      </c>
      <c r="C364" s="27" t="s">
        <v>5</v>
      </c>
      <c r="D364" s="28" t="s">
        <v>21</v>
      </c>
      <c r="E364" s="30">
        <v>4</v>
      </c>
    </row>
    <row r="365" spans="1:5">
      <c r="A365" s="3" t="str">
        <f t="shared" si="5"/>
        <v>Porto AlegreJoinvilleCaminhão</v>
      </c>
      <c r="B365" s="27" t="s">
        <v>27</v>
      </c>
      <c r="C365" s="27" t="s">
        <v>5</v>
      </c>
      <c r="D365" s="29" t="s">
        <v>44</v>
      </c>
      <c r="E365" s="30">
        <v>1</v>
      </c>
    </row>
    <row r="366" spans="1:5">
      <c r="A366" s="3" t="str">
        <f t="shared" si="5"/>
        <v>Porto AlegreMaceióCaminhão</v>
      </c>
      <c r="B366" s="27" t="s">
        <v>27</v>
      </c>
      <c r="C366" s="27" t="s">
        <v>5</v>
      </c>
      <c r="D366" s="28" t="s">
        <v>16</v>
      </c>
      <c r="E366" s="30">
        <v>3</v>
      </c>
    </row>
    <row r="367" spans="1:5">
      <c r="A367" s="3" t="str">
        <f t="shared" si="5"/>
        <v>Porto AlegreManausCaminhão</v>
      </c>
      <c r="B367" s="27" t="s">
        <v>27</v>
      </c>
      <c r="C367" s="27" t="s">
        <v>5</v>
      </c>
      <c r="D367" s="28" t="s">
        <v>1</v>
      </c>
      <c r="E367" s="30">
        <v>4</v>
      </c>
    </row>
    <row r="368" spans="1:5">
      <c r="A368" s="3" t="str">
        <f t="shared" si="5"/>
        <v>Porto AlegreNatalCaminhão</v>
      </c>
      <c r="B368" s="27" t="s">
        <v>27</v>
      </c>
      <c r="C368" s="27" t="s">
        <v>5</v>
      </c>
      <c r="D368" s="28" t="s">
        <v>15</v>
      </c>
      <c r="E368" s="30">
        <v>4</v>
      </c>
    </row>
    <row r="369" spans="1:5">
      <c r="A369" s="3" t="str">
        <f t="shared" si="5"/>
        <v>Porto AlegrePorto AlegreCaminhão</v>
      </c>
      <c r="B369" s="27" t="s">
        <v>27</v>
      </c>
      <c r="C369" s="27" t="s">
        <v>5</v>
      </c>
      <c r="D369" s="29" t="s">
        <v>5</v>
      </c>
      <c r="E369" s="30">
        <v>0</v>
      </c>
    </row>
    <row r="370" spans="1:5">
      <c r="A370" s="3" t="str">
        <f t="shared" si="5"/>
        <v>Porto AlegreRecifeCaminhão</v>
      </c>
      <c r="B370" s="27" t="s">
        <v>27</v>
      </c>
      <c r="C370" s="27" t="s">
        <v>5</v>
      </c>
      <c r="D370" s="28" t="s">
        <v>13</v>
      </c>
      <c r="E370" s="30">
        <v>4</v>
      </c>
    </row>
    <row r="371" spans="1:5">
      <c r="A371" s="3" t="str">
        <f t="shared" si="5"/>
        <v>Porto AlegreRibeirão PretoCaminhão</v>
      </c>
      <c r="B371" s="27" t="s">
        <v>27</v>
      </c>
      <c r="C371" s="27" t="s">
        <v>5</v>
      </c>
      <c r="D371" s="28" t="s">
        <v>47</v>
      </c>
      <c r="E371" s="30">
        <v>2</v>
      </c>
    </row>
    <row r="372" spans="1:5">
      <c r="A372" s="3" t="str">
        <f t="shared" si="5"/>
        <v>Porto AlegreRio de JaneiroCaminhão</v>
      </c>
      <c r="B372" s="27" t="s">
        <v>27</v>
      </c>
      <c r="C372" s="27" t="s">
        <v>5</v>
      </c>
      <c r="D372" s="28" t="s">
        <v>22</v>
      </c>
      <c r="E372" s="30">
        <v>2</v>
      </c>
    </row>
    <row r="373" spans="1:5">
      <c r="A373" s="3" t="str">
        <f t="shared" si="5"/>
        <v>Porto AlegreSalvadorCaminhão</v>
      </c>
      <c r="B373" s="27" t="s">
        <v>27</v>
      </c>
      <c r="C373" s="27" t="s">
        <v>5</v>
      </c>
      <c r="D373" s="28" t="s">
        <v>14</v>
      </c>
      <c r="E373" s="30">
        <v>3</v>
      </c>
    </row>
    <row r="374" spans="1:5">
      <c r="A374" s="3" t="str">
        <f t="shared" si="5"/>
        <v>Porto AlegreSantosCaminhão</v>
      </c>
      <c r="B374" s="27" t="s">
        <v>27</v>
      </c>
      <c r="C374" s="27" t="s">
        <v>5</v>
      </c>
      <c r="D374" s="28" t="s">
        <v>45</v>
      </c>
      <c r="E374" s="30">
        <v>1</v>
      </c>
    </row>
    <row r="375" spans="1:5">
      <c r="A375" s="3" t="str">
        <f t="shared" si="5"/>
        <v>Porto AlegreSão LuísCaminhão</v>
      </c>
      <c r="B375" s="27" t="s">
        <v>27</v>
      </c>
      <c r="C375" s="27" t="s">
        <v>5</v>
      </c>
      <c r="D375" s="28" t="s">
        <v>11</v>
      </c>
      <c r="E375" s="30">
        <v>4</v>
      </c>
    </row>
    <row r="376" spans="1:5">
      <c r="A376" s="3" t="str">
        <f t="shared" si="5"/>
        <v>Porto AlegreSão PauloCaminhão</v>
      </c>
      <c r="B376" s="27" t="s">
        <v>27</v>
      </c>
      <c r="C376" s="27" t="s">
        <v>5</v>
      </c>
      <c r="D376" s="28" t="s">
        <v>23</v>
      </c>
      <c r="E376" s="30">
        <v>1</v>
      </c>
    </row>
    <row r="377" spans="1:5">
      <c r="A377" s="3" t="str">
        <f t="shared" si="5"/>
        <v>Porto AlegreUberlândiaCaminhão</v>
      </c>
      <c r="B377" s="27" t="s">
        <v>27</v>
      </c>
      <c r="C377" s="27" t="s">
        <v>5</v>
      </c>
      <c r="D377" s="28" t="s">
        <v>51</v>
      </c>
      <c r="E377" s="30">
        <v>2</v>
      </c>
    </row>
    <row r="378" spans="1:5">
      <c r="A378" s="3" t="str">
        <f t="shared" si="5"/>
        <v>Porto AlegreVitóriaCaminhão</v>
      </c>
      <c r="B378" s="27" t="s">
        <v>27</v>
      </c>
      <c r="C378" s="27" t="s">
        <v>5</v>
      </c>
      <c r="D378" s="28" t="s">
        <v>17</v>
      </c>
      <c r="E378" s="30">
        <v>2</v>
      </c>
    </row>
    <row r="379" spans="1:5">
      <c r="A379" s="3" t="str">
        <f t="shared" si="5"/>
        <v>Porto AlegreVitória da ConquistaCaminhão</v>
      </c>
      <c r="B379" s="27" t="s">
        <v>27</v>
      </c>
      <c r="C379" s="27" t="s">
        <v>5</v>
      </c>
      <c r="D379" s="28" t="s">
        <v>52</v>
      </c>
      <c r="E379" s="30">
        <v>4</v>
      </c>
    </row>
    <row r="380" spans="1:5">
      <c r="A380" s="3" t="str">
        <f t="shared" si="5"/>
        <v>RecifeBelémCaminhão</v>
      </c>
      <c r="B380" s="27" t="s">
        <v>27</v>
      </c>
      <c r="C380" s="27" t="s">
        <v>13</v>
      </c>
      <c r="D380" s="28" t="s">
        <v>2</v>
      </c>
      <c r="E380" s="30">
        <v>2</v>
      </c>
    </row>
    <row r="381" spans="1:5">
      <c r="A381" s="3" t="str">
        <f t="shared" si="5"/>
        <v>RecifeBelo HorizonteCaminhão</v>
      </c>
      <c r="B381" s="27" t="s">
        <v>27</v>
      </c>
      <c r="C381" s="27" t="s">
        <v>13</v>
      </c>
      <c r="D381" s="28" t="s">
        <v>20</v>
      </c>
      <c r="E381" s="30">
        <v>2</v>
      </c>
    </row>
    <row r="382" spans="1:5">
      <c r="A382" s="3" t="str">
        <f t="shared" si="5"/>
        <v>RecifeBrasíliaCaminhão</v>
      </c>
      <c r="B382" s="27" t="s">
        <v>27</v>
      </c>
      <c r="C382" s="27" t="s">
        <v>13</v>
      </c>
      <c r="D382" s="28" t="s">
        <v>46</v>
      </c>
      <c r="E382" s="30">
        <v>2</v>
      </c>
    </row>
    <row r="383" spans="1:5">
      <c r="A383" s="3" t="str">
        <f t="shared" si="5"/>
        <v>RecifeCampinasCaminhão</v>
      </c>
      <c r="B383" s="27" t="s">
        <v>27</v>
      </c>
      <c r="C383" s="27" t="s">
        <v>13</v>
      </c>
      <c r="D383" s="28" t="s">
        <v>48</v>
      </c>
      <c r="E383" s="30">
        <v>3</v>
      </c>
    </row>
    <row r="384" spans="1:5">
      <c r="A384" s="3" t="str">
        <f t="shared" si="5"/>
        <v>RecifeCampo GrandeCaminhão</v>
      </c>
      <c r="B384" s="27" t="s">
        <v>27</v>
      </c>
      <c r="C384" s="27" t="s">
        <v>13</v>
      </c>
      <c r="D384" s="28" t="s">
        <v>3</v>
      </c>
      <c r="E384" s="30">
        <v>3</v>
      </c>
    </row>
    <row r="385" spans="1:5">
      <c r="A385" s="3" t="str">
        <f t="shared" si="5"/>
        <v>RecifeCuiabáCaminhão</v>
      </c>
      <c r="B385" s="27" t="s">
        <v>27</v>
      </c>
      <c r="C385" s="27" t="s">
        <v>13</v>
      </c>
      <c r="D385" s="28" t="s">
        <v>19</v>
      </c>
      <c r="E385" s="30">
        <v>3</v>
      </c>
    </row>
    <row r="386" spans="1:5">
      <c r="A386" s="3" t="str">
        <f t="shared" si="5"/>
        <v>RecifeCuritibaCaminhão</v>
      </c>
      <c r="B386" s="27" t="s">
        <v>27</v>
      </c>
      <c r="C386" s="27" t="s">
        <v>13</v>
      </c>
      <c r="D386" s="29" t="s">
        <v>4</v>
      </c>
      <c r="E386" s="30">
        <v>3</v>
      </c>
    </row>
    <row r="387" spans="1:5">
      <c r="A387" s="3" t="str">
        <f t="shared" si="5"/>
        <v>RecifeFortalezaCaminhão</v>
      </c>
      <c r="B387" s="27" t="s">
        <v>27</v>
      </c>
      <c r="C387" s="27" t="s">
        <v>13</v>
      </c>
      <c r="D387" s="28" t="s">
        <v>12</v>
      </c>
      <c r="E387" s="30">
        <v>1</v>
      </c>
    </row>
    <row r="388" spans="1:5">
      <c r="A388" s="3" t="str">
        <f t="shared" si="5"/>
        <v>RecifeGoiâniaCaminhão</v>
      </c>
      <c r="B388" s="27" t="s">
        <v>27</v>
      </c>
      <c r="C388" s="27" t="s">
        <v>13</v>
      </c>
      <c r="D388" s="28" t="s">
        <v>18</v>
      </c>
      <c r="E388" s="30">
        <v>2</v>
      </c>
    </row>
    <row r="389" spans="1:5">
      <c r="A389" s="3" t="str">
        <f t="shared" ref="A389:A452" si="6">C389&amp;D389&amp;B389</f>
        <v>RecifeJoão PessoaCaminhão</v>
      </c>
      <c r="B389" s="27" t="s">
        <v>27</v>
      </c>
      <c r="C389" s="27" t="s">
        <v>13</v>
      </c>
      <c r="D389" s="28" t="s">
        <v>21</v>
      </c>
      <c r="E389" s="30">
        <v>1</v>
      </c>
    </row>
    <row r="390" spans="1:5">
      <c r="A390" s="3" t="str">
        <f t="shared" si="6"/>
        <v>RecifeJoinvilleCaminhão</v>
      </c>
      <c r="B390" s="27" t="s">
        <v>27</v>
      </c>
      <c r="C390" s="27" t="s">
        <v>13</v>
      </c>
      <c r="D390" s="29" t="s">
        <v>44</v>
      </c>
      <c r="E390" s="30">
        <v>3</v>
      </c>
    </row>
    <row r="391" spans="1:5">
      <c r="A391" s="3" t="str">
        <f t="shared" si="6"/>
        <v>RecifeMaceióCaminhão</v>
      </c>
      <c r="B391" s="27" t="s">
        <v>27</v>
      </c>
      <c r="C391" s="27" t="s">
        <v>13</v>
      </c>
      <c r="D391" s="28" t="s">
        <v>16</v>
      </c>
      <c r="E391" s="30">
        <v>1</v>
      </c>
    </row>
    <row r="392" spans="1:5">
      <c r="A392" s="3" t="str">
        <f t="shared" si="6"/>
        <v>RecifeManausCaminhão</v>
      </c>
      <c r="B392" s="27" t="s">
        <v>27</v>
      </c>
      <c r="C392" s="27" t="s">
        <v>13</v>
      </c>
      <c r="D392" s="28" t="s">
        <v>1</v>
      </c>
      <c r="E392" s="30">
        <v>5</v>
      </c>
    </row>
    <row r="393" spans="1:5">
      <c r="A393" s="3" t="str">
        <f t="shared" si="6"/>
        <v>RecifeNatalCaminhão</v>
      </c>
      <c r="B393" s="27" t="s">
        <v>27</v>
      </c>
      <c r="C393" s="27" t="s">
        <v>13</v>
      </c>
      <c r="D393" s="28" t="s">
        <v>15</v>
      </c>
      <c r="E393" s="30">
        <v>1</v>
      </c>
    </row>
    <row r="394" spans="1:5">
      <c r="A394" s="3" t="str">
        <f t="shared" si="6"/>
        <v>RecifePorto AlegreCaminhão</v>
      </c>
      <c r="B394" s="27" t="s">
        <v>27</v>
      </c>
      <c r="C394" s="27" t="s">
        <v>13</v>
      </c>
      <c r="D394" s="29" t="s">
        <v>5</v>
      </c>
      <c r="E394" s="30">
        <v>4</v>
      </c>
    </row>
    <row r="395" spans="1:5">
      <c r="A395" s="3" t="str">
        <f t="shared" si="6"/>
        <v>RecifeRecifeCaminhão</v>
      </c>
      <c r="B395" s="27" t="s">
        <v>27</v>
      </c>
      <c r="C395" s="27" t="s">
        <v>13</v>
      </c>
      <c r="D395" s="28" t="s">
        <v>13</v>
      </c>
      <c r="E395" s="30">
        <v>0</v>
      </c>
    </row>
    <row r="396" spans="1:5">
      <c r="A396" s="3" t="str">
        <f t="shared" si="6"/>
        <v>RecifeRibeirão PretoCaminhão</v>
      </c>
      <c r="B396" s="27" t="s">
        <v>27</v>
      </c>
      <c r="C396" s="27" t="s">
        <v>13</v>
      </c>
      <c r="D396" s="28" t="s">
        <v>47</v>
      </c>
      <c r="E396" s="30">
        <v>3</v>
      </c>
    </row>
    <row r="397" spans="1:5">
      <c r="A397" s="3" t="str">
        <f t="shared" si="6"/>
        <v>RecifeRio de JaneiroCaminhão</v>
      </c>
      <c r="B397" s="27" t="s">
        <v>27</v>
      </c>
      <c r="C397" s="27" t="s">
        <v>13</v>
      </c>
      <c r="D397" s="28" t="s">
        <v>22</v>
      </c>
      <c r="E397" s="30">
        <v>2</v>
      </c>
    </row>
    <row r="398" spans="1:5">
      <c r="A398" s="3" t="str">
        <f t="shared" si="6"/>
        <v>RecifeSalvadorCaminhão</v>
      </c>
      <c r="B398" s="27" t="s">
        <v>27</v>
      </c>
      <c r="C398" s="27" t="s">
        <v>13</v>
      </c>
      <c r="D398" s="28" t="s">
        <v>14</v>
      </c>
      <c r="E398" s="30">
        <v>1</v>
      </c>
    </row>
    <row r="399" spans="1:5">
      <c r="A399" s="3" t="str">
        <f t="shared" si="6"/>
        <v>RecifeSantosCaminhão</v>
      </c>
      <c r="B399" s="27" t="s">
        <v>27</v>
      </c>
      <c r="C399" s="27" t="s">
        <v>13</v>
      </c>
      <c r="D399" s="28" t="s">
        <v>45</v>
      </c>
      <c r="E399" s="30">
        <v>3</v>
      </c>
    </row>
    <row r="400" spans="1:5">
      <c r="A400" s="3" t="str">
        <f t="shared" si="6"/>
        <v>RecifeSão LuísCaminhão</v>
      </c>
      <c r="B400" s="27" t="s">
        <v>27</v>
      </c>
      <c r="C400" s="27" t="s">
        <v>13</v>
      </c>
      <c r="D400" s="28" t="s">
        <v>11</v>
      </c>
      <c r="E400" s="30">
        <v>2</v>
      </c>
    </row>
    <row r="401" spans="1:5">
      <c r="A401" s="3" t="str">
        <f t="shared" si="6"/>
        <v>RecifeSão PauloCaminhão</v>
      </c>
      <c r="B401" s="27" t="s">
        <v>27</v>
      </c>
      <c r="C401" s="27" t="s">
        <v>13</v>
      </c>
      <c r="D401" s="28" t="s">
        <v>23</v>
      </c>
      <c r="E401" s="30">
        <v>3</v>
      </c>
    </row>
    <row r="402" spans="1:5">
      <c r="A402" s="3" t="str">
        <f t="shared" si="6"/>
        <v>RecifeUberlândiaCaminhão</v>
      </c>
      <c r="B402" s="27" t="s">
        <v>27</v>
      </c>
      <c r="C402" s="27" t="s">
        <v>13</v>
      </c>
      <c r="D402" s="28" t="s">
        <v>51</v>
      </c>
      <c r="E402" s="30">
        <v>3</v>
      </c>
    </row>
    <row r="403" spans="1:5">
      <c r="A403" s="3" t="str">
        <f t="shared" si="6"/>
        <v>RecifeVitóriaCaminhão</v>
      </c>
      <c r="B403" s="27" t="s">
        <v>27</v>
      </c>
      <c r="C403" s="27" t="s">
        <v>13</v>
      </c>
      <c r="D403" s="28" t="s">
        <v>17</v>
      </c>
      <c r="E403" s="30">
        <v>2</v>
      </c>
    </row>
    <row r="404" spans="1:5">
      <c r="A404" s="3" t="str">
        <f t="shared" si="6"/>
        <v>RecifeVitória da ConquistaCaminhão</v>
      </c>
      <c r="B404" s="27" t="s">
        <v>27</v>
      </c>
      <c r="C404" s="27" t="s">
        <v>13</v>
      </c>
      <c r="D404" s="28" t="s">
        <v>52</v>
      </c>
      <c r="E404" s="30">
        <v>2</v>
      </c>
    </row>
    <row r="405" spans="1:5">
      <c r="A405" s="3" t="str">
        <f t="shared" si="6"/>
        <v>Ribeirão PretoBelémCaminhão</v>
      </c>
      <c r="B405" s="27" t="s">
        <v>27</v>
      </c>
      <c r="C405" s="28" t="s">
        <v>47</v>
      </c>
      <c r="D405" s="28" t="s">
        <v>2</v>
      </c>
      <c r="E405" s="30">
        <v>3</v>
      </c>
    </row>
    <row r="406" spans="1:5">
      <c r="A406" s="3" t="str">
        <f t="shared" si="6"/>
        <v>Ribeirão PretoBelo HorizonteCaminhão</v>
      </c>
      <c r="B406" s="27" t="s">
        <v>27</v>
      </c>
      <c r="C406" s="28" t="s">
        <v>47</v>
      </c>
      <c r="D406" s="28" t="s">
        <v>20</v>
      </c>
      <c r="E406" s="30">
        <v>1</v>
      </c>
    </row>
    <row r="407" spans="1:5">
      <c r="A407" s="3" t="str">
        <f t="shared" si="6"/>
        <v>Ribeirão PretoBrasíliaCaminhão</v>
      </c>
      <c r="B407" s="27" t="s">
        <v>27</v>
      </c>
      <c r="C407" s="28" t="s">
        <v>47</v>
      </c>
      <c r="D407" s="28" t="s">
        <v>46</v>
      </c>
      <c r="E407" s="30">
        <v>1</v>
      </c>
    </row>
    <row r="408" spans="1:5">
      <c r="A408" s="3" t="str">
        <f t="shared" si="6"/>
        <v>Ribeirão PretoCampinasCaminhão</v>
      </c>
      <c r="B408" s="27" t="s">
        <v>27</v>
      </c>
      <c r="C408" s="28" t="s">
        <v>47</v>
      </c>
      <c r="D408" s="28" t="s">
        <v>48</v>
      </c>
      <c r="E408" s="30">
        <v>1</v>
      </c>
    </row>
    <row r="409" spans="1:5">
      <c r="A409" s="3" t="str">
        <f t="shared" si="6"/>
        <v>Ribeirão PretoCampo GrandeCaminhão</v>
      </c>
      <c r="B409" s="27" t="s">
        <v>27</v>
      </c>
      <c r="C409" s="28" t="s">
        <v>47</v>
      </c>
      <c r="D409" s="28" t="s">
        <v>3</v>
      </c>
      <c r="E409" s="30">
        <v>1</v>
      </c>
    </row>
    <row r="410" spans="1:5">
      <c r="A410" s="3" t="str">
        <f t="shared" si="6"/>
        <v>Ribeirão PretoCuiabáCaminhão</v>
      </c>
      <c r="B410" s="27" t="s">
        <v>27</v>
      </c>
      <c r="C410" s="28" t="s">
        <v>47</v>
      </c>
      <c r="D410" s="28" t="s">
        <v>19</v>
      </c>
      <c r="E410" s="30">
        <v>2</v>
      </c>
    </row>
    <row r="411" spans="1:5">
      <c r="A411" s="3" t="str">
        <f t="shared" si="6"/>
        <v>Ribeirão PretoCuritibaCaminhão</v>
      </c>
      <c r="B411" s="27" t="s">
        <v>27</v>
      </c>
      <c r="C411" s="28" t="s">
        <v>47</v>
      </c>
      <c r="D411" s="29" t="s">
        <v>4</v>
      </c>
      <c r="E411" s="30">
        <v>1</v>
      </c>
    </row>
    <row r="412" spans="1:5">
      <c r="A412" s="3" t="str">
        <f t="shared" si="6"/>
        <v>Ribeirão PretoFortalezaCaminhão</v>
      </c>
      <c r="B412" s="27" t="s">
        <v>27</v>
      </c>
      <c r="C412" s="28" t="s">
        <v>47</v>
      </c>
      <c r="D412" s="28" t="s">
        <v>12</v>
      </c>
      <c r="E412" s="30">
        <v>3</v>
      </c>
    </row>
    <row r="413" spans="1:5">
      <c r="A413" s="3" t="str">
        <f t="shared" si="6"/>
        <v>Ribeirão PretoGoiâniaCaminhão</v>
      </c>
      <c r="B413" s="27" t="s">
        <v>27</v>
      </c>
      <c r="C413" s="28" t="s">
        <v>47</v>
      </c>
      <c r="D413" s="28" t="s">
        <v>18</v>
      </c>
      <c r="E413" s="30">
        <v>1</v>
      </c>
    </row>
    <row r="414" spans="1:5">
      <c r="A414" s="3" t="str">
        <f t="shared" si="6"/>
        <v>Ribeirão PretoJoão PessoaCaminhão</v>
      </c>
      <c r="B414" s="27" t="s">
        <v>27</v>
      </c>
      <c r="C414" s="28" t="s">
        <v>47</v>
      </c>
      <c r="D414" s="28" t="s">
        <v>21</v>
      </c>
      <c r="E414" s="30">
        <v>3</v>
      </c>
    </row>
    <row r="415" spans="1:5">
      <c r="A415" s="3" t="str">
        <f t="shared" si="6"/>
        <v>Ribeirão PretoJoinvilleCaminhão</v>
      </c>
      <c r="B415" s="27" t="s">
        <v>27</v>
      </c>
      <c r="C415" s="28" t="s">
        <v>47</v>
      </c>
      <c r="D415" s="29" t="s">
        <v>44</v>
      </c>
      <c r="E415" s="30">
        <v>1</v>
      </c>
    </row>
    <row r="416" spans="1:5">
      <c r="A416" s="3" t="str">
        <f t="shared" si="6"/>
        <v>Ribeirão PretoMaceióCaminhão</v>
      </c>
      <c r="B416" s="27" t="s">
        <v>27</v>
      </c>
      <c r="C416" s="28" t="s">
        <v>47</v>
      </c>
      <c r="D416" s="28" t="s">
        <v>16</v>
      </c>
      <c r="E416" s="30">
        <v>2</v>
      </c>
    </row>
    <row r="417" spans="1:5">
      <c r="A417" s="3" t="str">
        <f t="shared" si="6"/>
        <v>Ribeirão PretoManausCaminhão</v>
      </c>
      <c r="B417" s="27" t="s">
        <v>27</v>
      </c>
      <c r="C417" s="28" t="s">
        <v>47</v>
      </c>
      <c r="D417" s="28" t="s">
        <v>1</v>
      </c>
      <c r="E417" s="30">
        <v>4</v>
      </c>
    </row>
    <row r="418" spans="1:5">
      <c r="A418" s="3" t="str">
        <f t="shared" si="6"/>
        <v>Ribeirão PretoNatalCaminhão</v>
      </c>
      <c r="B418" s="27" t="s">
        <v>27</v>
      </c>
      <c r="C418" s="28" t="s">
        <v>47</v>
      </c>
      <c r="D418" s="28" t="s">
        <v>15</v>
      </c>
      <c r="E418" s="30">
        <v>3</v>
      </c>
    </row>
    <row r="419" spans="1:5">
      <c r="A419" s="3" t="str">
        <f t="shared" si="6"/>
        <v>Ribeirão PretoPorto AlegreCaminhão</v>
      </c>
      <c r="B419" s="27" t="s">
        <v>27</v>
      </c>
      <c r="C419" s="28" t="s">
        <v>47</v>
      </c>
      <c r="D419" s="29" t="s">
        <v>5</v>
      </c>
      <c r="E419" s="30">
        <v>2</v>
      </c>
    </row>
    <row r="420" spans="1:5">
      <c r="A420" s="3" t="str">
        <f t="shared" si="6"/>
        <v>Ribeirão PretoRecifeCaminhão</v>
      </c>
      <c r="B420" s="27" t="s">
        <v>27</v>
      </c>
      <c r="C420" s="28" t="s">
        <v>47</v>
      </c>
      <c r="D420" s="28" t="s">
        <v>13</v>
      </c>
      <c r="E420" s="30">
        <v>3</v>
      </c>
    </row>
    <row r="421" spans="1:5">
      <c r="A421" s="3" t="str">
        <f t="shared" si="6"/>
        <v>Ribeirão PretoRibeirão PretoCaminhão</v>
      </c>
      <c r="B421" s="27" t="s">
        <v>27</v>
      </c>
      <c r="C421" s="28" t="s">
        <v>47</v>
      </c>
      <c r="D421" s="28" t="s">
        <v>47</v>
      </c>
      <c r="E421" s="30">
        <v>0</v>
      </c>
    </row>
    <row r="422" spans="1:5">
      <c r="A422" s="3" t="str">
        <f t="shared" si="6"/>
        <v>Ribeirão PretoRio de JaneiroCaminhão</v>
      </c>
      <c r="B422" s="27" t="s">
        <v>27</v>
      </c>
      <c r="C422" s="28" t="s">
        <v>47</v>
      </c>
      <c r="D422" s="28" t="s">
        <v>22</v>
      </c>
      <c r="E422" s="30">
        <v>1</v>
      </c>
    </row>
    <row r="423" spans="1:5">
      <c r="A423" s="3" t="str">
        <f t="shared" si="6"/>
        <v>Ribeirão PretoSalvadorCaminhão</v>
      </c>
      <c r="B423" s="27" t="s">
        <v>27</v>
      </c>
      <c r="C423" s="28" t="s">
        <v>47</v>
      </c>
      <c r="D423" s="28" t="s">
        <v>14</v>
      </c>
      <c r="E423" s="30">
        <v>2</v>
      </c>
    </row>
    <row r="424" spans="1:5">
      <c r="A424" s="3" t="str">
        <f t="shared" si="6"/>
        <v>Ribeirão PretoSantosCaminhão</v>
      </c>
      <c r="B424" s="27" t="s">
        <v>27</v>
      </c>
      <c r="C424" s="28" t="s">
        <v>47</v>
      </c>
      <c r="D424" s="28" t="s">
        <v>45</v>
      </c>
      <c r="E424" s="30">
        <v>1</v>
      </c>
    </row>
    <row r="425" spans="1:5">
      <c r="A425" s="3" t="str">
        <f t="shared" si="6"/>
        <v>Ribeirão PretoSão LuísCaminhão</v>
      </c>
      <c r="B425" s="27" t="s">
        <v>27</v>
      </c>
      <c r="C425" s="28" t="s">
        <v>47</v>
      </c>
      <c r="D425" s="28" t="s">
        <v>11</v>
      </c>
      <c r="E425" s="30">
        <v>3</v>
      </c>
    </row>
    <row r="426" spans="1:5">
      <c r="A426" s="3" t="str">
        <f t="shared" si="6"/>
        <v>Ribeirão PretoSão PauloCaminhão</v>
      </c>
      <c r="B426" s="27" t="s">
        <v>27</v>
      </c>
      <c r="C426" s="28" t="s">
        <v>47</v>
      </c>
      <c r="D426" s="28" t="s">
        <v>23</v>
      </c>
      <c r="E426" s="30">
        <v>1</v>
      </c>
    </row>
    <row r="427" spans="1:5">
      <c r="A427" s="3" t="str">
        <f t="shared" si="6"/>
        <v>Ribeirão PretoUberlândiaCaminhão</v>
      </c>
      <c r="B427" s="27" t="s">
        <v>27</v>
      </c>
      <c r="C427" s="28" t="s">
        <v>47</v>
      </c>
      <c r="D427" s="28" t="s">
        <v>51</v>
      </c>
      <c r="E427" s="30">
        <v>1</v>
      </c>
    </row>
    <row r="428" spans="1:5">
      <c r="A428" s="3" t="str">
        <f t="shared" si="6"/>
        <v>Ribeirão PretoVitóriaCaminhão</v>
      </c>
      <c r="B428" s="27" t="s">
        <v>27</v>
      </c>
      <c r="C428" s="28" t="s">
        <v>47</v>
      </c>
      <c r="D428" s="28" t="s">
        <v>17</v>
      </c>
      <c r="E428" s="30">
        <v>1</v>
      </c>
    </row>
    <row r="429" spans="1:5">
      <c r="A429" s="3" t="str">
        <f t="shared" si="6"/>
        <v>Ribeirão PretoVitória da ConquistaCaminhão</v>
      </c>
      <c r="B429" s="27" t="s">
        <v>27</v>
      </c>
      <c r="C429" s="28" t="s">
        <v>47</v>
      </c>
      <c r="D429" s="28" t="s">
        <v>52</v>
      </c>
      <c r="E429" s="30">
        <v>2</v>
      </c>
    </row>
    <row r="430" spans="1:5">
      <c r="A430" s="3" t="str">
        <f t="shared" si="6"/>
        <v>Rio de JaneiroBelémCaminhão</v>
      </c>
      <c r="B430" s="27" t="s">
        <v>27</v>
      </c>
      <c r="C430" s="27" t="s">
        <v>22</v>
      </c>
      <c r="D430" s="28" t="s">
        <v>2</v>
      </c>
      <c r="E430" s="30">
        <v>3</v>
      </c>
    </row>
    <row r="431" spans="1:5">
      <c r="A431" s="3" t="str">
        <f t="shared" si="6"/>
        <v>Rio de JaneiroBelo HorizonteCaminhão</v>
      </c>
      <c r="B431" s="27" t="s">
        <v>27</v>
      </c>
      <c r="C431" s="27" t="s">
        <v>22</v>
      </c>
      <c r="D431" s="28" t="s">
        <v>20</v>
      </c>
      <c r="E431" s="30">
        <v>1</v>
      </c>
    </row>
    <row r="432" spans="1:5">
      <c r="A432" s="3" t="str">
        <f t="shared" si="6"/>
        <v>Rio de JaneiroBrasíliaCaminhão</v>
      </c>
      <c r="B432" s="27" t="s">
        <v>27</v>
      </c>
      <c r="C432" s="27" t="s">
        <v>22</v>
      </c>
      <c r="D432" s="28" t="s">
        <v>46</v>
      </c>
      <c r="E432" s="30">
        <v>1</v>
      </c>
    </row>
    <row r="433" spans="1:5">
      <c r="A433" s="3" t="str">
        <f t="shared" si="6"/>
        <v>Rio de JaneiroCampinasCaminhão</v>
      </c>
      <c r="B433" s="27" t="s">
        <v>27</v>
      </c>
      <c r="C433" s="27" t="s">
        <v>22</v>
      </c>
      <c r="D433" s="28" t="s">
        <v>48</v>
      </c>
      <c r="E433" s="30">
        <v>1</v>
      </c>
    </row>
    <row r="434" spans="1:5">
      <c r="A434" s="3" t="str">
        <f t="shared" si="6"/>
        <v>Rio de JaneiroCampo GrandeCaminhão</v>
      </c>
      <c r="B434" s="27" t="s">
        <v>27</v>
      </c>
      <c r="C434" s="27" t="s">
        <v>22</v>
      </c>
      <c r="D434" s="28" t="s">
        <v>3</v>
      </c>
      <c r="E434" s="30">
        <v>2</v>
      </c>
    </row>
    <row r="435" spans="1:5">
      <c r="A435" s="3" t="str">
        <f t="shared" si="6"/>
        <v>Rio de JaneiroCuiabáCaminhão</v>
      </c>
      <c r="B435" s="27" t="s">
        <v>27</v>
      </c>
      <c r="C435" s="27" t="s">
        <v>22</v>
      </c>
      <c r="D435" s="28" t="s">
        <v>19</v>
      </c>
      <c r="E435" s="30">
        <v>2</v>
      </c>
    </row>
    <row r="436" spans="1:5">
      <c r="A436" s="3" t="str">
        <f t="shared" si="6"/>
        <v>Rio de JaneiroCuritibaCaminhão</v>
      </c>
      <c r="B436" s="27" t="s">
        <v>27</v>
      </c>
      <c r="C436" s="27" t="s">
        <v>22</v>
      </c>
      <c r="D436" s="29" t="s">
        <v>4</v>
      </c>
      <c r="E436" s="30">
        <v>1</v>
      </c>
    </row>
    <row r="437" spans="1:5">
      <c r="A437" s="3" t="str">
        <f t="shared" si="6"/>
        <v>Rio de JaneiroFortalezaCaminhão</v>
      </c>
      <c r="B437" s="27" t="s">
        <v>27</v>
      </c>
      <c r="C437" s="27" t="s">
        <v>22</v>
      </c>
      <c r="D437" s="28" t="s">
        <v>12</v>
      </c>
      <c r="E437" s="30">
        <v>3</v>
      </c>
    </row>
    <row r="438" spans="1:5">
      <c r="A438" s="3" t="str">
        <f t="shared" si="6"/>
        <v>Rio de JaneiroGoiâniaCaminhão</v>
      </c>
      <c r="B438" s="27" t="s">
        <v>27</v>
      </c>
      <c r="C438" s="27" t="s">
        <v>22</v>
      </c>
      <c r="D438" s="28" t="s">
        <v>18</v>
      </c>
      <c r="E438" s="30">
        <v>2</v>
      </c>
    </row>
    <row r="439" spans="1:5">
      <c r="A439" s="3" t="str">
        <f t="shared" si="6"/>
        <v>Rio de JaneiroJoão PessoaCaminhão</v>
      </c>
      <c r="B439" s="27" t="s">
        <v>27</v>
      </c>
      <c r="C439" s="27" t="s">
        <v>22</v>
      </c>
      <c r="D439" s="28" t="s">
        <v>21</v>
      </c>
      <c r="E439" s="30">
        <v>3</v>
      </c>
    </row>
    <row r="440" spans="1:5">
      <c r="A440" s="3" t="str">
        <f t="shared" si="6"/>
        <v>Rio de JaneiroJoinvilleCaminhão</v>
      </c>
      <c r="B440" s="27" t="s">
        <v>27</v>
      </c>
      <c r="C440" s="27" t="s">
        <v>22</v>
      </c>
      <c r="D440" s="29" t="s">
        <v>44</v>
      </c>
      <c r="E440" s="30">
        <v>1</v>
      </c>
    </row>
    <row r="441" spans="1:5">
      <c r="A441" s="3" t="str">
        <f t="shared" si="6"/>
        <v>Rio de JaneiroMaceióCaminhão</v>
      </c>
      <c r="B441" s="27" t="s">
        <v>27</v>
      </c>
      <c r="C441" s="27" t="s">
        <v>22</v>
      </c>
      <c r="D441" s="28" t="s">
        <v>16</v>
      </c>
      <c r="E441" s="30">
        <v>2</v>
      </c>
    </row>
    <row r="442" spans="1:5">
      <c r="A442" s="3" t="str">
        <f t="shared" si="6"/>
        <v>Rio de JaneiroManausCaminhão</v>
      </c>
      <c r="B442" s="27" t="s">
        <v>27</v>
      </c>
      <c r="C442" s="27" t="s">
        <v>22</v>
      </c>
      <c r="D442" s="28" t="s">
        <v>1</v>
      </c>
      <c r="E442" s="30">
        <v>4</v>
      </c>
    </row>
    <row r="443" spans="1:5">
      <c r="A443" s="3" t="str">
        <f t="shared" si="6"/>
        <v>Rio de JaneiroNatalCaminhão</v>
      </c>
      <c r="B443" s="27" t="s">
        <v>27</v>
      </c>
      <c r="C443" s="27" t="s">
        <v>22</v>
      </c>
      <c r="D443" s="28" t="s">
        <v>15</v>
      </c>
      <c r="E443" s="30">
        <v>3</v>
      </c>
    </row>
    <row r="444" spans="1:5">
      <c r="A444" s="3" t="str">
        <f t="shared" si="6"/>
        <v>Rio de JaneiroPorto AlegreCaminhão</v>
      </c>
      <c r="B444" s="27" t="s">
        <v>27</v>
      </c>
      <c r="C444" s="27" t="s">
        <v>22</v>
      </c>
      <c r="D444" s="29" t="s">
        <v>5</v>
      </c>
      <c r="E444" s="30">
        <v>2</v>
      </c>
    </row>
    <row r="445" spans="1:5">
      <c r="A445" s="3" t="str">
        <f t="shared" si="6"/>
        <v>Rio de JaneiroRecifeCaminhão</v>
      </c>
      <c r="B445" s="27" t="s">
        <v>27</v>
      </c>
      <c r="C445" s="27" t="s">
        <v>22</v>
      </c>
      <c r="D445" s="28" t="s">
        <v>13</v>
      </c>
      <c r="E445" s="30">
        <v>2</v>
      </c>
    </row>
    <row r="446" spans="1:5">
      <c r="A446" s="3" t="str">
        <f t="shared" si="6"/>
        <v>Rio de JaneiroRibeirão PretoCaminhão</v>
      </c>
      <c r="B446" s="27" t="s">
        <v>27</v>
      </c>
      <c r="C446" s="27" t="s">
        <v>22</v>
      </c>
      <c r="D446" s="28" t="s">
        <v>47</v>
      </c>
      <c r="E446" s="30">
        <v>1</v>
      </c>
    </row>
    <row r="447" spans="1:5">
      <c r="A447" s="3" t="str">
        <f t="shared" si="6"/>
        <v>Rio de JaneiroRio de JaneiroCaminhão</v>
      </c>
      <c r="B447" s="27" t="s">
        <v>27</v>
      </c>
      <c r="C447" s="27" t="s">
        <v>22</v>
      </c>
      <c r="D447" s="28" t="s">
        <v>22</v>
      </c>
      <c r="E447" s="30">
        <v>0</v>
      </c>
    </row>
    <row r="448" spans="1:5">
      <c r="A448" s="3" t="str">
        <f t="shared" si="6"/>
        <v>Rio de JaneiroSalvadorCaminhão</v>
      </c>
      <c r="B448" s="27" t="s">
        <v>27</v>
      </c>
      <c r="C448" s="27" t="s">
        <v>22</v>
      </c>
      <c r="D448" s="28" t="s">
        <v>14</v>
      </c>
      <c r="E448" s="30">
        <v>2</v>
      </c>
    </row>
    <row r="449" spans="1:5">
      <c r="A449" s="3" t="str">
        <f t="shared" si="6"/>
        <v>Rio de JaneiroSantosCaminhão</v>
      </c>
      <c r="B449" s="27" t="s">
        <v>27</v>
      </c>
      <c r="C449" s="27" t="s">
        <v>22</v>
      </c>
      <c r="D449" s="28" t="s">
        <v>45</v>
      </c>
      <c r="E449" s="30">
        <v>1</v>
      </c>
    </row>
    <row r="450" spans="1:5">
      <c r="A450" s="3" t="str">
        <f t="shared" si="6"/>
        <v>Rio de JaneiroSão LuísCaminhão</v>
      </c>
      <c r="B450" s="27" t="s">
        <v>27</v>
      </c>
      <c r="C450" s="27" t="s">
        <v>22</v>
      </c>
      <c r="D450" s="28" t="s">
        <v>11</v>
      </c>
      <c r="E450" s="30">
        <v>3</v>
      </c>
    </row>
    <row r="451" spans="1:5">
      <c r="A451" s="3" t="str">
        <f t="shared" si="6"/>
        <v>Rio de JaneiroSão PauloCaminhão</v>
      </c>
      <c r="B451" s="27" t="s">
        <v>27</v>
      </c>
      <c r="C451" s="27" t="s">
        <v>22</v>
      </c>
      <c r="D451" s="28" t="s">
        <v>23</v>
      </c>
      <c r="E451" s="30">
        <v>1</v>
      </c>
    </row>
    <row r="452" spans="1:5">
      <c r="A452" s="3" t="str">
        <f t="shared" si="6"/>
        <v>Rio de JaneiroUberlândiaCaminhão</v>
      </c>
      <c r="B452" s="27" t="s">
        <v>27</v>
      </c>
      <c r="C452" s="27" t="s">
        <v>22</v>
      </c>
      <c r="D452" s="28" t="s">
        <v>51</v>
      </c>
      <c r="E452" s="30">
        <v>1</v>
      </c>
    </row>
    <row r="453" spans="1:5">
      <c r="A453" s="3" t="str">
        <f t="shared" ref="A453:A516" si="7">C453&amp;D453&amp;B453</f>
        <v>Rio de JaneiroVitóriaCaminhão</v>
      </c>
      <c r="B453" s="27" t="s">
        <v>27</v>
      </c>
      <c r="C453" s="27" t="s">
        <v>22</v>
      </c>
      <c r="D453" s="28" t="s">
        <v>17</v>
      </c>
      <c r="E453" s="30">
        <v>1</v>
      </c>
    </row>
    <row r="454" spans="1:5">
      <c r="A454" s="3" t="str">
        <f t="shared" si="7"/>
        <v>Rio de JaneiroVitória da ConquistaCaminhão</v>
      </c>
      <c r="B454" s="27" t="s">
        <v>27</v>
      </c>
      <c r="C454" s="27" t="s">
        <v>22</v>
      </c>
      <c r="D454" s="28" t="s">
        <v>52</v>
      </c>
      <c r="E454" s="30">
        <v>1</v>
      </c>
    </row>
    <row r="455" spans="1:5">
      <c r="A455" s="3" t="str">
        <f t="shared" si="7"/>
        <v>SalvadorBelémCaminhão</v>
      </c>
      <c r="B455" s="27" t="s">
        <v>27</v>
      </c>
      <c r="C455" s="27" t="s">
        <v>14</v>
      </c>
      <c r="D455" s="28" t="s">
        <v>2</v>
      </c>
      <c r="E455" s="30">
        <v>2</v>
      </c>
    </row>
    <row r="456" spans="1:5">
      <c r="A456" s="3" t="str">
        <f t="shared" si="7"/>
        <v>SalvadorBelo HorizonteCaminhão</v>
      </c>
      <c r="B456" s="27" t="s">
        <v>27</v>
      </c>
      <c r="C456" s="27" t="s">
        <v>14</v>
      </c>
      <c r="D456" s="28" t="s">
        <v>20</v>
      </c>
      <c r="E456" s="30">
        <v>2</v>
      </c>
    </row>
    <row r="457" spans="1:5">
      <c r="A457" s="3" t="str">
        <f t="shared" si="7"/>
        <v>SalvadorBrasíliaCaminhão</v>
      </c>
      <c r="B457" s="27" t="s">
        <v>27</v>
      </c>
      <c r="C457" s="27" t="s">
        <v>14</v>
      </c>
      <c r="D457" s="28" t="s">
        <v>46</v>
      </c>
      <c r="E457" s="30">
        <v>2</v>
      </c>
    </row>
    <row r="458" spans="1:5">
      <c r="A458" s="3" t="str">
        <f t="shared" si="7"/>
        <v>SalvadorCampinasCaminhão</v>
      </c>
      <c r="B458" s="27" t="s">
        <v>27</v>
      </c>
      <c r="C458" s="27" t="s">
        <v>14</v>
      </c>
      <c r="D458" s="28" t="s">
        <v>48</v>
      </c>
      <c r="E458" s="30">
        <v>2</v>
      </c>
    </row>
    <row r="459" spans="1:5">
      <c r="A459" s="3" t="str">
        <f t="shared" si="7"/>
        <v>SalvadorCampo GrandeCaminhão</v>
      </c>
      <c r="B459" s="27" t="s">
        <v>27</v>
      </c>
      <c r="C459" s="27" t="s">
        <v>14</v>
      </c>
      <c r="D459" s="28" t="s">
        <v>3</v>
      </c>
      <c r="E459" s="30">
        <v>3</v>
      </c>
    </row>
    <row r="460" spans="1:5">
      <c r="A460" s="3" t="str">
        <f t="shared" si="7"/>
        <v>SalvadorCuiabáCaminhão</v>
      </c>
      <c r="B460" s="27" t="s">
        <v>27</v>
      </c>
      <c r="C460" s="27" t="s">
        <v>14</v>
      </c>
      <c r="D460" s="28" t="s">
        <v>19</v>
      </c>
      <c r="E460" s="30">
        <v>3</v>
      </c>
    </row>
    <row r="461" spans="1:5">
      <c r="A461" s="3" t="str">
        <f t="shared" si="7"/>
        <v>SalvadorCuritibaCaminhão</v>
      </c>
      <c r="B461" s="27" t="s">
        <v>27</v>
      </c>
      <c r="C461" s="27" t="s">
        <v>14</v>
      </c>
      <c r="D461" s="29" t="s">
        <v>4</v>
      </c>
      <c r="E461" s="30">
        <v>2</v>
      </c>
    </row>
    <row r="462" spans="1:5">
      <c r="A462" s="3" t="str">
        <f t="shared" si="7"/>
        <v>SalvadorFortalezaCaminhão</v>
      </c>
      <c r="B462" s="27" t="s">
        <v>27</v>
      </c>
      <c r="C462" s="27" t="s">
        <v>14</v>
      </c>
      <c r="D462" s="28" t="s">
        <v>12</v>
      </c>
      <c r="E462" s="30">
        <v>2</v>
      </c>
    </row>
    <row r="463" spans="1:5">
      <c r="A463" s="3" t="str">
        <f t="shared" si="7"/>
        <v>SalvadorGoiâniaCaminhão</v>
      </c>
      <c r="B463" s="27" t="s">
        <v>27</v>
      </c>
      <c r="C463" s="27" t="s">
        <v>14</v>
      </c>
      <c r="D463" s="28" t="s">
        <v>18</v>
      </c>
      <c r="E463" s="30">
        <v>2</v>
      </c>
    </row>
    <row r="464" spans="1:5">
      <c r="A464" s="3" t="str">
        <f t="shared" si="7"/>
        <v>SalvadorJoão PessoaCaminhão</v>
      </c>
      <c r="B464" s="27" t="s">
        <v>27</v>
      </c>
      <c r="C464" s="27" t="s">
        <v>14</v>
      </c>
      <c r="D464" s="28" t="s">
        <v>21</v>
      </c>
      <c r="E464" s="30">
        <v>1</v>
      </c>
    </row>
    <row r="465" spans="1:5">
      <c r="A465" s="3" t="str">
        <f t="shared" si="7"/>
        <v>SalvadorJoinvilleCaminhão</v>
      </c>
      <c r="B465" s="27" t="s">
        <v>27</v>
      </c>
      <c r="C465" s="27" t="s">
        <v>14</v>
      </c>
      <c r="D465" s="29" t="s">
        <v>44</v>
      </c>
      <c r="E465" s="30">
        <v>3</v>
      </c>
    </row>
    <row r="466" spans="1:5">
      <c r="A466" s="3" t="str">
        <f t="shared" si="7"/>
        <v>SalvadorMaceióCaminhão</v>
      </c>
      <c r="B466" s="27" t="s">
        <v>27</v>
      </c>
      <c r="C466" s="27" t="s">
        <v>14</v>
      </c>
      <c r="D466" s="28" t="s">
        <v>16</v>
      </c>
      <c r="E466" s="30">
        <v>1</v>
      </c>
    </row>
    <row r="467" spans="1:5">
      <c r="A467" s="3" t="str">
        <f t="shared" si="7"/>
        <v>SalvadorManausCaminhão</v>
      </c>
      <c r="B467" s="27" t="s">
        <v>27</v>
      </c>
      <c r="C467" s="27" t="s">
        <v>14</v>
      </c>
      <c r="D467" s="28" t="s">
        <v>1</v>
      </c>
      <c r="E467" s="30">
        <v>5</v>
      </c>
    </row>
    <row r="468" spans="1:5">
      <c r="A468" s="3" t="str">
        <f t="shared" si="7"/>
        <v>SalvadorNatalCaminhão</v>
      </c>
      <c r="B468" s="27" t="s">
        <v>27</v>
      </c>
      <c r="C468" s="27" t="s">
        <v>14</v>
      </c>
      <c r="D468" s="28" t="s">
        <v>15</v>
      </c>
      <c r="E468" s="30">
        <v>1</v>
      </c>
    </row>
    <row r="469" spans="1:5">
      <c r="A469" s="3" t="str">
        <f t="shared" si="7"/>
        <v>SalvadorPorto AlegreCaminhão</v>
      </c>
      <c r="B469" s="27" t="s">
        <v>27</v>
      </c>
      <c r="C469" s="27" t="s">
        <v>14</v>
      </c>
      <c r="D469" s="29" t="s">
        <v>5</v>
      </c>
      <c r="E469" s="30">
        <v>3</v>
      </c>
    </row>
    <row r="470" spans="1:5">
      <c r="A470" s="3" t="str">
        <f t="shared" si="7"/>
        <v>SalvadorRecifeCaminhão</v>
      </c>
      <c r="B470" s="27" t="s">
        <v>27</v>
      </c>
      <c r="C470" s="27" t="s">
        <v>14</v>
      </c>
      <c r="D470" s="28" t="s">
        <v>13</v>
      </c>
      <c r="E470" s="30">
        <v>1</v>
      </c>
    </row>
    <row r="471" spans="1:5">
      <c r="A471" s="3" t="str">
        <f t="shared" si="7"/>
        <v>SalvadorRibeirão PretoCaminhão</v>
      </c>
      <c r="B471" s="27" t="s">
        <v>27</v>
      </c>
      <c r="C471" s="27" t="s">
        <v>14</v>
      </c>
      <c r="D471" s="28" t="s">
        <v>47</v>
      </c>
      <c r="E471" s="30">
        <v>2</v>
      </c>
    </row>
    <row r="472" spans="1:5">
      <c r="A472" s="3" t="str">
        <f t="shared" si="7"/>
        <v>SalvadorRio de JaneiroCaminhão</v>
      </c>
      <c r="B472" s="27" t="s">
        <v>27</v>
      </c>
      <c r="C472" s="27" t="s">
        <v>14</v>
      </c>
      <c r="D472" s="28" t="s">
        <v>22</v>
      </c>
      <c r="E472" s="30">
        <v>2</v>
      </c>
    </row>
    <row r="473" spans="1:5">
      <c r="A473" s="3" t="str">
        <f t="shared" si="7"/>
        <v>SalvadorSalvadorCaminhão</v>
      </c>
      <c r="B473" s="27" t="s">
        <v>27</v>
      </c>
      <c r="C473" s="27" t="s">
        <v>14</v>
      </c>
      <c r="D473" s="28" t="s">
        <v>14</v>
      </c>
      <c r="E473" s="30">
        <v>0</v>
      </c>
    </row>
    <row r="474" spans="1:5">
      <c r="A474" s="3" t="str">
        <f t="shared" si="7"/>
        <v>SalvadorSantosCaminhão</v>
      </c>
      <c r="B474" s="27" t="s">
        <v>27</v>
      </c>
      <c r="C474" s="27" t="s">
        <v>14</v>
      </c>
      <c r="D474" s="28" t="s">
        <v>45</v>
      </c>
      <c r="E474" s="30">
        <v>2</v>
      </c>
    </row>
    <row r="475" spans="1:5">
      <c r="A475" s="3" t="str">
        <f t="shared" si="7"/>
        <v>SalvadorSão LuísCaminhão</v>
      </c>
      <c r="B475" s="27" t="s">
        <v>27</v>
      </c>
      <c r="C475" s="27" t="s">
        <v>14</v>
      </c>
      <c r="D475" s="28" t="s">
        <v>11</v>
      </c>
      <c r="E475" s="30">
        <v>2</v>
      </c>
    </row>
    <row r="476" spans="1:5">
      <c r="A476" s="3" t="str">
        <f t="shared" si="7"/>
        <v>SalvadorSão PauloCaminhão</v>
      </c>
      <c r="B476" s="27" t="s">
        <v>27</v>
      </c>
      <c r="C476" s="27" t="s">
        <v>14</v>
      </c>
      <c r="D476" s="28" t="s">
        <v>23</v>
      </c>
      <c r="E476" s="30">
        <v>2</v>
      </c>
    </row>
    <row r="477" spans="1:5">
      <c r="A477" s="3" t="str">
        <f t="shared" si="7"/>
        <v>SalvadorUberlândiaCaminhão</v>
      </c>
      <c r="B477" s="27" t="s">
        <v>27</v>
      </c>
      <c r="C477" s="27" t="s">
        <v>14</v>
      </c>
      <c r="D477" s="28" t="s">
        <v>51</v>
      </c>
      <c r="E477" s="30">
        <v>2</v>
      </c>
    </row>
    <row r="478" spans="1:5">
      <c r="A478" s="3" t="str">
        <f t="shared" si="7"/>
        <v>SalvadorVitóriaCaminhão</v>
      </c>
      <c r="B478" s="27" t="s">
        <v>27</v>
      </c>
      <c r="C478" s="27" t="s">
        <v>14</v>
      </c>
      <c r="D478" s="28" t="s">
        <v>17</v>
      </c>
      <c r="E478" s="30">
        <v>2</v>
      </c>
    </row>
    <row r="479" spans="1:5">
      <c r="A479" s="3" t="str">
        <f t="shared" si="7"/>
        <v>SalvadorVitória da ConquistaCaminhão</v>
      </c>
      <c r="B479" s="27" t="s">
        <v>27</v>
      </c>
      <c r="C479" s="27" t="s">
        <v>14</v>
      </c>
      <c r="D479" s="28" t="s">
        <v>52</v>
      </c>
      <c r="E479" s="30">
        <v>1</v>
      </c>
    </row>
    <row r="480" spans="1:5">
      <c r="A480" s="3" t="str">
        <f t="shared" si="7"/>
        <v>SantosBelémCaminhão</v>
      </c>
      <c r="B480" s="27" t="s">
        <v>27</v>
      </c>
      <c r="C480" s="27" t="s">
        <v>45</v>
      </c>
      <c r="D480" s="28" t="s">
        <v>2</v>
      </c>
      <c r="E480" s="30">
        <v>3</v>
      </c>
    </row>
    <row r="481" spans="1:5">
      <c r="A481" s="3" t="str">
        <f t="shared" si="7"/>
        <v>SantosBelo HorizonteCaminhão</v>
      </c>
      <c r="B481" s="27" t="s">
        <v>27</v>
      </c>
      <c r="C481" s="27" t="s">
        <v>45</v>
      </c>
      <c r="D481" s="28" t="s">
        <v>20</v>
      </c>
      <c r="E481" s="30">
        <v>1</v>
      </c>
    </row>
    <row r="482" spans="1:5">
      <c r="A482" s="3" t="str">
        <f t="shared" si="7"/>
        <v>SantosBrasíliaCaminhão</v>
      </c>
      <c r="B482" s="27" t="s">
        <v>27</v>
      </c>
      <c r="C482" s="27" t="s">
        <v>45</v>
      </c>
      <c r="D482" s="28" t="s">
        <v>46</v>
      </c>
      <c r="E482" s="30">
        <v>1</v>
      </c>
    </row>
    <row r="483" spans="1:5">
      <c r="A483" s="3" t="str">
        <f t="shared" si="7"/>
        <v>SantosCampinasCaminhão</v>
      </c>
      <c r="B483" s="27" t="s">
        <v>27</v>
      </c>
      <c r="C483" s="27" t="s">
        <v>45</v>
      </c>
      <c r="D483" s="28" t="s">
        <v>48</v>
      </c>
      <c r="E483" s="30">
        <v>1</v>
      </c>
    </row>
    <row r="484" spans="1:5">
      <c r="A484" s="3" t="str">
        <f t="shared" si="7"/>
        <v>SantosCampo GrandeCaminhão</v>
      </c>
      <c r="B484" s="27" t="s">
        <v>27</v>
      </c>
      <c r="C484" s="27" t="s">
        <v>45</v>
      </c>
      <c r="D484" s="28" t="s">
        <v>3</v>
      </c>
      <c r="E484" s="30">
        <v>1</v>
      </c>
    </row>
    <row r="485" spans="1:5">
      <c r="A485" s="3" t="str">
        <f t="shared" si="7"/>
        <v>SantosCuiabáCaminhão</v>
      </c>
      <c r="B485" s="27" t="s">
        <v>27</v>
      </c>
      <c r="C485" s="27" t="s">
        <v>45</v>
      </c>
      <c r="D485" s="28" t="s">
        <v>19</v>
      </c>
      <c r="E485" s="30">
        <v>2</v>
      </c>
    </row>
    <row r="486" spans="1:5">
      <c r="A486" s="3" t="str">
        <f t="shared" si="7"/>
        <v>SantosCuritibaCaminhão</v>
      </c>
      <c r="B486" s="27" t="s">
        <v>27</v>
      </c>
      <c r="C486" s="27" t="s">
        <v>45</v>
      </c>
      <c r="D486" s="29" t="s">
        <v>4</v>
      </c>
      <c r="E486" s="30">
        <v>1</v>
      </c>
    </row>
    <row r="487" spans="1:5">
      <c r="A487" s="3" t="str">
        <f t="shared" si="7"/>
        <v>SantosFortalezaCaminhão</v>
      </c>
      <c r="B487" s="27" t="s">
        <v>27</v>
      </c>
      <c r="C487" s="27" t="s">
        <v>45</v>
      </c>
      <c r="D487" s="28" t="s">
        <v>12</v>
      </c>
      <c r="E487" s="30">
        <v>3</v>
      </c>
    </row>
    <row r="488" spans="1:5">
      <c r="A488" s="3" t="str">
        <f t="shared" si="7"/>
        <v>SantosGoiâniaCaminhão</v>
      </c>
      <c r="B488" s="27" t="s">
        <v>27</v>
      </c>
      <c r="C488" s="27" t="s">
        <v>45</v>
      </c>
      <c r="D488" s="28" t="s">
        <v>18</v>
      </c>
      <c r="E488" s="30">
        <v>1</v>
      </c>
    </row>
    <row r="489" spans="1:5">
      <c r="A489" s="3" t="str">
        <f t="shared" si="7"/>
        <v>SantosJoão PessoaCaminhão</v>
      </c>
      <c r="B489" s="27" t="s">
        <v>27</v>
      </c>
      <c r="C489" s="27" t="s">
        <v>45</v>
      </c>
      <c r="D489" s="28" t="s">
        <v>21</v>
      </c>
      <c r="E489" s="30">
        <v>3</v>
      </c>
    </row>
    <row r="490" spans="1:5">
      <c r="A490" s="3" t="str">
        <f t="shared" si="7"/>
        <v>SantosJoinvilleCaminhão</v>
      </c>
      <c r="B490" s="27" t="s">
        <v>27</v>
      </c>
      <c r="C490" s="27" t="s">
        <v>45</v>
      </c>
      <c r="D490" s="29" t="s">
        <v>44</v>
      </c>
      <c r="E490" s="30">
        <v>1</v>
      </c>
    </row>
    <row r="491" spans="1:5">
      <c r="A491" s="3" t="str">
        <f t="shared" si="7"/>
        <v>SantosMaceióCaminhão</v>
      </c>
      <c r="B491" s="27" t="s">
        <v>27</v>
      </c>
      <c r="C491" s="27" t="s">
        <v>45</v>
      </c>
      <c r="D491" s="28" t="s">
        <v>16</v>
      </c>
      <c r="E491" s="30">
        <v>3</v>
      </c>
    </row>
    <row r="492" spans="1:5">
      <c r="A492" s="3" t="str">
        <f t="shared" si="7"/>
        <v>SantosManausCaminhão</v>
      </c>
      <c r="B492" s="27" t="s">
        <v>27</v>
      </c>
      <c r="C492" s="27" t="s">
        <v>45</v>
      </c>
      <c r="D492" s="28" t="s">
        <v>1</v>
      </c>
      <c r="E492" s="30">
        <v>4</v>
      </c>
    </row>
    <row r="493" spans="1:5">
      <c r="A493" s="3" t="str">
        <f t="shared" si="7"/>
        <v>SantosNatalCaminhão</v>
      </c>
      <c r="B493" s="27" t="s">
        <v>27</v>
      </c>
      <c r="C493" s="27" t="s">
        <v>45</v>
      </c>
      <c r="D493" s="28" t="s">
        <v>15</v>
      </c>
      <c r="E493" s="30">
        <v>3</v>
      </c>
    </row>
    <row r="494" spans="1:5">
      <c r="A494" s="3" t="str">
        <f t="shared" si="7"/>
        <v>SantosPorto AlegreCaminhão</v>
      </c>
      <c r="B494" s="27" t="s">
        <v>27</v>
      </c>
      <c r="C494" s="27" t="s">
        <v>45</v>
      </c>
      <c r="D494" s="29" t="s">
        <v>5</v>
      </c>
      <c r="E494" s="30">
        <v>1</v>
      </c>
    </row>
    <row r="495" spans="1:5">
      <c r="A495" s="3" t="str">
        <f t="shared" si="7"/>
        <v>SantosRecifeCaminhão</v>
      </c>
      <c r="B495" s="27" t="s">
        <v>27</v>
      </c>
      <c r="C495" s="27" t="s">
        <v>45</v>
      </c>
      <c r="D495" s="28" t="s">
        <v>13</v>
      </c>
      <c r="E495" s="30">
        <v>3</v>
      </c>
    </row>
    <row r="496" spans="1:5">
      <c r="A496" s="3" t="str">
        <f t="shared" si="7"/>
        <v>SantosRibeirão PretoCaminhão</v>
      </c>
      <c r="B496" s="27" t="s">
        <v>27</v>
      </c>
      <c r="C496" s="27" t="s">
        <v>45</v>
      </c>
      <c r="D496" s="28" t="s">
        <v>47</v>
      </c>
      <c r="E496" s="30">
        <v>1</v>
      </c>
    </row>
    <row r="497" spans="1:5">
      <c r="A497" s="3" t="str">
        <f t="shared" si="7"/>
        <v>SantosRio de JaneiroCaminhão</v>
      </c>
      <c r="B497" s="27" t="s">
        <v>27</v>
      </c>
      <c r="C497" s="27" t="s">
        <v>45</v>
      </c>
      <c r="D497" s="28" t="s">
        <v>22</v>
      </c>
      <c r="E497" s="30">
        <v>1</v>
      </c>
    </row>
    <row r="498" spans="1:5">
      <c r="A498" s="3" t="str">
        <f t="shared" si="7"/>
        <v>SantosSalvadorCaminhão</v>
      </c>
      <c r="B498" s="27" t="s">
        <v>27</v>
      </c>
      <c r="C498" s="27" t="s">
        <v>45</v>
      </c>
      <c r="D498" s="28" t="s">
        <v>14</v>
      </c>
      <c r="E498" s="30">
        <v>2</v>
      </c>
    </row>
    <row r="499" spans="1:5">
      <c r="A499" s="3" t="str">
        <f t="shared" si="7"/>
        <v>SantosSantosCaminhão</v>
      </c>
      <c r="B499" s="27" t="s">
        <v>27</v>
      </c>
      <c r="C499" s="27" t="s">
        <v>45</v>
      </c>
      <c r="D499" s="28" t="s">
        <v>45</v>
      </c>
      <c r="E499" s="30">
        <v>0</v>
      </c>
    </row>
    <row r="500" spans="1:5">
      <c r="A500" s="3" t="str">
        <f t="shared" si="7"/>
        <v>SantosSão LuísCaminhão</v>
      </c>
      <c r="B500" s="27" t="s">
        <v>27</v>
      </c>
      <c r="C500" s="27" t="s">
        <v>45</v>
      </c>
      <c r="D500" s="28" t="s">
        <v>11</v>
      </c>
      <c r="E500" s="30">
        <v>3</v>
      </c>
    </row>
    <row r="501" spans="1:5">
      <c r="A501" s="3" t="str">
        <f t="shared" si="7"/>
        <v>SantosSão PauloCaminhão</v>
      </c>
      <c r="B501" s="27" t="s">
        <v>27</v>
      </c>
      <c r="C501" s="27" t="s">
        <v>45</v>
      </c>
      <c r="D501" s="28" t="s">
        <v>23</v>
      </c>
      <c r="E501" s="30">
        <v>1</v>
      </c>
    </row>
    <row r="502" spans="1:5">
      <c r="A502" s="3" t="str">
        <f t="shared" si="7"/>
        <v>SantosUberlândiaCaminhão</v>
      </c>
      <c r="B502" s="27" t="s">
        <v>27</v>
      </c>
      <c r="C502" s="27" t="s">
        <v>45</v>
      </c>
      <c r="D502" s="28" t="s">
        <v>51</v>
      </c>
      <c r="E502" s="30">
        <v>1</v>
      </c>
    </row>
    <row r="503" spans="1:5">
      <c r="A503" s="3" t="str">
        <f t="shared" si="7"/>
        <v>SantosVitóriaCaminhão</v>
      </c>
      <c r="B503" s="27" t="s">
        <v>27</v>
      </c>
      <c r="C503" s="27" t="s">
        <v>45</v>
      </c>
      <c r="D503" s="28" t="s">
        <v>17</v>
      </c>
      <c r="E503" s="30">
        <v>1</v>
      </c>
    </row>
    <row r="504" spans="1:5">
      <c r="A504" s="3" t="str">
        <f t="shared" si="7"/>
        <v>SantosVitória da ConquistaCaminhão</v>
      </c>
      <c r="B504" s="27" t="s">
        <v>27</v>
      </c>
      <c r="C504" s="27" t="s">
        <v>45</v>
      </c>
      <c r="D504" s="28" t="s">
        <v>52</v>
      </c>
      <c r="E504" s="30">
        <v>2</v>
      </c>
    </row>
    <row r="505" spans="1:5">
      <c r="A505" s="3" t="str">
        <f t="shared" si="7"/>
        <v>São LuísBelémCaminhão</v>
      </c>
      <c r="B505" s="27" t="s">
        <v>27</v>
      </c>
      <c r="C505" s="28" t="s">
        <v>11</v>
      </c>
      <c r="D505" s="28" t="s">
        <v>2</v>
      </c>
      <c r="E505" s="30">
        <v>1</v>
      </c>
    </row>
    <row r="506" spans="1:5">
      <c r="A506" s="3" t="str">
        <f t="shared" si="7"/>
        <v>São LuísBelo HorizonteCaminhão</v>
      </c>
      <c r="B506" s="27" t="s">
        <v>27</v>
      </c>
      <c r="C506" s="28" t="s">
        <v>11</v>
      </c>
      <c r="D506" s="28" t="s">
        <v>20</v>
      </c>
      <c r="E506" s="30">
        <v>3</v>
      </c>
    </row>
    <row r="507" spans="1:5">
      <c r="A507" s="3" t="str">
        <f t="shared" si="7"/>
        <v>São LuísBrasíliaCaminhão</v>
      </c>
      <c r="B507" s="27" t="s">
        <v>27</v>
      </c>
      <c r="C507" s="28" t="s">
        <v>11</v>
      </c>
      <c r="D507" s="28" t="s">
        <v>46</v>
      </c>
      <c r="E507" s="30">
        <v>2</v>
      </c>
    </row>
    <row r="508" spans="1:5">
      <c r="A508" s="3" t="str">
        <f t="shared" si="7"/>
        <v>São LuísCampinasCaminhão</v>
      </c>
      <c r="B508" s="27" t="s">
        <v>27</v>
      </c>
      <c r="C508" s="28" t="s">
        <v>11</v>
      </c>
      <c r="D508" s="28" t="s">
        <v>48</v>
      </c>
      <c r="E508" s="30">
        <v>3</v>
      </c>
    </row>
    <row r="509" spans="1:5">
      <c r="A509" s="3" t="str">
        <f t="shared" si="7"/>
        <v>São LuísCampo GrandeCaminhão</v>
      </c>
      <c r="B509" s="27" t="s">
        <v>27</v>
      </c>
      <c r="C509" s="28" t="s">
        <v>11</v>
      </c>
      <c r="D509" s="28" t="s">
        <v>3</v>
      </c>
      <c r="E509" s="30">
        <v>3</v>
      </c>
    </row>
    <row r="510" spans="1:5">
      <c r="A510" s="3" t="str">
        <f t="shared" si="7"/>
        <v>São LuísCuiabáCaminhão</v>
      </c>
      <c r="B510" s="27" t="s">
        <v>27</v>
      </c>
      <c r="C510" s="28" t="s">
        <v>11</v>
      </c>
      <c r="D510" s="28" t="s">
        <v>19</v>
      </c>
      <c r="E510" s="30">
        <v>3</v>
      </c>
    </row>
    <row r="511" spans="1:5">
      <c r="A511" s="3" t="str">
        <f t="shared" si="7"/>
        <v>São LuísCuritibaCaminhão</v>
      </c>
      <c r="B511" s="27" t="s">
        <v>27</v>
      </c>
      <c r="C511" s="28" t="s">
        <v>11</v>
      </c>
      <c r="D511" s="29" t="s">
        <v>4</v>
      </c>
      <c r="E511" s="30">
        <v>3</v>
      </c>
    </row>
    <row r="512" spans="1:5">
      <c r="A512" s="3" t="str">
        <f t="shared" si="7"/>
        <v>São LuísFortalezaCaminhão</v>
      </c>
      <c r="B512" s="27" t="s">
        <v>27</v>
      </c>
      <c r="C512" s="28" t="s">
        <v>11</v>
      </c>
      <c r="D512" s="28" t="s">
        <v>12</v>
      </c>
      <c r="E512" s="30">
        <v>1</v>
      </c>
    </row>
    <row r="513" spans="1:5">
      <c r="A513" s="3" t="str">
        <f t="shared" si="7"/>
        <v>São LuísGoiâniaCaminhão</v>
      </c>
      <c r="B513" s="27" t="s">
        <v>27</v>
      </c>
      <c r="C513" s="28" t="s">
        <v>11</v>
      </c>
      <c r="D513" s="28" t="s">
        <v>18</v>
      </c>
      <c r="E513" s="30">
        <v>2</v>
      </c>
    </row>
    <row r="514" spans="1:5">
      <c r="A514" s="3" t="str">
        <f t="shared" si="7"/>
        <v>São LuísJoão PessoaCaminhão</v>
      </c>
      <c r="B514" s="27" t="s">
        <v>27</v>
      </c>
      <c r="C514" s="28" t="s">
        <v>11</v>
      </c>
      <c r="D514" s="28" t="s">
        <v>21</v>
      </c>
      <c r="E514" s="30">
        <v>2</v>
      </c>
    </row>
    <row r="515" spans="1:5">
      <c r="A515" s="3" t="str">
        <f t="shared" si="7"/>
        <v>São LuísJoinvilleCaminhão</v>
      </c>
      <c r="B515" s="27" t="s">
        <v>27</v>
      </c>
      <c r="C515" s="28" t="s">
        <v>11</v>
      </c>
      <c r="D515" s="29" t="s">
        <v>44</v>
      </c>
      <c r="E515" s="30">
        <v>3</v>
      </c>
    </row>
    <row r="516" spans="1:5">
      <c r="A516" s="3" t="str">
        <f t="shared" si="7"/>
        <v>São LuísMaceióCaminhão</v>
      </c>
      <c r="B516" s="27" t="s">
        <v>27</v>
      </c>
      <c r="C516" s="28" t="s">
        <v>11</v>
      </c>
      <c r="D516" s="28" t="s">
        <v>16</v>
      </c>
      <c r="E516" s="30">
        <v>2</v>
      </c>
    </row>
    <row r="517" spans="1:5">
      <c r="A517" s="3" t="str">
        <f t="shared" ref="A517:A580" si="8">C517&amp;D517&amp;B517</f>
        <v>São LuísManausCaminhão</v>
      </c>
      <c r="B517" s="27" t="s">
        <v>27</v>
      </c>
      <c r="C517" s="28" t="s">
        <v>11</v>
      </c>
      <c r="D517" s="28" t="s">
        <v>1</v>
      </c>
      <c r="E517" s="30">
        <v>5</v>
      </c>
    </row>
    <row r="518" spans="1:5">
      <c r="A518" s="3" t="str">
        <f t="shared" si="8"/>
        <v>São LuísNatalCaminhão</v>
      </c>
      <c r="B518" s="27" t="s">
        <v>27</v>
      </c>
      <c r="C518" s="28" t="s">
        <v>11</v>
      </c>
      <c r="D518" s="28" t="s">
        <v>15</v>
      </c>
      <c r="E518" s="30">
        <v>2</v>
      </c>
    </row>
    <row r="519" spans="1:5">
      <c r="A519" s="3" t="str">
        <f t="shared" si="8"/>
        <v>São LuísPorto AlegreCaminhão</v>
      </c>
      <c r="B519" s="27" t="s">
        <v>27</v>
      </c>
      <c r="C519" s="28" t="s">
        <v>11</v>
      </c>
      <c r="D519" s="29" t="s">
        <v>5</v>
      </c>
      <c r="E519" s="30">
        <v>4</v>
      </c>
    </row>
    <row r="520" spans="1:5">
      <c r="A520" s="3" t="str">
        <f t="shared" si="8"/>
        <v>São LuísRecifeCaminhão</v>
      </c>
      <c r="B520" s="27" t="s">
        <v>27</v>
      </c>
      <c r="C520" s="28" t="s">
        <v>11</v>
      </c>
      <c r="D520" s="28" t="s">
        <v>13</v>
      </c>
      <c r="E520" s="30">
        <v>2</v>
      </c>
    </row>
    <row r="521" spans="1:5">
      <c r="A521" s="3" t="str">
        <f t="shared" si="8"/>
        <v>São LuísRibeirão PretoCaminhão</v>
      </c>
      <c r="B521" s="27" t="s">
        <v>27</v>
      </c>
      <c r="C521" s="28" t="s">
        <v>11</v>
      </c>
      <c r="D521" s="28" t="s">
        <v>47</v>
      </c>
      <c r="E521" s="30">
        <v>3</v>
      </c>
    </row>
    <row r="522" spans="1:5">
      <c r="A522" s="3" t="str">
        <f t="shared" si="8"/>
        <v>São LuísRio de JaneiroCaminhão</v>
      </c>
      <c r="B522" s="27" t="s">
        <v>27</v>
      </c>
      <c r="C522" s="28" t="s">
        <v>11</v>
      </c>
      <c r="D522" s="28" t="s">
        <v>22</v>
      </c>
      <c r="E522" s="30">
        <v>3</v>
      </c>
    </row>
    <row r="523" spans="1:5">
      <c r="A523" s="3" t="str">
        <f t="shared" si="8"/>
        <v>São LuísSalvadorCaminhão</v>
      </c>
      <c r="B523" s="27" t="s">
        <v>27</v>
      </c>
      <c r="C523" s="28" t="s">
        <v>11</v>
      </c>
      <c r="D523" s="28" t="s">
        <v>14</v>
      </c>
      <c r="E523" s="30">
        <v>2</v>
      </c>
    </row>
    <row r="524" spans="1:5">
      <c r="A524" s="3" t="str">
        <f t="shared" si="8"/>
        <v>São LuísSantosCaminhão</v>
      </c>
      <c r="B524" s="27" t="s">
        <v>27</v>
      </c>
      <c r="C524" s="28" t="s">
        <v>11</v>
      </c>
      <c r="D524" s="28" t="s">
        <v>45</v>
      </c>
      <c r="E524" s="30">
        <v>3</v>
      </c>
    </row>
    <row r="525" spans="1:5">
      <c r="A525" s="3" t="str">
        <f t="shared" si="8"/>
        <v>São LuísSão LuísCaminhão</v>
      </c>
      <c r="B525" s="27" t="s">
        <v>27</v>
      </c>
      <c r="C525" s="28" t="s">
        <v>11</v>
      </c>
      <c r="D525" s="28" t="s">
        <v>11</v>
      </c>
      <c r="E525" s="30">
        <v>0</v>
      </c>
    </row>
    <row r="526" spans="1:5">
      <c r="A526" s="3" t="str">
        <f t="shared" si="8"/>
        <v>São LuísSão PauloCaminhão</v>
      </c>
      <c r="B526" s="27" t="s">
        <v>27</v>
      </c>
      <c r="C526" s="28" t="s">
        <v>11</v>
      </c>
      <c r="D526" s="28" t="s">
        <v>23</v>
      </c>
      <c r="E526" s="30">
        <v>3</v>
      </c>
    </row>
    <row r="527" spans="1:5">
      <c r="A527" s="3" t="str">
        <f t="shared" si="8"/>
        <v>São LuísUberlândiaCaminhão</v>
      </c>
      <c r="B527" s="27" t="s">
        <v>27</v>
      </c>
      <c r="C527" s="28" t="s">
        <v>11</v>
      </c>
      <c r="D527" s="28" t="s">
        <v>51</v>
      </c>
      <c r="E527" s="30">
        <v>3</v>
      </c>
    </row>
    <row r="528" spans="1:5">
      <c r="A528" s="3" t="str">
        <f t="shared" si="8"/>
        <v>São LuísVitóriaCaminhão</v>
      </c>
      <c r="B528" s="27" t="s">
        <v>27</v>
      </c>
      <c r="C528" s="28" t="s">
        <v>11</v>
      </c>
      <c r="D528" s="28" t="s">
        <v>17</v>
      </c>
      <c r="E528" s="30">
        <v>3</v>
      </c>
    </row>
    <row r="529" spans="1:5">
      <c r="A529" s="3" t="str">
        <f t="shared" si="8"/>
        <v>São LuísVitória da ConquistaCaminhão</v>
      </c>
      <c r="B529" s="27" t="s">
        <v>27</v>
      </c>
      <c r="C529" s="28" t="s">
        <v>11</v>
      </c>
      <c r="D529" s="28" t="s">
        <v>52</v>
      </c>
      <c r="E529" s="30">
        <v>2</v>
      </c>
    </row>
    <row r="530" spans="1:5">
      <c r="A530" s="3" t="str">
        <f t="shared" si="8"/>
        <v>São PauloBelémCaminhão</v>
      </c>
      <c r="B530" s="27" t="s">
        <v>27</v>
      </c>
      <c r="C530" s="27" t="s">
        <v>23</v>
      </c>
      <c r="D530" s="28" t="s">
        <v>2</v>
      </c>
      <c r="E530" s="30">
        <v>3</v>
      </c>
    </row>
    <row r="531" spans="1:5">
      <c r="A531" s="3" t="str">
        <f t="shared" si="8"/>
        <v>São PauloBelo HorizonteCaminhão</v>
      </c>
      <c r="B531" s="27" t="s">
        <v>27</v>
      </c>
      <c r="C531" s="27" t="s">
        <v>23</v>
      </c>
      <c r="D531" s="28" t="s">
        <v>20</v>
      </c>
      <c r="E531" s="30">
        <v>1</v>
      </c>
    </row>
    <row r="532" spans="1:5">
      <c r="A532" s="3" t="str">
        <f t="shared" si="8"/>
        <v>São PauloBrasíliaCaminhão</v>
      </c>
      <c r="B532" s="27" t="s">
        <v>27</v>
      </c>
      <c r="C532" s="27" t="s">
        <v>23</v>
      </c>
      <c r="D532" s="28" t="s">
        <v>46</v>
      </c>
      <c r="E532" s="30">
        <v>1</v>
      </c>
    </row>
    <row r="533" spans="1:5">
      <c r="A533" s="3" t="str">
        <f t="shared" si="8"/>
        <v>São PauloCampinasCaminhão</v>
      </c>
      <c r="B533" s="27" t="s">
        <v>27</v>
      </c>
      <c r="C533" s="27" t="s">
        <v>23</v>
      </c>
      <c r="D533" s="28" t="s">
        <v>48</v>
      </c>
      <c r="E533" s="30">
        <v>1</v>
      </c>
    </row>
    <row r="534" spans="1:5">
      <c r="A534" s="3" t="str">
        <f t="shared" si="8"/>
        <v>São PauloCampo GrandeCaminhão</v>
      </c>
      <c r="B534" s="27" t="s">
        <v>27</v>
      </c>
      <c r="C534" s="27" t="s">
        <v>23</v>
      </c>
      <c r="D534" s="28" t="s">
        <v>3</v>
      </c>
      <c r="E534" s="30">
        <v>1</v>
      </c>
    </row>
    <row r="535" spans="1:5">
      <c r="A535" s="3" t="str">
        <f t="shared" si="8"/>
        <v>São PauloCuiabáCaminhão</v>
      </c>
      <c r="B535" s="27" t="s">
        <v>27</v>
      </c>
      <c r="C535" s="27" t="s">
        <v>23</v>
      </c>
      <c r="D535" s="28" t="s">
        <v>19</v>
      </c>
      <c r="E535" s="30">
        <v>2</v>
      </c>
    </row>
    <row r="536" spans="1:5">
      <c r="A536" s="3" t="str">
        <f t="shared" si="8"/>
        <v>São PauloCuritibaCaminhão</v>
      </c>
      <c r="B536" s="27" t="s">
        <v>27</v>
      </c>
      <c r="C536" s="27" t="s">
        <v>23</v>
      </c>
      <c r="D536" s="29" t="s">
        <v>4</v>
      </c>
      <c r="E536" s="30">
        <v>1</v>
      </c>
    </row>
    <row r="537" spans="1:5">
      <c r="A537" s="3" t="str">
        <f t="shared" si="8"/>
        <v>São PauloFortalezaCaminhão</v>
      </c>
      <c r="B537" s="27" t="s">
        <v>27</v>
      </c>
      <c r="C537" s="27" t="s">
        <v>23</v>
      </c>
      <c r="D537" s="28" t="s">
        <v>12</v>
      </c>
      <c r="E537" s="30">
        <v>3</v>
      </c>
    </row>
    <row r="538" spans="1:5">
      <c r="A538" s="3" t="str">
        <f t="shared" si="8"/>
        <v>São PauloGoiâniaCaminhão</v>
      </c>
      <c r="B538" s="27" t="s">
        <v>27</v>
      </c>
      <c r="C538" s="27" t="s">
        <v>23</v>
      </c>
      <c r="D538" s="28" t="s">
        <v>18</v>
      </c>
      <c r="E538" s="30">
        <v>1</v>
      </c>
    </row>
    <row r="539" spans="1:5">
      <c r="A539" s="3" t="str">
        <f t="shared" si="8"/>
        <v>São PauloJoão PessoaCaminhão</v>
      </c>
      <c r="B539" s="27" t="s">
        <v>27</v>
      </c>
      <c r="C539" s="27" t="s">
        <v>23</v>
      </c>
      <c r="D539" s="28" t="s">
        <v>21</v>
      </c>
      <c r="E539" s="30">
        <v>3</v>
      </c>
    </row>
    <row r="540" spans="1:5">
      <c r="A540" s="3" t="str">
        <f t="shared" si="8"/>
        <v>São PauloJoinvilleCaminhão</v>
      </c>
      <c r="B540" s="27" t="s">
        <v>27</v>
      </c>
      <c r="C540" s="27" t="s">
        <v>23</v>
      </c>
      <c r="D540" s="29" t="s">
        <v>44</v>
      </c>
      <c r="E540" s="30">
        <v>1</v>
      </c>
    </row>
    <row r="541" spans="1:5">
      <c r="A541" s="3" t="str">
        <f t="shared" si="8"/>
        <v>São PauloMaceióCaminhão</v>
      </c>
      <c r="B541" s="27" t="s">
        <v>27</v>
      </c>
      <c r="C541" s="27" t="s">
        <v>23</v>
      </c>
      <c r="D541" s="28" t="s">
        <v>16</v>
      </c>
      <c r="E541" s="30">
        <v>3</v>
      </c>
    </row>
    <row r="542" spans="1:5">
      <c r="A542" s="3" t="str">
        <f t="shared" si="8"/>
        <v>São PauloManausCaminhão</v>
      </c>
      <c r="B542" s="27" t="s">
        <v>27</v>
      </c>
      <c r="C542" s="27" t="s">
        <v>23</v>
      </c>
      <c r="D542" s="28" t="s">
        <v>1</v>
      </c>
      <c r="E542" s="30">
        <v>4</v>
      </c>
    </row>
    <row r="543" spans="1:5">
      <c r="A543" s="3" t="str">
        <f t="shared" si="8"/>
        <v>São PauloNatalCaminhão</v>
      </c>
      <c r="B543" s="27" t="s">
        <v>27</v>
      </c>
      <c r="C543" s="27" t="s">
        <v>23</v>
      </c>
      <c r="D543" s="28" t="s">
        <v>15</v>
      </c>
      <c r="E543" s="30">
        <v>3</v>
      </c>
    </row>
    <row r="544" spans="1:5">
      <c r="A544" s="3" t="str">
        <f t="shared" si="8"/>
        <v>São PauloPorto AlegreCaminhão</v>
      </c>
      <c r="B544" s="27" t="s">
        <v>27</v>
      </c>
      <c r="C544" s="27" t="s">
        <v>23</v>
      </c>
      <c r="D544" s="29" t="s">
        <v>5</v>
      </c>
      <c r="E544" s="30">
        <v>1</v>
      </c>
    </row>
    <row r="545" spans="1:5">
      <c r="A545" s="3" t="str">
        <f t="shared" si="8"/>
        <v>São PauloRecifeCaminhão</v>
      </c>
      <c r="B545" s="27" t="s">
        <v>27</v>
      </c>
      <c r="C545" s="27" t="s">
        <v>23</v>
      </c>
      <c r="D545" s="28" t="s">
        <v>13</v>
      </c>
      <c r="E545" s="30">
        <v>3</v>
      </c>
    </row>
    <row r="546" spans="1:5">
      <c r="A546" s="3" t="str">
        <f t="shared" si="8"/>
        <v>São PauloRibeirão PretoCaminhão</v>
      </c>
      <c r="B546" s="27" t="s">
        <v>27</v>
      </c>
      <c r="C546" s="27" t="s">
        <v>23</v>
      </c>
      <c r="D546" s="28" t="s">
        <v>47</v>
      </c>
      <c r="E546" s="30">
        <v>1</v>
      </c>
    </row>
    <row r="547" spans="1:5">
      <c r="A547" s="3" t="str">
        <f t="shared" si="8"/>
        <v>São PauloRio de JaneiroCaminhão</v>
      </c>
      <c r="B547" s="27" t="s">
        <v>27</v>
      </c>
      <c r="C547" s="27" t="s">
        <v>23</v>
      </c>
      <c r="D547" s="28" t="s">
        <v>22</v>
      </c>
      <c r="E547" s="30">
        <v>1</v>
      </c>
    </row>
    <row r="548" spans="1:5">
      <c r="A548" s="3" t="str">
        <f t="shared" si="8"/>
        <v>São PauloSalvadorCaminhão</v>
      </c>
      <c r="B548" s="27" t="s">
        <v>27</v>
      </c>
      <c r="C548" s="27" t="s">
        <v>23</v>
      </c>
      <c r="D548" s="28" t="s">
        <v>14</v>
      </c>
      <c r="E548" s="30">
        <v>2</v>
      </c>
    </row>
    <row r="549" spans="1:5">
      <c r="A549" s="3" t="str">
        <f t="shared" si="8"/>
        <v>São PauloSantosCaminhão</v>
      </c>
      <c r="B549" s="27" t="s">
        <v>27</v>
      </c>
      <c r="C549" s="27" t="s">
        <v>23</v>
      </c>
      <c r="D549" s="28" t="s">
        <v>45</v>
      </c>
      <c r="E549" s="30">
        <v>1</v>
      </c>
    </row>
    <row r="550" spans="1:5">
      <c r="A550" s="3" t="str">
        <f t="shared" si="8"/>
        <v>São PauloSão LuísCaminhão</v>
      </c>
      <c r="B550" s="27" t="s">
        <v>27</v>
      </c>
      <c r="C550" s="27" t="s">
        <v>23</v>
      </c>
      <c r="D550" s="28" t="s">
        <v>11</v>
      </c>
      <c r="E550" s="30">
        <v>3</v>
      </c>
    </row>
    <row r="551" spans="1:5">
      <c r="A551" s="3" t="str">
        <f t="shared" si="8"/>
        <v>São PauloSão PauloCaminhão</v>
      </c>
      <c r="B551" s="27" t="s">
        <v>27</v>
      </c>
      <c r="C551" s="27" t="s">
        <v>23</v>
      </c>
      <c r="D551" s="28" t="s">
        <v>23</v>
      </c>
      <c r="E551" s="30">
        <v>0</v>
      </c>
    </row>
    <row r="552" spans="1:5">
      <c r="A552" s="3" t="str">
        <f t="shared" si="8"/>
        <v>São PauloUberlândiaCaminhão</v>
      </c>
      <c r="B552" s="27" t="s">
        <v>27</v>
      </c>
      <c r="C552" s="27" t="s">
        <v>23</v>
      </c>
      <c r="D552" s="28" t="s">
        <v>51</v>
      </c>
      <c r="E552" s="30">
        <v>1</v>
      </c>
    </row>
    <row r="553" spans="1:5">
      <c r="A553" s="3" t="str">
        <f t="shared" si="8"/>
        <v>São PauloVitóriaCaminhão</v>
      </c>
      <c r="B553" s="27" t="s">
        <v>27</v>
      </c>
      <c r="C553" s="27" t="s">
        <v>23</v>
      </c>
      <c r="D553" s="28" t="s">
        <v>17</v>
      </c>
      <c r="E553" s="30">
        <v>1</v>
      </c>
    </row>
    <row r="554" spans="1:5">
      <c r="A554" s="3" t="str">
        <f t="shared" si="8"/>
        <v>São PauloVitória da ConquistaCaminhão</v>
      </c>
      <c r="B554" s="27" t="s">
        <v>27</v>
      </c>
      <c r="C554" s="27" t="s">
        <v>23</v>
      </c>
      <c r="D554" s="28" t="s">
        <v>52</v>
      </c>
      <c r="E554" s="30">
        <v>2</v>
      </c>
    </row>
    <row r="555" spans="1:5">
      <c r="A555" s="3" t="str">
        <f t="shared" si="8"/>
        <v>UberlândiaBelémCaminhão</v>
      </c>
      <c r="B555" s="27" t="s">
        <v>27</v>
      </c>
      <c r="C555" s="27" t="s">
        <v>51</v>
      </c>
      <c r="D555" s="28" t="s">
        <v>2</v>
      </c>
      <c r="E555" s="30">
        <v>2</v>
      </c>
    </row>
    <row r="556" spans="1:5">
      <c r="A556" s="3" t="str">
        <f t="shared" si="8"/>
        <v>UberlândiaBelo HorizonteCaminhão</v>
      </c>
      <c r="B556" s="27" t="s">
        <v>27</v>
      </c>
      <c r="C556" s="27" t="s">
        <v>51</v>
      </c>
      <c r="D556" s="28" t="s">
        <v>20</v>
      </c>
      <c r="E556" s="30">
        <v>1</v>
      </c>
    </row>
    <row r="557" spans="1:5">
      <c r="A557" s="3" t="str">
        <f t="shared" si="8"/>
        <v>UberlândiaBrasíliaCaminhão</v>
      </c>
      <c r="B557" s="27" t="s">
        <v>27</v>
      </c>
      <c r="C557" s="27" t="s">
        <v>51</v>
      </c>
      <c r="D557" s="28" t="s">
        <v>46</v>
      </c>
      <c r="E557" s="30">
        <v>1</v>
      </c>
    </row>
    <row r="558" spans="1:5">
      <c r="A558" s="3" t="str">
        <f t="shared" si="8"/>
        <v>UberlândiaCampinasCaminhão</v>
      </c>
      <c r="B558" s="27" t="s">
        <v>27</v>
      </c>
      <c r="C558" s="27" t="s">
        <v>51</v>
      </c>
      <c r="D558" s="28" t="s">
        <v>48</v>
      </c>
      <c r="E558" s="30">
        <v>1</v>
      </c>
    </row>
    <row r="559" spans="1:5">
      <c r="A559" s="3" t="str">
        <f t="shared" si="8"/>
        <v>UberlândiaCampo GrandeCaminhão</v>
      </c>
      <c r="B559" s="27" t="s">
        <v>27</v>
      </c>
      <c r="C559" s="27" t="s">
        <v>51</v>
      </c>
      <c r="D559" s="28" t="s">
        <v>3</v>
      </c>
      <c r="E559" s="30">
        <v>1</v>
      </c>
    </row>
    <row r="560" spans="1:5">
      <c r="A560" s="3" t="str">
        <f t="shared" si="8"/>
        <v>UberlândiaCuiabáCaminhão</v>
      </c>
      <c r="B560" s="27" t="s">
        <v>27</v>
      </c>
      <c r="C560" s="27" t="s">
        <v>51</v>
      </c>
      <c r="D560" s="28" t="s">
        <v>19</v>
      </c>
      <c r="E560" s="30">
        <v>1</v>
      </c>
    </row>
    <row r="561" spans="1:5">
      <c r="A561" s="3" t="str">
        <f t="shared" si="8"/>
        <v>UberlândiaCuritibaCaminhão</v>
      </c>
      <c r="B561" s="27" t="s">
        <v>27</v>
      </c>
      <c r="C561" s="27" t="s">
        <v>51</v>
      </c>
      <c r="D561" s="29" t="s">
        <v>4</v>
      </c>
      <c r="E561" s="30">
        <v>1</v>
      </c>
    </row>
    <row r="562" spans="1:5">
      <c r="A562" s="3" t="str">
        <f t="shared" si="8"/>
        <v>UberlândiaFortalezaCaminhão</v>
      </c>
      <c r="B562" s="27" t="s">
        <v>27</v>
      </c>
      <c r="C562" s="27" t="s">
        <v>51</v>
      </c>
      <c r="D562" s="28" t="s">
        <v>12</v>
      </c>
      <c r="E562" s="30">
        <v>3</v>
      </c>
    </row>
    <row r="563" spans="1:5">
      <c r="A563" s="3" t="str">
        <f t="shared" si="8"/>
        <v>UberlândiaGoiâniaCaminhão</v>
      </c>
      <c r="B563" s="27" t="s">
        <v>27</v>
      </c>
      <c r="C563" s="27" t="s">
        <v>51</v>
      </c>
      <c r="D563" s="28" t="s">
        <v>18</v>
      </c>
      <c r="E563" s="30">
        <v>1</v>
      </c>
    </row>
    <row r="564" spans="1:5">
      <c r="A564" s="3" t="str">
        <f t="shared" si="8"/>
        <v>UberlândiaJoão PessoaCaminhão</v>
      </c>
      <c r="B564" s="27" t="s">
        <v>27</v>
      </c>
      <c r="C564" s="27" t="s">
        <v>51</v>
      </c>
      <c r="D564" s="28" t="s">
        <v>21</v>
      </c>
      <c r="E564" s="30">
        <v>3</v>
      </c>
    </row>
    <row r="565" spans="1:5">
      <c r="A565" s="3" t="str">
        <f t="shared" si="8"/>
        <v>UberlândiaJoinvilleCaminhão</v>
      </c>
      <c r="B565" s="27" t="s">
        <v>27</v>
      </c>
      <c r="C565" s="27" t="s">
        <v>51</v>
      </c>
      <c r="D565" s="29" t="s">
        <v>44</v>
      </c>
      <c r="E565" s="30">
        <v>1</v>
      </c>
    </row>
    <row r="566" spans="1:5">
      <c r="A566" s="3" t="str">
        <f t="shared" si="8"/>
        <v>UberlândiaMaceióCaminhão</v>
      </c>
      <c r="B566" s="27" t="s">
        <v>27</v>
      </c>
      <c r="C566" s="27" t="s">
        <v>51</v>
      </c>
      <c r="D566" s="28" t="s">
        <v>16</v>
      </c>
      <c r="E566" s="30">
        <v>3</v>
      </c>
    </row>
    <row r="567" spans="1:5">
      <c r="A567" s="3" t="str">
        <f t="shared" si="8"/>
        <v>UberlândiaManausCaminhão</v>
      </c>
      <c r="B567" s="27" t="s">
        <v>27</v>
      </c>
      <c r="C567" s="27" t="s">
        <v>51</v>
      </c>
      <c r="D567" s="28" t="s">
        <v>1</v>
      </c>
      <c r="E567" s="30">
        <v>3</v>
      </c>
    </row>
    <row r="568" spans="1:5">
      <c r="A568" s="3" t="str">
        <f t="shared" si="8"/>
        <v>UberlândiaNatalCaminhão</v>
      </c>
      <c r="B568" s="27" t="s">
        <v>27</v>
      </c>
      <c r="C568" s="27" t="s">
        <v>51</v>
      </c>
      <c r="D568" s="28" t="s">
        <v>15</v>
      </c>
      <c r="E568" s="30">
        <v>3</v>
      </c>
    </row>
    <row r="569" spans="1:5">
      <c r="A569" s="3" t="str">
        <f t="shared" si="8"/>
        <v>UberlândiaPorto AlegreCaminhão</v>
      </c>
      <c r="B569" s="27" t="s">
        <v>27</v>
      </c>
      <c r="C569" s="27" t="s">
        <v>51</v>
      </c>
      <c r="D569" s="29" t="s">
        <v>5</v>
      </c>
      <c r="E569" s="30">
        <v>2</v>
      </c>
    </row>
    <row r="570" spans="1:5">
      <c r="A570" s="3" t="str">
        <f t="shared" si="8"/>
        <v>UberlândiaRecifeCaminhão</v>
      </c>
      <c r="B570" s="27" t="s">
        <v>27</v>
      </c>
      <c r="C570" s="27" t="s">
        <v>51</v>
      </c>
      <c r="D570" s="28" t="s">
        <v>13</v>
      </c>
      <c r="E570" s="30">
        <v>3</v>
      </c>
    </row>
    <row r="571" spans="1:5">
      <c r="A571" s="3" t="str">
        <f t="shared" si="8"/>
        <v>UberlândiaRibeirão PretoCaminhão</v>
      </c>
      <c r="B571" s="27" t="s">
        <v>27</v>
      </c>
      <c r="C571" s="27" t="s">
        <v>51</v>
      </c>
      <c r="D571" s="28" t="s">
        <v>47</v>
      </c>
      <c r="E571" s="30">
        <v>1</v>
      </c>
    </row>
    <row r="572" spans="1:5">
      <c r="A572" s="3" t="str">
        <f t="shared" si="8"/>
        <v>UberlândiaRio de JaneiroCaminhão</v>
      </c>
      <c r="B572" s="27" t="s">
        <v>27</v>
      </c>
      <c r="C572" s="27" t="s">
        <v>51</v>
      </c>
      <c r="D572" s="28" t="s">
        <v>22</v>
      </c>
      <c r="E572" s="30">
        <v>1</v>
      </c>
    </row>
    <row r="573" spans="1:5">
      <c r="A573" s="3" t="str">
        <f t="shared" si="8"/>
        <v>UberlândiaSalvadorCaminhão</v>
      </c>
      <c r="B573" s="27" t="s">
        <v>27</v>
      </c>
      <c r="C573" s="27" t="s">
        <v>51</v>
      </c>
      <c r="D573" s="28" t="s">
        <v>14</v>
      </c>
      <c r="E573" s="30">
        <v>2</v>
      </c>
    </row>
    <row r="574" spans="1:5">
      <c r="A574" s="3" t="str">
        <f t="shared" si="8"/>
        <v>UberlândiaSantosCaminhão</v>
      </c>
      <c r="B574" s="27" t="s">
        <v>27</v>
      </c>
      <c r="C574" s="27" t="s">
        <v>51</v>
      </c>
      <c r="D574" s="28" t="s">
        <v>45</v>
      </c>
      <c r="E574" s="30">
        <v>1</v>
      </c>
    </row>
    <row r="575" spans="1:5">
      <c r="A575" s="3" t="str">
        <f t="shared" si="8"/>
        <v>UberlândiaSão LuísCaminhão</v>
      </c>
      <c r="B575" s="27" t="s">
        <v>27</v>
      </c>
      <c r="C575" s="27" t="s">
        <v>51</v>
      </c>
      <c r="D575" s="28" t="s">
        <v>11</v>
      </c>
      <c r="E575" s="30">
        <v>3</v>
      </c>
    </row>
    <row r="576" spans="1:5">
      <c r="A576" s="3" t="str">
        <f t="shared" si="8"/>
        <v>UberlândiaSão PauloCaminhão</v>
      </c>
      <c r="B576" s="27" t="s">
        <v>27</v>
      </c>
      <c r="C576" s="27" t="s">
        <v>51</v>
      </c>
      <c r="D576" s="28" t="s">
        <v>23</v>
      </c>
      <c r="E576" s="30">
        <v>1</v>
      </c>
    </row>
    <row r="577" spans="1:5">
      <c r="A577" s="3" t="str">
        <f t="shared" si="8"/>
        <v>UberlândiaUberlândiaCaminhão</v>
      </c>
      <c r="B577" s="27" t="s">
        <v>27</v>
      </c>
      <c r="C577" s="27" t="s">
        <v>51</v>
      </c>
      <c r="D577" s="28" t="s">
        <v>51</v>
      </c>
      <c r="E577" s="30">
        <v>0</v>
      </c>
    </row>
    <row r="578" spans="1:5">
      <c r="A578" s="3" t="str">
        <f t="shared" si="8"/>
        <v>UberlândiaVitóriaCaminhão</v>
      </c>
      <c r="B578" s="27" t="s">
        <v>27</v>
      </c>
      <c r="C578" s="27" t="s">
        <v>51</v>
      </c>
      <c r="D578" s="28" t="s">
        <v>17</v>
      </c>
      <c r="E578" s="30">
        <v>1</v>
      </c>
    </row>
    <row r="579" spans="1:5">
      <c r="A579" s="3" t="str">
        <f t="shared" si="8"/>
        <v>UberlândiaVitória da ConquistaCaminhão</v>
      </c>
      <c r="B579" s="27" t="s">
        <v>27</v>
      </c>
      <c r="C579" s="27" t="s">
        <v>51</v>
      </c>
      <c r="D579" s="28" t="s">
        <v>52</v>
      </c>
      <c r="E579" s="30">
        <v>1</v>
      </c>
    </row>
    <row r="580" spans="1:5">
      <c r="A580" s="3" t="str">
        <f t="shared" si="8"/>
        <v>VitóriaBelémCaminhão</v>
      </c>
      <c r="B580" s="27" t="s">
        <v>27</v>
      </c>
      <c r="C580" s="27" t="s">
        <v>17</v>
      </c>
      <c r="D580" s="28" t="s">
        <v>2</v>
      </c>
      <c r="E580" s="30">
        <v>3</v>
      </c>
    </row>
    <row r="581" spans="1:5">
      <c r="A581" s="3" t="str">
        <f t="shared" ref="A581:A644" si="9">C581&amp;D581&amp;B581</f>
        <v>VitóriaBelo HorizonteCaminhão</v>
      </c>
      <c r="B581" s="27" t="s">
        <v>27</v>
      </c>
      <c r="C581" s="27" t="s">
        <v>17</v>
      </c>
      <c r="D581" s="28" t="s">
        <v>20</v>
      </c>
      <c r="E581" s="30">
        <v>1</v>
      </c>
    </row>
    <row r="582" spans="1:5">
      <c r="A582" s="3" t="str">
        <f t="shared" si="9"/>
        <v>VitóriaBrasíliaCaminhão</v>
      </c>
      <c r="B582" s="27" t="s">
        <v>27</v>
      </c>
      <c r="C582" s="27" t="s">
        <v>17</v>
      </c>
      <c r="D582" s="28" t="s">
        <v>46</v>
      </c>
      <c r="E582" s="30">
        <v>2</v>
      </c>
    </row>
    <row r="583" spans="1:5">
      <c r="A583" s="3" t="str">
        <f t="shared" si="9"/>
        <v>VitóriaCampinasCaminhão</v>
      </c>
      <c r="B583" s="27" t="s">
        <v>27</v>
      </c>
      <c r="C583" s="27" t="s">
        <v>17</v>
      </c>
      <c r="D583" s="28" t="s">
        <v>48</v>
      </c>
      <c r="E583" s="30">
        <v>1</v>
      </c>
    </row>
    <row r="584" spans="1:5">
      <c r="A584" s="3" t="str">
        <f t="shared" si="9"/>
        <v>VitóriaCampo GrandeCaminhão</v>
      </c>
      <c r="B584" s="27" t="s">
        <v>27</v>
      </c>
      <c r="C584" s="27" t="s">
        <v>17</v>
      </c>
      <c r="D584" s="28" t="s">
        <v>3</v>
      </c>
      <c r="E584" s="30">
        <v>2</v>
      </c>
    </row>
    <row r="585" spans="1:5">
      <c r="A585" s="3" t="str">
        <f t="shared" si="9"/>
        <v>VitóriaCuiabáCaminhão</v>
      </c>
      <c r="B585" s="27" t="s">
        <v>27</v>
      </c>
      <c r="C585" s="27" t="s">
        <v>17</v>
      </c>
      <c r="D585" s="28" t="s">
        <v>19</v>
      </c>
      <c r="E585" s="30">
        <v>2</v>
      </c>
    </row>
    <row r="586" spans="1:5">
      <c r="A586" s="3" t="str">
        <f t="shared" si="9"/>
        <v>VitóriaCuritibaCaminhão</v>
      </c>
      <c r="B586" s="27" t="s">
        <v>27</v>
      </c>
      <c r="C586" s="27" t="s">
        <v>17</v>
      </c>
      <c r="D586" s="29" t="s">
        <v>4</v>
      </c>
      <c r="E586" s="30">
        <v>2</v>
      </c>
    </row>
    <row r="587" spans="1:5">
      <c r="A587" s="3" t="str">
        <f t="shared" si="9"/>
        <v>VitóriaFortalezaCaminhão</v>
      </c>
      <c r="B587" s="27" t="s">
        <v>27</v>
      </c>
      <c r="C587" s="27" t="s">
        <v>17</v>
      </c>
      <c r="D587" s="28" t="s">
        <v>12</v>
      </c>
      <c r="E587" s="30">
        <v>2</v>
      </c>
    </row>
    <row r="588" spans="1:5">
      <c r="A588" s="3" t="str">
        <f t="shared" si="9"/>
        <v>VitóriaGoiâniaCaminhão</v>
      </c>
      <c r="B588" s="27" t="s">
        <v>27</v>
      </c>
      <c r="C588" s="27" t="s">
        <v>17</v>
      </c>
      <c r="D588" s="28" t="s">
        <v>18</v>
      </c>
      <c r="E588" s="30">
        <v>2</v>
      </c>
    </row>
    <row r="589" spans="1:5">
      <c r="A589" s="3" t="str">
        <f t="shared" si="9"/>
        <v>VitóriaJoão PessoaCaminhão</v>
      </c>
      <c r="B589" s="27" t="s">
        <v>27</v>
      </c>
      <c r="C589" s="27" t="s">
        <v>17</v>
      </c>
      <c r="D589" s="28" t="s">
        <v>21</v>
      </c>
      <c r="E589" s="30">
        <v>2</v>
      </c>
    </row>
    <row r="590" spans="1:5">
      <c r="A590" s="3" t="str">
        <f t="shared" si="9"/>
        <v>VitóriaJoinvilleCaminhão</v>
      </c>
      <c r="B590" s="27" t="s">
        <v>27</v>
      </c>
      <c r="C590" s="27" t="s">
        <v>17</v>
      </c>
      <c r="D590" s="29" t="s">
        <v>44</v>
      </c>
      <c r="E590" s="30">
        <v>2</v>
      </c>
    </row>
    <row r="591" spans="1:5">
      <c r="A591" s="3" t="str">
        <f t="shared" si="9"/>
        <v>VitóriaMaceióCaminhão</v>
      </c>
      <c r="B591" s="27" t="s">
        <v>27</v>
      </c>
      <c r="C591" s="27" t="s">
        <v>17</v>
      </c>
      <c r="D591" s="28" t="s">
        <v>16</v>
      </c>
      <c r="E591" s="30">
        <v>2</v>
      </c>
    </row>
    <row r="592" spans="1:5">
      <c r="A592" s="3" t="str">
        <f t="shared" si="9"/>
        <v>VitóriaManausCaminhão</v>
      </c>
      <c r="B592" s="27" t="s">
        <v>27</v>
      </c>
      <c r="C592" s="27" t="s">
        <v>17</v>
      </c>
      <c r="D592" s="28" t="s">
        <v>1</v>
      </c>
      <c r="E592" s="30">
        <v>4</v>
      </c>
    </row>
    <row r="593" spans="1:5">
      <c r="A593" s="3" t="str">
        <f t="shared" si="9"/>
        <v>VitóriaNatalCaminhão</v>
      </c>
      <c r="B593" s="27" t="s">
        <v>27</v>
      </c>
      <c r="C593" s="27" t="s">
        <v>17</v>
      </c>
      <c r="D593" s="28" t="s">
        <v>15</v>
      </c>
      <c r="E593" s="30">
        <v>2</v>
      </c>
    </row>
    <row r="594" spans="1:5">
      <c r="A594" s="3" t="str">
        <f t="shared" si="9"/>
        <v>VitóriaPorto AlegreCaminhão</v>
      </c>
      <c r="B594" s="27" t="s">
        <v>27</v>
      </c>
      <c r="C594" s="27" t="s">
        <v>17</v>
      </c>
      <c r="D594" s="29" t="s">
        <v>5</v>
      </c>
      <c r="E594" s="30">
        <v>2</v>
      </c>
    </row>
    <row r="595" spans="1:5">
      <c r="A595" s="3" t="str">
        <f t="shared" si="9"/>
        <v>VitóriaRecifeCaminhão</v>
      </c>
      <c r="B595" s="27" t="s">
        <v>27</v>
      </c>
      <c r="C595" s="27" t="s">
        <v>17</v>
      </c>
      <c r="D595" s="28" t="s">
        <v>13</v>
      </c>
      <c r="E595" s="30">
        <v>2</v>
      </c>
    </row>
    <row r="596" spans="1:5">
      <c r="A596" s="3" t="str">
        <f t="shared" si="9"/>
        <v>VitóriaRibeirão PretoCaminhão</v>
      </c>
      <c r="B596" s="27" t="s">
        <v>27</v>
      </c>
      <c r="C596" s="27" t="s">
        <v>17</v>
      </c>
      <c r="D596" s="28" t="s">
        <v>47</v>
      </c>
      <c r="E596" s="30">
        <v>1</v>
      </c>
    </row>
    <row r="597" spans="1:5">
      <c r="A597" s="3" t="str">
        <f t="shared" si="9"/>
        <v>VitóriaRio de JaneiroCaminhão</v>
      </c>
      <c r="B597" s="27" t="s">
        <v>27</v>
      </c>
      <c r="C597" s="27" t="s">
        <v>17</v>
      </c>
      <c r="D597" s="28" t="s">
        <v>22</v>
      </c>
      <c r="E597" s="30">
        <v>1</v>
      </c>
    </row>
    <row r="598" spans="1:5">
      <c r="A598" s="3" t="str">
        <f t="shared" si="9"/>
        <v>VitóriaSalvadorCaminhão</v>
      </c>
      <c r="B598" s="27" t="s">
        <v>27</v>
      </c>
      <c r="C598" s="27" t="s">
        <v>17</v>
      </c>
      <c r="D598" s="28" t="s">
        <v>14</v>
      </c>
      <c r="E598" s="30">
        <v>2</v>
      </c>
    </row>
    <row r="599" spans="1:5">
      <c r="A599" s="3" t="str">
        <f t="shared" si="9"/>
        <v>VitóriaSantosCaminhão</v>
      </c>
      <c r="B599" s="27" t="s">
        <v>27</v>
      </c>
      <c r="C599" s="27" t="s">
        <v>17</v>
      </c>
      <c r="D599" s="28" t="s">
        <v>45</v>
      </c>
      <c r="E599" s="30">
        <v>1</v>
      </c>
    </row>
    <row r="600" spans="1:5">
      <c r="A600" s="3" t="str">
        <f t="shared" si="9"/>
        <v>VitóriaSão LuísCaminhão</v>
      </c>
      <c r="B600" s="27" t="s">
        <v>27</v>
      </c>
      <c r="C600" s="27" t="s">
        <v>17</v>
      </c>
      <c r="D600" s="28" t="s">
        <v>11</v>
      </c>
      <c r="E600" s="30">
        <v>3</v>
      </c>
    </row>
    <row r="601" spans="1:5">
      <c r="A601" s="3" t="str">
        <f t="shared" si="9"/>
        <v>VitóriaSão PauloCaminhão</v>
      </c>
      <c r="B601" s="27" t="s">
        <v>27</v>
      </c>
      <c r="C601" s="27" t="s">
        <v>17</v>
      </c>
      <c r="D601" s="28" t="s">
        <v>23</v>
      </c>
      <c r="E601" s="30">
        <v>1</v>
      </c>
    </row>
    <row r="602" spans="1:5">
      <c r="A602" s="3" t="str">
        <f t="shared" si="9"/>
        <v>VitóriaUberlândiaCaminhão</v>
      </c>
      <c r="B602" s="27" t="s">
        <v>27</v>
      </c>
      <c r="C602" s="27" t="s">
        <v>17</v>
      </c>
      <c r="D602" s="28" t="s">
        <v>51</v>
      </c>
      <c r="E602" s="30">
        <v>1</v>
      </c>
    </row>
    <row r="603" spans="1:5">
      <c r="A603" s="3" t="str">
        <f t="shared" si="9"/>
        <v>VitóriaVitóriaCaminhão</v>
      </c>
      <c r="B603" s="27" t="s">
        <v>27</v>
      </c>
      <c r="C603" s="27" t="s">
        <v>17</v>
      </c>
      <c r="D603" s="28" t="s">
        <v>17</v>
      </c>
      <c r="E603" s="30">
        <v>0</v>
      </c>
    </row>
    <row r="604" spans="1:5">
      <c r="A604" s="3" t="str">
        <f t="shared" si="9"/>
        <v>VitóriaVitória da ConquistaCaminhão</v>
      </c>
      <c r="B604" s="27" t="s">
        <v>27</v>
      </c>
      <c r="C604" s="27" t="s">
        <v>17</v>
      </c>
      <c r="D604" s="28" t="s">
        <v>52</v>
      </c>
      <c r="E604" s="30">
        <v>1</v>
      </c>
    </row>
    <row r="605" spans="1:5">
      <c r="A605" s="3" t="str">
        <f t="shared" si="9"/>
        <v>Vitória da ConquistaBelémCaminhão</v>
      </c>
      <c r="B605" s="27" t="s">
        <v>27</v>
      </c>
      <c r="C605" s="27" t="s">
        <v>52</v>
      </c>
      <c r="D605" s="28" t="s">
        <v>2</v>
      </c>
      <c r="E605" s="30">
        <v>2</v>
      </c>
    </row>
    <row r="606" spans="1:5">
      <c r="A606" s="3" t="str">
        <f t="shared" si="9"/>
        <v>Vitória da ConquistaBelo HorizonteCaminhão</v>
      </c>
      <c r="B606" s="27" t="s">
        <v>27</v>
      </c>
      <c r="C606" s="27" t="s">
        <v>52</v>
      </c>
      <c r="D606" s="28" t="s">
        <v>20</v>
      </c>
      <c r="E606" s="30">
        <v>1</v>
      </c>
    </row>
    <row r="607" spans="1:5">
      <c r="A607" s="3" t="str">
        <f t="shared" si="9"/>
        <v>Vitória da ConquistaBrasíliaCaminhão</v>
      </c>
      <c r="B607" s="27" t="s">
        <v>27</v>
      </c>
      <c r="C607" s="27" t="s">
        <v>52</v>
      </c>
      <c r="D607" s="28" t="s">
        <v>46</v>
      </c>
      <c r="E607" s="30">
        <v>1</v>
      </c>
    </row>
    <row r="608" spans="1:5">
      <c r="A608" s="3" t="str">
        <f t="shared" si="9"/>
        <v>Vitória da ConquistaCampinasCaminhão</v>
      </c>
      <c r="B608" s="27" t="s">
        <v>27</v>
      </c>
      <c r="C608" s="27" t="s">
        <v>52</v>
      </c>
      <c r="D608" s="28" t="s">
        <v>48</v>
      </c>
      <c r="E608" s="30">
        <v>2</v>
      </c>
    </row>
    <row r="609" spans="1:5">
      <c r="A609" s="3" t="str">
        <f t="shared" si="9"/>
        <v>Vitória da ConquistaCampo GrandeCaminhão</v>
      </c>
      <c r="B609" s="27" t="s">
        <v>27</v>
      </c>
      <c r="C609" s="27" t="s">
        <v>52</v>
      </c>
      <c r="D609" s="28" t="s">
        <v>3</v>
      </c>
      <c r="E609" s="30">
        <v>2</v>
      </c>
    </row>
    <row r="610" spans="1:5">
      <c r="A610" s="3" t="str">
        <f t="shared" si="9"/>
        <v>Vitória da ConquistaCuiabáCaminhão</v>
      </c>
      <c r="B610" s="27" t="s">
        <v>27</v>
      </c>
      <c r="C610" s="27" t="s">
        <v>52</v>
      </c>
      <c r="D610" s="28" t="s">
        <v>19</v>
      </c>
      <c r="E610" s="30">
        <v>2</v>
      </c>
    </row>
    <row r="611" spans="1:5">
      <c r="A611" s="3" t="str">
        <f t="shared" si="9"/>
        <v>Vitória da ConquistaCuritibaCaminhão</v>
      </c>
      <c r="B611" s="27" t="s">
        <v>27</v>
      </c>
      <c r="C611" s="27" t="s">
        <v>52</v>
      </c>
      <c r="D611" s="29" t="s">
        <v>4</v>
      </c>
      <c r="E611" s="30">
        <v>2</v>
      </c>
    </row>
    <row r="612" spans="1:5">
      <c r="A612" s="3" t="str">
        <f t="shared" si="9"/>
        <v>Vitória da ConquistaFortalezaCaminhão</v>
      </c>
      <c r="B612" s="27" t="s">
        <v>27</v>
      </c>
      <c r="C612" s="27" t="s">
        <v>52</v>
      </c>
      <c r="D612" s="28" t="s">
        <v>12</v>
      </c>
      <c r="E612" s="30">
        <v>2</v>
      </c>
    </row>
    <row r="613" spans="1:5">
      <c r="A613" s="3" t="str">
        <f t="shared" si="9"/>
        <v>Vitória da ConquistaGoiâniaCaminhão</v>
      </c>
      <c r="B613" s="27" t="s">
        <v>27</v>
      </c>
      <c r="C613" s="27" t="s">
        <v>52</v>
      </c>
      <c r="D613" s="28" t="s">
        <v>18</v>
      </c>
      <c r="E613" s="30">
        <v>2</v>
      </c>
    </row>
    <row r="614" spans="1:5">
      <c r="A614" s="3" t="str">
        <f t="shared" si="9"/>
        <v>Vitória da ConquistaJoão PessoaCaminhão</v>
      </c>
      <c r="B614" s="27" t="s">
        <v>27</v>
      </c>
      <c r="C614" s="27" t="s">
        <v>52</v>
      </c>
      <c r="D614" s="28" t="s">
        <v>21</v>
      </c>
      <c r="E614" s="30">
        <v>2</v>
      </c>
    </row>
    <row r="615" spans="1:5">
      <c r="A615" s="3" t="str">
        <f t="shared" si="9"/>
        <v>Vitória da ConquistaJoinvilleCaminhão</v>
      </c>
      <c r="B615" s="27" t="s">
        <v>27</v>
      </c>
      <c r="C615" s="27" t="s">
        <v>52</v>
      </c>
      <c r="D615" s="29" t="s">
        <v>44</v>
      </c>
      <c r="E615" s="30">
        <v>2</v>
      </c>
    </row>
    <row r="616" spans="1:5">
      <c r="A616" s="3" t="str">
        <f t="shared" si="9"/>
        <v>Vitória da ConquistaMaceióCaminhão</v>
      </c>
      <c r="B616" s="27" t="s">
        <v>27</v>
      </c>
      <c r="C616" s="27" t="s">
        <v>52</v>
      </c>
      <c r="D616" s="28" t="s">
        <v>16</v>
      </c>
      <c r="E616" s="30">
        <v>1</v>
      </c>
    </row>
    <row r="617" spans="1:5">
      <c r="A617" s="3" t="str">
        <f t="shared" si="9"/>
        <v>Vitória da ConquistaManausCaminhão</v>
      </c>
      <c r="B617" s="27" t="s">
        <v>27</v>
      </c>
      <c r="C617" s="27" t="s">
        <v>52</v>
      </c>
      <c r="D617" s="28" t="s">
        <v>1</v>
      </c>
      <c r="E617" s="30">
        <v>5</v>
      </c>
    </row>
    <row r="618" spans="1:5">
      <c r="A618" s="3" t="str">
        <f t="shared" si="9"/>
        <v>Vitória da ConquistaNatalCaminhão</v>
      </c>
      <c r="B618" s="27" t="s">
        <v>27</v>
      </c>
      <c r="C618" s="27" t="s">
        <v>52</v>
      </c>
      <c r="D618" s="28" t="s">
        <v>15</v>
      </c>
      <c r="E618" s="30">
        <v>2</v>
      </c>
    </row>
    <row r="619" spans="1:5">
      <c r="A619" s="3" t="str">
        <f t="shared" si="9"/>
        <v>Vitória da ConquistaPorto AlegreCaminhão</v>
      </c>
      <c r="B619" s="27" t="s">
        <v>27</v>
      </c>
      <c r="C619" s="27" t="s">
        <v>52</v>
      </c>
      <c r="D619" s="29" t="s">
        <v>5</v>
      </c>
      <c r="E619" s="30">
        <v>4</v>
      </c>
    </row>
    <row r="620" spans="1:5">
      <c r="A620" s="3" t="str">
        <f t="shared" si="9"/>
        <v>Vitória da ConquistaRecifeCaminhão</v>
      </c>
      <c r="B620" s="27" t="s">
        <v>27</v>
      </c>
      <c r="C620" s="27" t="s">
        <v>52</v>
      </c>
      <c r="D620" s="28" t="s">
        <v>13</v>
      </c>
      <c r="E620" s="30">
        <v>2</v>
      </c>
    </row>
    <row r="621" spans="1:5">
      <c r="A621" s="3" t="str">
        <f t="shared" si="9"/>
        <v>Vitória da ConquistaRibeirão PretoCaminhão</v>
      </c>
      <c r="B621" s="27" t="s">
        <v>27</v>
      </c>
      <c r="C621" s="27" t="s">
        <v>52</v>
      </c>
      <c r="D621" s="28" t="s">
        <v>47</v>
      </c>
      <c r="E621" s="30">
        <v>2</v>
      </c>
    </row>
    <row r="622" spans="1:5">
      <c r="A622" s="3" t="str">
        <f t="shared" si="9"/>
        <v>Vitória da ConquistaRio de JaneiroCaminhão</v>
      </c>
      <c r="B622" s="27" t="s">
        <v>27</v>
      </c>
      <c r="C622" s="27" t="s">
        <v>52</v>
      </c>
      <c r="D622" s="28" t="s">
        <v>22</v>
      </c>
      <c r="E622" s="30">
        <v>1</v>
      </c>
    </row>
    <row r="623" spans="1:5">
      <c r="A623" s="3" t="str">
        <f t="shared" si="9"/>
        <v>Vitória da ConquistaSalvadorCaminhão</v>
      </c>
      <c r="B623" s="27" t="s">
        <v>27</v>
      </c>
      <c r="C623" s="27" t="s">
        <v>52</v>
      </c>
      <c r="D623" s="28" t="s">
        <v>14</v>
      </c>
      <c r="E623" s="30">
        <v>1</v>
      </c>
    </row>
    <row r="624" spans="1:5">
      <c r="A624" s="3" t="str">
        <f t="shared" si="9"/>
        <v>Vitória da ConquistaSantosCaminhão</v>
      </c>
      <c r="B624" s="27" t="s">
        <v>27</v>
      </c>
      <c r="C624" s="27" t="s">
        <v>52</v>
      </c>
      <c r="D624" s="28" t="s">
        <v>45</v>
      </c>
      <c r="E624" s="30">
        <v>2</v>
      </c>
    </row>
    <row r="625" spans="1:5">
      <c r="A625" s="3" t="str">
        <f t="shared" si="9"/>
        <v>Vitória da ConquistaSão LuísCaminhão</v>
      </c>
      <c r="B625" s="27" t="s">
        <v>27</v>
      </c>
      <c r="C625" s="27" t="s">
        <v>52</v>
      </c>
      <c r="D625" s="28" t="s">
        <v>11</v>
      </c>
      <c r="E625" s="30">
        <v>2</v>
      </c>
    </row>
    <row r="626" spans="1:5">
      <c r="A626" s="3" t="str">
        <f t="shared" si="9"/>
        <v>Vitória da ConquistaSão PauloCaminhão</v>
      </c>
      <c r="B626" s="27" t="s">
        <v>27</v>
      </c>
      <c r="C626" s="27" t="s">
        <v>52</v>
      </c>
      <c r="D626" s="28" t="s">
        <v>23</v>
      </c>
      <c r="E626" s="30">
        <v>2</v>
      </c>
    </row>
    <row r="627" spans="1:5">
      <c r="A627" s="3" t="str">
        <f t="shared" si="9"/>
        <v>Vitória da ConquistaUberlândiaCaminhão</v>
      </c>
      <c r="B627" s="27" t="s">
        <v>27</v>
      </c>
      <c r="C627" s="27" t="s">
        <v>52</v>
      </c>
      <c r="D627" s="28" t="s">
        <v>51</v>
      </c>
      <c r="E627" s="30">
        <v>1</v>
      </c>
    </row>
    <row r="628" spans="1:5">
      <c r="A628" s="3" t="str">
        <f t="shared" si="9"/>
        <v>Vitória da ConquistaVitóriaCaminhão</v>
      </c>
      <c r="B628" s="27" t="s">
        <v>27</v>
      </c>
      <c r="C628" s="27" t="s">
        <v>52</v>
      </c>
      <c r="D628" s="28" t="s">
        <v>17</v>
      </c>
      <c r="E628" s="30">
        <v>1</v>
      </c>
    </row>
    <row r="629" spans="1:5">
      <c r="A629" s="3" t="str">
        <f t="shared" si="9"/>
        <v>Vitória da ConquistaVitória da ConquistaCaminhão</v>
      </c>
      <c r="B629" s="27" t="s">
        <v>27</v>
      </c>
      <c r="C629" s="27" t="s">
        <v>52</v>
      </c>
      <c r="D629" s="28" t="s">
        <v>52</v>
      </c>
      <c r="E629" s="30">
        <v>0</v>
      </c>
    </row>
    <row r="630" spans="1:5">
      <c r="A630" s="3" t="str">
        <f t="shared" si="9"/>
        <v>BelémBelémNavio</v>
      </c>
      <c r="B630" s="27" t="s">
        <v>28</v>
      </c>
      <c r="C630" s="28" t="s">
        <v>2</v>
      </c>
      <c r="D630" s="28" t="s">
        <v>2</v>
      </c>
      <c r="E630" s="30">
        <v>0</v>
      </c>
    </row>
    <row r="631" spans="1:5">
      <c r="A631" s="3" t="str">
        <f t="shared" si="9"/>
        <v>BelémBelo HorizonteNavio</v>
      </c>
      <c r="B631" s="27" t="s">
        <v>28</v>
      </c>
      <c r="C631" s="28" t="s">
        <v>2</v>
      </c>
      <c r="D631" s="28" t="s">
        <v>20</v>
      </c>
      <c r="E631" s="30" t="e">
        <v>#N/A</v>
      </c>
    </row>
    <row r="632" spans="1:5">
      <c r="A632" s="3" t="str">
        <f t="shared" si="9"/>
        <v>BelémBrasíliaNavio</v>
      </c>
      <c r="B632" s="27" t="s">
        <v>28</v>
      </c>
      <c r="C632" s="28" t="s">
        <v>2</v>
      </c>
      <c r="D632" s="28" t="s">
        <v>46</v>
      </c>
      <c r="E632" s="30" t="e">
        <v>#N/A</v>
      </c>
    </row>
    <row r="633" spans="1:5">
      <c r="A633" s="3" t="str">
        <f t="shared" si="9"/>
        <v>BelémCampinasNavio</v>
      </c>
      <c r="B633" s="27" t="s">
        <v>28</v>
      </c>
      <c r="C633" s="28" t="s">
        <v>2</v>
      </c>
      <c r="D633" s="28" t="s">
        <v>48</v>
      </c>
      <c r="E633" s="30" t="e">
        <v>#N/A</v>
      </c>
    </row>
    <row r="634" spans="1:5">
      <c r="A634" s="3" t="str">
        <f t="shared" si="9"/>
        <v>BelémCampo GrandeNavio</v>
      </c>
      <c r="B634" s="27" t="s">
        <v>28</v>
      </c>
      <c r="C634" s="28" t="s">
        <v>2</v>
      </c>
      <c r="D634" s="28" t="s">
        <v>3</v>
      </c>
      <c r="E634" s="30" t="e">
        <v>#N/A</v>
      </c>
    </row>
    <row r="635" spans="1:5">
      <c r="A635" s="3" t="str">
        <f t="shared" si="9"/>
        <v>BelémCuiabáNavio</v>
      </c>
      <c r="B635" s="27" t="s">
        <v>28</v>
      </c>
      <c r="C635" s="28" t="s">
        <v>2</v>
      </c>
      <c r="D635" s="28" t="s">
        <v>19</v>
      </c>
      <c r="E635" s="30" t="e">
        <v>#N/A</v>
      </c>
    </row>
    <row r="636" spans="1:5">
      <c r="A636" s="3" t="str">
        <f t="shared" si="9"/>
        <v>BelémCuritibaNavio</v>
      </c>
      <c r="B636" s="27" t="s">
        <v>28</v>
      </c>
      <c r="C636" s="28" t="s">
        <v>2</v>
      </c>
      <c r="D636" s="29" t="s">
        <v>4</v>
      </c>
      <c r="E636" s="30">
        <v>7</v>
      </c>
    </row>
    <row r="637" spans="1:5">
      <c r="A637" s="3" t="str">
        <f t="shared" si="9"/>
        <v>BelémFortalezaNavio</v>
      </c>
      <c r="B637" s="27" t="s">
        <v>28</v>
      </c>
      <c r="C637" s="28" t="s">
        <v>2</v>
      </c>
      <c r="D637" s="28" t="s">
        <v>12</v>
      </c>
      <c r="E637" s="30">
        <v>2</v>
      </c>
    </row>
    <row r="638" spans="1:5">
      <c r="A638" s="3" t="str">
        <f t="shared" si="9"/>
        <v>BelémGoiâniaNavio</v>
      </c>
      <c r="B638" s="27" t="s">
        <v>28</v>
      </c>
      <c r="C638" s="28" t="s">
        <v>2</v>
      </c>
      <c r="D638" s="28" t="s">
        <v>18</v>
      </c>
      <c r="E638" s="30" t="e">
        <v>#N/A</v>
      </c>
    </row>
    <row r="639" spans="1:5">
      <c r="A639" s="3" t="str">
        <f t="shared" si="9"/>
        <v>BelémJoão PessoaNavio</v>
      </c>
      <c r="B639" s="27" t="s">
        <v>28</v>
      </c>
      <c r="C639" s="28" t="s">
        <v>2</v>
      </c>
      <c r="D639" s="28" t="s">
        <v>21</v>
      </c>
      <c r="E639" s="30" t="e">
        <v>#N/A</v>
      </c>
    </row>
    <row r="640" spans="1:5">
      <c r="A640" s="3" t="str">
        <f t="shared" si="9"/>
        <v>BelémJoinvilleNavio</v>
      </c>
      <c r="B640" s="27" t="s">
        <v>28</v>
      </c>
      <c r="C640" s="28" t="s">
        <v>2</v>
      </c>
      <c r="D640" s="29" t="s">
        <v>44</v>
      </c>
      <c r="E640" s="30">
        <v>7</v>
      </c>
    </row>
    <row r="641" spans="1:5">
      <c r="A641" s="3" t="str">
        <f t="shared" si="9"/>
        <v>BelémMaceióNavio</v>
      </c>
      <c r="B641" s="27" t="s">
        <v>28</v>
      </c>
      <c r="C641" s="28" t="s">
        <v>2</v>
      </c>
      <c r="D641" s="28" t="s">
        <v>16</v>
      </c>
      <c r="E641" s="30">
        <v>4</v>
      </c>
    </row>
    <row r="642" spans="1:5">
      <c r="A642" s="3" t="str">
        <f t="shared" si="9"/>
        <v>BelémManausNavio</v>
      </c>
      <c r="B642" s="27" t="s">
        <v>28</v>
      </c>
      <c r="C642" s="28" t="s">
        <v>2</v>
      </c>
      <c r="D642" s="28" t="s">
        <v>1</v>
      </c>
      <c r="E642" s="30">
        <v>3</v>
      </c>
    </row>
    <row r="643" spans="1:5">
      <c r="A643" s="3" t="str">
        <f t="shared" si="9"/>
        <v>BelémNatalNavio</v>
      </c>
      <c r="B643" s="27" t="s">
        <v>28</v>
      </c>
      <c r="C643" s="28" t="s">
        <v>2</v>
      </c>
      <c r="D643" s="28" t="s">
        <v>15</v>
      </c>
      <c r="E643" s="30">
        <v>3</v>
      </c>
    </row>
    <row r="644" spans="1:5">
      <c r="A644" s="3" t="str">
        <f t="shared" si="9"/>
        <v>BelémPorto AlegreNavio</v>
      </c>
      <c r="B644" s="27" t="s">
        <v>28</v>
      </c>
      <c r="C644" s="28" t="s">
        <v>2</v>
      </c>
      <c r="D644" s="29" t="s">
        <v>5</v>
      </c>
      <c r="E644" s="30">
        <v>8</v>
      </c>
    </row>
    <row r="645" spans="1:5">
      <c r="A645" s="3" t="str">
        <f t="shared" ref="A645:A708" si="10">C645&amp;D645&amp;B645</f>
        <v>BelémRecifeNavio</v>
      </c>
      <c r="B645" s="27" t="s">
        <v>28</v>
      </c>
      <c r="C645" s="28" t="s">
        <v>2</v>
      </c>
      <c r="D645" s="28" t="s">
        <v>13</v>
      </c>
      <c r="E645" s="30">
        <v>3</v>
      </c>
    </row>
    <row r="646" spans="1:5">
      <c r="A646" s="3" t="str">
        <f t="shared" si="10"/>
        <v>BelémRibeirão PretoNavio</v>
      </c>
      <c r="B646" s="27" t="s">
        <v>28</v>
      </c>
      <c r="C646" s="28" t="s">
        <v>2</v>
      </c>
      <c r="D646" s="28" t="s">
        <v>47</v>
      </c>
      <c r="E646" s="30" t="e">
        <v>#N/A</v>
      </c>
    </row>
    <row r="647" spans="1:5">
      <c r="A647" s="3" t="str">
        <f t="shared" si="10"/>
        <v>BelémRio de JaneiroNavio</v>
      </c>
      <c r="B647" s="27" t="s">
        <v>28</v>
      </c>
      <c r="C647" s="28" t="s">
        <v>2</v>
      </c>
      <c r="D647" s="28" t="s">
        <v>22</v>
      </c>
      <c r="E647" s="30">
        <v>6</v>
      </c>
    </row>
    <row r="648" spans="1:5">
      <c r="A648" s="3" t="str">
        <f t="shared" si="10"/>
        <v>BelémSalvadorNavio</v>
      </c>
      <c r="B648" s="27" t="s">
        <v>28</v>
      </c>
      <c r="C648" s="28" t="s">
        <v>2</v>
      </c>
      <c r="D648" s="28" t="s">
        <v>14</v>
      </c>
      <c r="E648" s="30">
        <v>4</v>
      </c>
    </row>
    <row r="649" spans="1:5">
      <c r="A649" s="3" t="str">
        <f t="shared" si="10"/>
        <v>BelémSantosNavio</v>
      </c>
      <c r="B649" s="27" t="s">
        <v>28</v>
      </c>
      <c r="C649" s="28" t="s">
        <v>2</v>
      </c>
      <c r="D649" s="28" t="s">
        <v>45</v>
      </c>
      <c r="E649" s="30">
        <v>7</v>
      </c>
    </row>
    <row r="650" spans="1:5">
      <c r="A650" s="3" t="str">
        <f t="shared" si="10"/>
        <v>BelémSão LuísNavio</v>
      </c>
      <c r="B650" s="27" t="s">
        <v>28</v>
      </c>
      <c r="C650" s="28" t="s">
        <v>2</v>
      </c>
      <c r="D650" s="28" t="s">
        <v>11</v>
      </c>
      <c r="E650" s="30">
        <v>2</v>
      </c>
    </row>
    <row r="651" spans="1:5">
      <c r="A651" s="3" t="str">
        <f t="shared" si="10"/>
        <v>BelémSão PauloNavio</v>
      </c>
      <c r="B651" s="27" t="s">
        <v>28</v>
      </c>
      <c r="C651" s="28" t="s">
        <v>2</v>
      </c>
      <c r="D651" s="28" t="s">
        <v>23</v>
      </c>
      <c r="E651" s="30" t="e">
        <v>#N/A</v>
      </c>
    </row>
    <row r="652" spans="1:5">
      <c r="A652" s="3" t="str">
        <f t="shared" si="10"/>
        <v>BelémUberlândiaNavio</v>
      </c>
      <c r="B652" s="27" t="s">
        <v>28</v>
      </c>
      <c r="C652" s="28" t="s">
        <v>2</v>
      </c>
      <c r="D652" s="28" t="s">
        <v>51</v>
      </c>
      <c r="E652" s="30" t="e">
        <v>#N/A</v>
      </c>
    </row>
    <row r="653" spans="1:5">
      <c r="A653" s="3" t="str">
        <f t="shared" si="10"/>
        <v>BelémVitóriaNavio</v>
      </c>
      <c r="B653" s="27" t="s">
        <v>28</v>
      </c>
      <c r="C653" s="28" t="s">
        <v>2</v>
      </c>
      <c r="D653" s="28" t="s">
        <v>17</v>
      </c>
      <c r="E653" s="30">
        <v>5</v>
      </c>
    </row>
    <row r="654" spans="1:5">
      <c r="A654" s="3" t="str">
        <f t="shared" si="10"/>
        <v>BelémVitória da ConquistaNavio</v>
      </c>
      <c r="B654" s="27" t="s">
        <v>28</v>
      </c>
      <c r="C654" s="28" t="s">
        <v>2</v>
      </c>
      <c r="D654" s="28" t="s">
        <v>52</v>
      </c>
      <c r="E654" s="30" t="e">
        <v>#N/A</v>
      </c>
    </row>
    <row r="655" spans="1:5">
      <c r="A655" s="3" t="str">
        <f t="shared" si="10"/>
        <v>Belo HorizonteBelémNavio</v>
      </c>
      <c r="B655" s="27" t="s">
        <v>28</v>
      </c>
      <c r="C655" s="27" t="s">
        <v>20</v>
      </c>
      <c r="D655" s="28" t="s">
        <v>2</v>
      </c>
      <c r="E655" s="30" t="e">
        <v>#N/A</v>
      </c>
    </row>
    <row r="656" spans="1:5">
      <c r="A656" s="3" t="str">
        <f t="shared" si="10"/>
        <v>Belo HorizonteBelo HorizonteNavio</v>
      </c>
      <c r="B656" s="27" t="s">
        <v>28</v>
      </c>
      <c r="C656" s="27" t="s">
        <v>20</v>
      </c>
      <c r="D656" s="28" t="s">
        <v>20</v>
      </c>
      <c r="E656" s="30">
        <v>0</v>
      </c>
    </row>
    <row r="657" spans="1:5">
      <c r="A657" s="3" t="str">
        <f t="shared" si="10"/>
        <v>Belo HorizonteBrasíliaNavio</v>
      </c>
      <c r="B657" s="27" t="s">
        <v>28</v>
      </c>
      <c r="C657" s="27" t="s">
        <v>20</v>
      </c>
      <c r="D657" s="28" t="s">
        <v>46</v>
      </c>
      <c r="E657" s="30" t="e">
        <v>#N/A</v>
      </c>
    </row>
    <row r="658" spans="1:5">
      <c r="A658" s="3" t="str">
        <f t="shared" si="10"/>
        <v>Belo HorizonteCampinasNavio</v>
      </c>
      <c r="B658" s="27" t="s">
        <v>28</v>
      </c>
      <c r="C658" s="27" t="s">
        <v>20</v>
      </c>
      <c r="D658" s="28" t="s">
        <v>48</v>
      </c>
      <c r="E658" s="30" t="e">
        <v>#N/A</v>
      </c>
    </row>
    <row r="659" spans="1:5">
      <c r="A659" s="3" t="str">
        <f t="shared" si="10"/>
        <v>Belo HorizonteCampo GrandeNavio</v>
      </c>
      <c r="B659" s="27" t="s">
        <v>28</v>
      </c>
      <c r="C659" s="27" t="s">
        <v>20</v>
      </c>
      <c r="D659" s="28" t="s">
        <v>3</v>
      </c>
      <c r="E659" s="30" t="e">
        <v>#N/A</v>
      </c>
    </row>
    <row r="660" spans="1:5">
      <c r="A660" s="3" t="str">
        <f t="shared" si="10"/>
        <v>Belo HorizonteCuiabáNavio</v>
      </c>
      <c r="B660" s="27" t="s">
        <v>28</v>
      </c>
      <c r="C660" s="27" t="s">
        <v>20</v>
      </c>
      <c r="D660" s="28" t="s">
        <v>19</v>
      </c>
      <c r="E660" s="30" t="e">
        <v>#N/A</v>
      </c>
    </row>
    <row r="661" spans="1:5">
      <c r="A661" s="3" t="str">
        <f t="shared" si="10"/>
        <v>Belo HorizonteCuritibaNavio</v>
      </c>
      <c r="B661" s="27" t="s">
        <v>28</v>
      </c>
      <c r="C661" s="27" t="s">
        <v>20</v>
      </c>
      <c r="D661" s="29" t="s">
        <v>4</v>
      </c>
      <c r="E661" s="30" t="e">
        <v>#N/A</v>
      </c>
    </row>
    <row r="662" spans="1:5">
      <c r="A662" s="3" t="str">
        <f t="shared" si="10"/>
        <v>Belo HorizonteFortalezaNavio</v>
      </c>
      <c r="B662" s="27" t="s">
        <v>28</v>
      </c>
      <c r="C662" s="27" t="s">
        <v>20</v>
      </c>
      <c r="D662" s="28" t="s">
        <v>12</v>
      </c>
      <c r="E662" s="30" t="e">
        <v>#N/A</v>
      </c>
    </row>
    <row r="663" spans="1:5">
      <c r="A663" s="3" t="str">
        <f t="shared" si="10"/>
        <v>Belo HorizonteGoiâniaNavio</v>
      </c>
      <c r="B663" s="27" t="s">
        <v>28</v>
      </c>
      <c r="C663" s="27" t="s">
        <v>20</v>
      </c>
      <c r="D663" s="28" t="s">
        <v>18</v>
      </c>
      <c r="E663" s="30" t="e">
        <v>#N/A</v>
      </c>
    </row>
    <row r="664" spans="1:5">
      <c r="A664" s="3" t="str">
        <f t="shared" si="10"/>
        <v>Belo HorizonteJoão PessoaNavio</v>
      </c>
      <c r="B664" s="27" t="s">
        <v>28</v>
      </c>
      <c r="C664" s="27" t="s">
        <v>20</v>
      </c>
      <c r="D664" s="28" t="s">
        <v>21</v>
      </c>
      <c r="E664" s="30" t="e">
        <v>#N/A</v>
      </c>
    </row>
    <row r="665" spans="1:5">
      <c r="A665" s="3" t="str">
        <f t="shared" si="10"/>
        <v>Belo HorizonteJoinvilleNavio</v>
      </c>
      <c r="B665" s="27" t="s">
        <v>28</v>
      </c>
      <c r="C665" s="27" t="s">
        <v>20</v>
      </c>
      <c r="D665" s="29" t="s">
        <v>44</v>
      </c>
      <c r="E665" s="30" t="e">
        <v>#N/A</v>
      </c>
    </row>
    <row r="666" spans="1:5">
      <c r="A666" s="3" t="str">
        <f t="shared" si="10"/>
        <v>Belo HorizonteMaceióNavio</v>
      </c>
      <c r="B666" s="27" t="s">
        <v>28</v>
      </c>
      <c r="C666" s="27" t="s">
        <v>20</v>
      </c>
      <c r="D666" s="28" t="s">
        <v>16</v>
      </c>
      <c r="E666" s="30" t="e">
        <v>#N/A</v>
      </c>
    </row>
    <row r="667" spans="1:5">
      <c r="A667" s="3" t="str">
        <f t="shared" si="10"/>
        <v>Belo HorizonteManausNavio</v>
      </c>
      <c r="B667" s="27" t="s">
        <v>28</v>
      </c>
      <c r="C667" s="27" t="s">
        <v>20</v>
      </c>
      <c r="D667" s="28" t="s">
        <v>1</v>
      </c>
      <c r="E667" s="30" t="e">
        <v>#N/A</v>
      </c>
    </row>
    <row r="668" spans="1:5">
      <c r="A668" s="3" t="str">
        <f t="shared" si="10"/>
        <v>Belo HorizonteNatalNavio</v>
      </c>
      <c r="B668" s="27" t="s">
        <v>28</v>
      </c>
      <c r="C668" s="27" t="s">
        <v>20</v>
      </c>
      <c r="D668" s="28" t="s">
        <v>15</v>
      </c>
      <c r="E668" s="30" t="e">
        <v>#N/A</v>
      </c>
    </row>
    <row r="669" spans="1:5">
      <c r="A669" s="3" t="str">
        <f t="shared" si="10"/>
        <v>Belo HorizontePorto AlegreNavio</v>
      </c>
      <c r="B669" s="27" t="s">
        <v>28</v>
      </c>
      <c r="C669" s="27" t="s">
        <v>20</v>
      </c>
      <c r="D669" s="29" t="s">
        <v>5</v>
      </c>
      <c r="E669" s="30" t="e">
        <v>#N/A</v>
      </c>
    </row>
    <row r="670" spans="1:5">
      <c r="A670" s="3" t="str">
        <f t="shared" si="10"/>
        <v>Belo HorizonteRecifeNavio</v>
      </c>
      <c r="B670" s="27" t="s">
        <v>28</v>
      </c>
      <c r="C670" s="27" t="s">
        <v>20</v>
      </c>
      <c r="D670" s="28" t="s">
        <v>13</v>
      </c>
      <c r="E670" s="30" t="e">
        <v>#N/A</v>
      </c>
    </row>
    <row r="671" spans="1:5">
      <c r="A671" s="3" t="str">
        <f t="shared" si="10"/>
        <v>Belo HorizonteRibeirão PretoNavio</v>
      </c>
      <c r="B671" s="27" t="s">
        <v>28</v>
      </c>
      <c r="C671" s="27" t="s">
        <v>20</v>
      </c>
      <c r="D671" s="28" t="s">
        <v>47</v>
      </c>
      <c r="E671" s="30" t="e">
        <v>#N/A</v>
      </c>
    </row>
    <row r="672" spans="1:5">
      <c r="A672" s="3" t="str">
        <f t="shared" si="10"/>
        <v>Belo HorizonteRio de JaneiroNavio</v>
      </c>
      <c r="B672" s="27" t="s">
        <v>28</v>
      </c>
      <c r="C672" s="27" t="s">
        <v>20</v>
      </c>
      <c r="D672" s="28" t="s">
        <v>22</v>
      </c>
      <c r="E672" s="30" t="e">
        <v>#N/A</v>
      </c>
    </row>
    <row r="673" spans="1:5">
      <c r="A673" s="3" t="str">
        <f t="shared" si="10"/>
        <v>Belo HorizonteSalvadorNavio</v>
      </c>
      <c r="B673" s="27" t="s">
        <v>28</v>
      </c>
      <c r="C673" s="27" t="s">
        <v>20</v>
      </c>
      <c r="D673" s="28" t="s">
        <v>14</v>
      </c>
      <c r="E673" s="30" t="e">
        <v>#N/A</v>
      </c>
    </row>
    <row r="674" spans="1:5">
      <c r="A674" s="3" t="str">
        <f t="shared" si="10"/>
        <v>Belo HorizonteSantosNavio</v>
      </c>
      <c r="B674" s="27" t="s">
        <v>28</v>
      </c>
      <c r="C674" s="27" t="s">
        <v>20</v>
      </c>
      <c r="D674" s="28" t="s">
        <v>45</v>
      </c>
      <c r="E674" s="30" t="e">
        <v>#N/A</v>
      </c>
    </row>
    <row r="675" spans="1:5">
      <c r="A675" s="3" t="str">
        <f t="shared" si="10"/>
        <v>Belo HorizonteSão LuísNavio</v>
      </c>
      <c r="B675" s="27" t="s">
        <v>28</v>
      </c>
      <c r="C675" s="27" t="s">
        <v>20</v>
      </c>
      <c r="D675" s="28" t="s">
        <v>11</v>
      </c>
      <c r="E675" s="30" t="e">
        <v>#N/A</v>
      </c>
    </row>
    <row r="676" spans="1:5">
      <c r="A676" s="3" t="str">
        <f t="shared" si="10"/>
        <v>Belo HorizonteSão PauloNavio</v>
      </c>
      <c r="B676" s="27" t="s">
        <v>28</v>
      </c>
      <c r="C676" s="27" t="s">
        <v>20</v>
      </c>
      <c r="D676" s="28" t="s">
        <v>23</v>
      </c>
      <c r="E676" s="30" t="e">
        <v>#N/A</v>
      </c>
    </row>
    <row r="677" spans="1:5">
      <c r="A677" s="3" t="str">
        <f t="shared" si="10"/>
        <v>Belo HorizonteUberlândiaNavio</v>
      </c>
      <c r="B677" s="27" t="s">
        <v>28</v>
      </c>
      <c r="C677" s="27" t="s">
        <v>20</v>
      </c>
      <c r="D677" s="28" t="s">
        <v>51</v>
      </c>
      <c r="E677" s="30" t="e">
        <v>#N/A</v>
      </c>
    </row>
    <row r="678" spans="1:5">
      <c r="A678" s="3" t="str">
        <f t="shared" si="10"/>
        <v>Belo HorizonteVitóriaNavio</v>
      </c>
      <c r="B678" s="27" t="s">
        <v>28</v>
      </c>
      <c r="C678" s="27" t="s">
        <v>20</v>
      </c>
      <c r="D678" s="28" t="s">
        <v>17</v>
      </c>
      <c r="E678" s="30" t="e">
        <v>#N/A</v>
      </c>
    </row>
    <row r="679" spans="1:5">
      <c r="A679" s="3" t="str">
        <f t="shared" si="10"/>
        <v>Belo HorizonteVitória da ConquistaNavio</v>
      </c>
      <c r="B679" s="27" t="s">
        <v>28</v>
      </c>
      <c r="C679" s="27" t="s">
        <v>20</v>
      </c>
      <c r="D679" s="28" t="s">
        <v>52</v>
      </c>
      <c r="E679" s="30" t="e">
        <v>#N/A</v>
      </c>
    </row>
    <row r="680" spans="1:5">
      <c r="A680" s="3" t="str">
        <f t="shared" si="10"/>
        <v>BrasíliaBelémNavio</v>
      </c>
      <c r="B680" s="27" t="s">
        <v>28</v>
      </c>
      <c r="C680" s="28" t="s">
        <v>46</v>
      </c>
      <c r="D680" s="28" t="s">
        <v>2</v>
      </c>
      <c r="E680" s="30" t="e">
        <v>#N/A</v>
      </c>
    </row>
    <row r="681" spans="1:5">
      <c r="A681" s="3" t="str">
        <f t="shared" si="10"/>
        <v>BrasíliaBelo HorizonteNavio</v>
      </c>
      <c r="B681" s="27" t="s">
        <v>28</v>
      </c>
      <c r="C681" s="28" t="s">
        <v>46</v>
      </c>
      <c r="D681" s="28" t="s">
        <v>20</v>
      </c>
      <c r="E681" s="30" t="e">
        <v>#N/A</v>
      </c>
    </row>
    <row r="682" spans="1:5">
      <c r="A682" s="3" t="str">
        <f t="shared" si="10"/>
        <v>BrasíliaBrasíliaNavio</v>
      </c>
      <c r="B682" s="27" t="s">
        <v>28</v>
      </c>
      <c r="C682" s="28" t="s">
        <v>46</v>
      </c>
      <c r="D682" s="28" t="s">
        <v>46</v>
      </c>
      <c r="E682" s="30">
        <v>0</v>
      </c>
    </row>
    <row r="683" spans="1:5">
      <c r="A683" s="3" t="str">
        <f t="shared" si="10"/>
        <v>BrasíliaCampinasNavio</v>
      </c>
      <c r="B683" s="27" t="s">
        <v>28</v>
      </c>
      <c r="C683" s="28" t="s">
        <v>46</v>
      </c>
      <c r="D683" s="28" t="s">
        <v>48</v>
      </c>
      <c r="E683" s="30" t="e">
        <v>#N/A</v>
      </c>
    </row>
    <row r="684" spans="1:5">
      <c r="A684" s="3" t="str">
        <f t="shared" si="10"/>
        <v>BrasíliaCampo GrandeNavio</v>
      </c>
      <c r="B684" s="27" t="s">
        <v>28</v>
      </c>
      <c r="C684" s="28" t="s">
        <v>46</v>
      </c>
      <c r="D684" s="28" t="s">
        <v>3</v>
      </c>
      <c r="E684" s="30" t="e">
        <v>#N/A</v>
      </c>
    </row>
    <row r="685" spans="1:5">
      <c r="A685" s="3" t="str">
        <f t="shared" si="10"/>
        <v>BrasíliaCuiabáNavio</v>
      </c>
      <c r="B685" s="27" t="s">
        <v>28</v>
      </c>
      <c r="C685" s="28" t="s">
        <v>46</v>
      </c>
      <c r="D685" s="28" t="s">
        <v>19</v>
      </c>
      <c r="E685" s="30" t="e">
        <v>#N/A</v>
      </c>
    </row>
    <row r="686" spans="1:5">
      <c r="A686" s="3" t="str">
        <f t="shared" si="10"/>
        <v>BrasíliaCuritibaNavio</v>
      </c>
      <c r="B686" s="27" t="s">
        <v>28</v>
      </c>
      <c r="C686" s="28" t="s">
        <v>46</v>
      </c>
      <c r="D686" s="29" t="s">
        <v>4</v>
      </c>
      <c r="E686" s="30" t="e">
        <v>#N/A</v>
      </c>
    </row>
    <row r="687" spans="1:5">
      <c r="A687" s="3" t="str">
        <f t="shared" si="10"/>
        <v>BrasíliaFortalezaNavio</v>
      </c>
      <c r="B687" s="27" t="s">
        <v>28</v>
      </c>
      <c r="C687" s="28" t="s">
        <v>46</v>
      </c>
      <c r="D687" s="28" t="s">
        <v>12</v>
      </c>
      <c r="E687" s="30" t="e">
        <v>#N/A</v>
      </c>
    </row>
    <row r="688" spans="1:5">
      <c r="A688" s="3" t="str">
        <f t="shared" si="10"/>
        <v>BrasíliaGoiâniaNavio</v>
      </c>
      <c r="B688" s="27" t="s">
        <v>28</v>
      </c>
      <c r="C688" s="28" t="s">
        <v>46</v>
      </c>
      <c r="D688" s="28" t="s">
        <v>18</v>
      </c>
      <c r="E688" s="30" t="e">
        <v>#N/A</v>
      </c>
    </row>
    <row r="689" spans="1:5">
      <c r="A689" s="3" t="str">
        <f t="shared" si="10"/>
        <v>BrasíliaJoão PessoaNavio</v>
      </c>
      <c r="B689" s="27" t="s">
        <v>28</v>
      </c>
      <c r="C689" s="28" t="s">
        <v>46</v>
      </c>
      <c r="D689" s="28" t="s">
        <v>21</v>
      </c>
      <c r="E689" s="30" t="e">
        <v>#N/A</v>
      </c>
    </row>
    <row r="690" spans="1:5">
      <c r="A690" s="3" t="str">
        <f t="shared" si="10"/>
        <v>BrasíliaJoinvilleNavio</v>
      </c>
      <c r="B690" s="27" t="s">
        <v>28</v>
      </c>
      <c r="C690" s="28" t="s">
        <v>46</v>
      </c>
      <c r="D690" s="29" t="s">
        <v>44</v>
      </c>
      <c r="E690" s="30" t="e">
        <v>#N/A</v>
      </c>
    </row>
    <row r="691" spans="1:5">
      <c r="A691" s="3" t="str">
        <f t="shared" si="10"/>
        <v>BrasíliaMaceióNavio</v>
      </c>
      <c r="B691" s="27" t="s">
        <v>28</v>
      </c>
      <c r="C691" s="28" t="s">
        <v>46</v>
      </c>
      <c r="D691" s="28" t="s">
        <v>16</v>
      </c>
      <c r="E691" s="30" t="e">
        <v>#N/A</v>
      </c>
    </row>
    <row r="692" spans="1:5">
      <c r="A692" s="3" t="str">
        <f t="shared" si="10"/>
        <v>BrasíliaManausNavio</v>
      </c>
      <c r="B692" s="27" t="s">
        <v>28</v>
      </c>
      <c r="C692" s="28" t="s">
        <v>46</v>
      </c>
      <c r="D692" s="28" t="s">
        <v>1</v>
      </c>
      <c r="E692" s="30" t="e">
        <v>#N/A</v>
      </c>
    </row>
    <row r="693" spans="1:5">
      <c r="A693" s="3" t="str">
        <f t="shared" si="10"/>
        <v>BrasíliaNatalNavio</v>
      </c>
      <c r="B693" s="27" t="s">
        <v>28</v>
      </c>
      <c r="C693" s="28" t="s">
        <v>46</v>
      </c>
      <c r="D693" s="28" t="s">
        <v>15</v>
      </c>
      <c r="E693" s="30" t="e">
        <v>#N/A</v>
      </c>
    </row>
    <row r="694" spans="1:5">
      <c r="A694" s="3" t="str">
        <f t="shared" si="10"/>
        <v>BrasíliaPorto AlegreNavio</v>
      </c>
      <c r="B694" s="27" t="s">
        <v>28</v>
      </c>
      <c r="C694" s="28" t="s">
        <v>46</v>
      </c>
      <c r="D694" s="29" t="s">
        <v>5</v>
      </c>
      <c r="E694" s="30" t="e">
        <v>#N/A</v>
      </c>
    </row>
    <row r="695" spans="1:5">
      <c r="A695" s="3" t="str">
        <f t="shared" si="10"/>
        <v>BrasíliaRecifeNavio</v>
      </c>
      <c r="B695" s="27" t="s">
        <v>28</v>
      </c>
      <c r="C695" s="28" t="s">
        <v>46</v>
      </c>
      <c r="D695" s="28" t="s">
        <v>13</v>
      </c>
      <c r="E695" s="30" t="e">
        <v>#N/A</v>
      </c>
    </row>
    <row r="696" spans="1:5">
      <c r="A696" s="3" t="str">
        <f t="shared" si="10"/>
        <v>BrasíliaRibeirão PretoNavio</v>
      </c>
      <c r="B696" s="27" t="s">
        <v>28</v>
      </c>
      <c r="C696" s="28" t="s">
        <v>46</v>
      </c>
      <c r="D696" s="28" t="s">
        <v>47</v>
      </c>
      <c r="E696" s="30" t="e">
        <v>#N/A</v>
      </c>
    </row>
    <row r="697" spans="1:5">
      <c r="A697" s="3" t="str">
        <f t="shared" si="10"/>
        <v>BrasíliaRio de JaneiroNavio</v>
      </c>
      <c r="B697" s="27" t="s">
        <v>28</v>
      </c>
      <c r="C697" s="28" t="s">
        <v>46</v>
      </c>
      <c r="D697" s="28" t="s">
        <v>22</v>
      </c>
      <c r="E697" s="30" t="e">
        <v>#N/A</v>
      </c>
    </row>
    <row r="698" spans="1:5">
      <c r="A698" s="3" t="str">
        <f t="shared" si="10"/>
        <v>BrasíliaSalvadorNavio</v>
      </c>
      <c r="B698" s="27" t="s">
        <v>28</v>
      </c>
      <c r="C698" s="28" t="s">
        <v>46</v>
      </c>
      <c r="D698" s="28" t="s">
        <v>14</v>
      </c>
      <c r="E698" s="30" t="e">
        <v>#N/A</v>
      </c>
    </row>
    <row r="699" spans="1:5">
      <c r="A699" s="3" t="str">
        <f t="shared" si="10"/>
        <v>BrasíliaSantosNavio</v>
      </c>
      <c r="B699" s="27" t="s">
        <v>28</v>
      </c>
      <c r="C699" s="28" t="s">
        <v>46</v>
      </c>
      <c r="D699" s="28" t="s">
        <v>45</v>
      </c>
      <c r="E699" s="30" t="e">
        <v>#N/A</v>
      </c>
    </row>
    <row r="700" spans="1:5">
      <c r="A700" s="3" t="str">
        <f t="shared" si="10"/>
        <v>BrasíliaSão LuísNavio</v>
      </c>
      <c r="B700" s="27" t="s">
        <v>28</v>
      </c>
      <c r="C700" s="28" t="s">
        <v>46</v>
      </c>
      <c r="D700" s="28" t="s">
        <v>11</v>
      </c>
      <c r="E700" s="30" t="e">
        <v>#N/A</v>
      </c>
    </row>
    <row r="701" spans="1:5">
      <c r="A701" s="3" t="str">
        <f t="shared" si="10"/>
        <v>BrasíliaSão PauloNavio</v>
      </c>
      <c r="B701" s="27" t="s">
        <v>28</v>
      </c>
      <c r="C701" s="28" t="s">
        <v>46</v>
      </c>
      <c r="D701" s="28" t="s">
        <v>23</v>
      </c>
      <c r="E701" s="30" t="e">
        <v>#N/A</v>
      </c>
    </row>
    <row r="702" spans="1:5">
      <c r="A702" s="3" t="str">
        <f t="shared" si="10"/>
        <v>BrasíliaUberlândiaNavio</v>
      </c>
      <c r="B702" s="27" t="s">
        <v>28</v>
      </c>
      <c r="C702" s="28" t="s">
        <v>46</v>
      </c>
      <c r="D702" s="28" t="s">
        <v>51</v>
      </c>
      <c r="E702" s="30" t="e">
        <v>#N/A</v>
      </c>
    </row>
    <row r="703" spans="1:5">
      <c r="A703" s="3" t="str">
        <f t="shared" si="10"/>
        <v>BrasíliaVitóriaNavio</v>
      </c>
      <c r="B703" s="27" t="s">
        <v>28</v>
      </c>
      <c r="C703" s="28" t="s">
        <v>46</v>
      </c>
      <c r="D703" s="28" t="s">
        <v>17</v>
      </c>
      <c r="E703" s="30" t="e">
        <v>#N/A</v>
      </c>
    </row>
    <row r="704" spans="1:5">
      <c r="A704" s="3" t="str">
        <f t="shared" si="10"/>
        <v>BrasíliaVitória da ConquistaNavio</v>
      </c>
      <c r="B704" s="27" t="s">
        <v>28</v>
      </c>
      <c r="C704" s="28" t="s">
        <v>46</v>
      </c>
      <c r="D704" s="28" t="s">
        <v>52</v>
      </c>
      <c r="E704" s="30" t="e">
        <v>#N/A</v>
      </c>
    </row>
    <row r="705" spans="1:5">
      <c r="A705" s="3" t="str">
        <f t="shared" si="10"/>
        <v>CampinasBelémNavio</v>
      </c>
      <c r="B705" s="27" t="s">
        <v>28</v>
      </c>
      <c r="C705" s="27" t="s">
        <v>48</v>
      </c>
      <c r="D705" s="28" t="s">
        <v>2</v>
      </c>
      <c r="E705" s="30" t="e">
        <v>#N/A</v>
      </c>
    </row>
    <row r="706" spans="1:5">
      <c r="A706" s="3" t="str">
        <f t="shared" si="10"/>
        <v>CampinasBelo HorizonteNavio</v>
      </c>
      <c r="B706" s="27" t="s">
        <v>28</v>
      </c>
      <c r="C706" s="27" t="s">
        <v>48</v>
      </c>
      <c r="D706" s="28" t="s">
        <v>20</v>
      </c>
      <c r="E706" s="30" t="e">
        <v>#N/A</v>
      </c>
    </row>
    <row r="707" spans="1:5">
      <c r="A707" s="3" t="str">
        <f t="shared" si="10"/>
        <v>CampinasBrasíliaNavio</v>
      </c>
      <c r="B707" s="27" t="s">
        <v>28</v>
      </c>
      <c r="C707" s="27" t="s">
        <v>48</v>
      </c>
      <c r="D707" s="28" t="s">
        <v>46</v>
      </c>
      <c r="E707" s="30" t="e">
        <v>#N/A</v>
      </c>
    </row>
    <row r="708" spans="1:5">
      <c r="A708" s="3" t="str">
        <f t="shared" si="10"/>
        <v>CampinasCampinasNavio</v>
      </c>
      <c r="B708" s="27" t="s">
        <v>28</v>
      </c>
      <c r="C708" s="27" t="s">
        <v>48</v>
      </c>
      <c r="D708" s="28" t="s">
        <v>48</v>
      </c>
      <c r="E708" s="30">
        <v>0</v>
      </c>
    </row>
    <row r="709" spans="1:5">
      <c r="A709" s="3" t="str">
        <f t="shared" ref="A709:A772" si="11">C709&amp;D709&amp;B709</f>
        <v>CampinasCampo GrandeNavio</v>
      </c>
      <c r="B709" s="27" t="s">
        <v>28</v>
      </c>
      <c r="C709" s="27" t="s">
        <v>48</v>
      </c>
      <c r="D709" s="28" t="s">
        <v>3</v>
      </c>
      <c r="E709" s="30" t="e">
        <v>#N/A</v>
      </c>
    </row>
    <row r="710" spans="1:5">
      <c r="A710" s="3" t="str">
        <f t="shared" si="11"/>
        <v>CampinasCuiabáNavio</v>
      </c>
      <c r="B710" s="27" t="s">
        <v>28</v>
      </c>
      <c r="C710" s="27" t="s">
        <v>48</v>
      </c>
      <c r="D710" s="28" t="s">
        <v>19</v>
      </c>
      <c r="E710" s="30" t="e">
        <v>#N/A</v>
      </c>
    </row>
    <row r="711" spans="1:5">
      <c r="A711" s="3" t="str">
        <f t="shared" si="11"/>
        <v>CampinasCuritibaNavio</v>
      </c>
      <c r="B711" s="27" t="s">
        <v>28</v>
      </c>
      <c r="C711" s="27" t="s">
        <v>48</v>
      </c>
      <c r="D711" s="29" t="s">
        <v>4</v>
      </c>
      <c r="E711" s="30" t="e">
        <v>#N/A</v>
      </c>
    </row>
    <row r="712" spans="1:5">
      <c r="A712" s="3" t="str">
        <f t="shared" si="11"/>
        <v>CampinasFortalezaNavio</v>
      </c>
      <c r="B712" s="27" t="s">
        <v>28</v>
      </c>
      <c r="C712" s="27" t="s">
        <v>48</v>
      </c>
      <c r="D712" s="28" t="s">
        <v>12</v>
      </c>
      <c r="E712" s="30" t="e">
        <v>#N/A</v>
      </c>
    </row>
    <row r="713" spans="1:5">
      <c r="A713" s="3" t="str">
        <f t="shared" si="11"/>
        <v>CampinasGoiâniaNavio</v>
      </c>
      <c r="B713" s="27" t="s">
        <v>28</v>
      </c>
      <c r="C713" s="27" t="s">
        <v>48</v>
      </c>
      <c r="D713" s="28" t="s">
        <v>18</v>
      </c>
      <c r="E713" s="30" t="e">
        <v>#N/A</v>
      </c>
    </row>
    <row r="714" spans="1:5">
      <c r="A714" s="3" t="str">
        <f t="shared" si="11"/>
        <v>CampinasJoão PessoaNavio</v>
      </c>
      <c r="B714" s="27" t="s">
        <v>28</v>
      </c>
      <c r="C714" s="27" t="s">
        <v>48</v>
      </c>
      <c r="D714" s="28" t="s">
        <v>21</v>
      </c>
      <c r="E714" s="30" t="e">
        <v>#N/A</v>
      </c>
    </row>
    <row r="715" spans="1:5">
      <c r="A715" s="3" t="str">
        <f t="shared" si="11"/>
        <v>CampinasJoinvilleNavio</v>
      </c>
      <c r="B715" s="27" t="s">
        <v>28</v>
      </c>
      <c r="C715" s="27" t="s">
        <v>48</v>
      </c>
      <c r="D715" s="29" t="s">
        <v>44</v>
      </c>
      <c r="E715" s="30" t="e">
        <v>#N/A</v>
      </c>
    </row>
    <row r="716" spans="1:5">
      <c r="A716" s="3" t="str">
        <f t="shared" si="11"/>
        <v>CampinasMaceióNavio</v>
      </c>
      <c r="B716" s="27" t="s">
        <v>28</v>
      </c>
      <c r="C716" s="27" t="s">
        <v>48</v>
      </c>
      <c r="D716" s="28" t="s">
        <v>16</v>
      </c>
      <c r="E716" s="30" t="e">
        <v>#N/A</v>
      </c>
    </row>
    <row r="717" spans="1:5">
      <c r="A717" s="3" t="str">
        <f t="shared" si="11"/>
        <v>CampinasManausNavio</v>
      </c>
      <c r="B717" s="27" t="s">
        <v>28</v>
      </c>
      <c r="C717" s="27" t="s">
        <v>48</v>
      </c>
      <c r="D717" s="28" t="s">
        <v>1</v>
      </c>
      <c r="E717" s="30" t="e">
        <v>#N/A</v>
      </c>
    </row>
    <row r="718" spans="1:5">
      <c r="A718" s="3" t="str">
        <f t="shared" si="11"/>
        <v>CampinasNatalNavio</v>
      </c>
      <c r="B718" s="27" t="s">
        <v>28</v>
      </c>
      <c r="C718" s="27" t="s">
        <v>48</v>
      </c>
      <c r="D718" s="28" t="s">
        <v>15</v>
      </c>
      <c r="E718" s="30" t="e">
        <v>#N/A</v>
      </c>
    </row>
    <row r="719" spans="1:5">
      <c r="A719" s="3" t="str">
        <f t="shared" si="11"/>
        <v>CampinasPorto AlegreNavio</v>
      </c>
      <c r="B719" s="27" t="s">
        <v>28</v>
      </c>
      <c r="C719" s="27" t="s">
        <v>48</v>
      </c>
      <c r="D719" s="29" t="s">
        <v>5</v>
      </c>
      <c r="E719" s="30" t="e">
        <v>#N/A</v>
      </c>
    </row>
    <row r="720" spans="1:5">
      <c r="A720" s="3" t="str">
        <f t="shared" si="11"/>
        <v>CampinasRecifeNavio</v>
      </c>
      <c r="B720" s="27" t="s">
        <v>28</v>
      </c>
      <c r="C720" s="27" t="s">
        <v>48</v>
      </c>
      <c r="D720" s="28" t="s">
        <v>13</v>
      </c>
      <c r="E720" s="30" t="e">
        <v>#N/A</v>
      </c>
    </row>
    <row r="721" spans="1:5">
      <c r="A721" s="3" t="str">
        <f t="shared" si="11"/>
        <v>CampinasRibeirão PretoNavio</v>
      </c>
      <c r="B721" s="27" t="s">
        <v>28</v>
      </c>
      <c r="C721" s="27" t="s">
        <v>48</v>
      </c>
      <c r="D721" s="28" t="s">
        <v>47</v>
      </c>
      <c r="E721" s="30" t="e">
        <v>#N/A</v>
      </c>
    </row>
    <row r="722" spans="1:5">
      <c r="A722" s="3" t="str">
        <f t="shared" si="11"/>
        <v>CampinasRio de JaneiroNavio</v>
      </c>
      <c r="B722" s="27" t="s">
        <v>28</v>
      </c>
      <c r="C722" s="27" t="s">
        <v>48</v>
      </c>
      <c r="D722" s="28" t="s">
        <v>22</v>
      </c>
      <c r="E722" s="30" t="e">
        <v>#N/A</v>
      </c>
    </row>
    <row r="723" spans="1:5">
      <c r="A723" s="3" t="str">
        <f t="shared" si="11"/>
        <v>CampinasSalvadorNavio</v>
      </c>
      <c r="B723" s="27" t="s">
        <v>28</v>
      </c>
      <c r="C723" s="27" t="s">
        <v>48</v>
      </c>
      <c r="D723" s="28" t="s">
        <v>14</v>
      </c>
      <c r="E723" s="30" t="e">
        <v>#N/A</v>
      </c>
    </row>
    <row r="724" spans="1:5">
      <c r="A724" s="3" t="str">
        <f t="shared" si="11"/>
        <v>CampinasSantosNavio</v>
      </c>
      <c r="B724" s="27" t="s">
        <v>28</v>
      </c>
      <c r="C724" s="27" t="s">
        <v>48</v>
      </c>
      <c r="D724" s="28" t="s">
        <v>45</v>
      </c>
      <c r="E724" s="30" t="e">
        <v>#N/A</v>
      </c>
    </row>
    <row r="725" spans="1:5">
      <c r="A725" s="3" t="str">
        <f t="shared" si="11"/>
        <v>CampinasSão LuísNavio</v>
      </c>
      <c r="B725" s="27" t="s">
        <v>28</v>
      </c>
      <c r="C725" s="27" t="s">
        <v>48</v>
      </c>
      <c r="D725" s="28" t="s">
        <v>11</v>
      </c>
      <c r="E725" s="30" t="e">
        <v>#N/A</v>
      </c>
    </row>
    <row r="726" spans="1:5">
      <c r="A726" s="3" t="str">
        <f t="shared" si="11"/>
        <v>CampinasSão PauloNavio</v>
      </c>
      <c r="B726" s="27" t="s">
        <v>28</v>
      </c>
      <c r="C726" s="27" t="s">
        <v>48</v>
      </c>
      <c r="D726" s="28" t="s">
        <v>23</v>
      </c>
      <c r="E726" s="30" t="e">
        <v>#N/A</v>
      </c>
    </row>
    <row r="727" spans="1:5">
      <c r="A727" s="3" t="str">
        <f t="shared" si="11"/>
        <v>CampinasUberlândiaNavio</v>
      </c>
      <c r="B727" s="27" t="s">
        <v>28</v>
      </c>
      <c r="C727" s="27" t="s">
        <v>48</v>
      </c>
      <c r="D727" s="28" t="s">
        <v>51</v>
      </c>
      <c r="E727" s="30" t="e">
        <v>#N/A</v>
      </c>
    </row>
    <row r="728" spans="1:5">
      <c r="A728" s="3" t="str">
        <f t="shared" si="11"/>
        <v>CampinasVitóriaNavio</v>
      </c>
      <c r="B728" s="27" t="s">
        <v>28</v>
      </c>
      <c r="C728" s="27" t="s">
        <v>48</v>
      </c>
      <c r="D728" s="28" t="s">
        <v>17</v>
      </c>
      <c r="E728" s="30" t="e">
        <v>#N/A</v>
      </c>
    </row>
    <row r="729" spans="1:5">
      <c r="A729" s="3" t="str">
        <f t="shared" si="11"/>
        <v>CampinasVitória da ConquistaNavio</v>
      </c>
      <c r="B729" s="27" t="s">
        <v>28</v>
      </c>
      <c r="C729" s="27" t="s">
        <v>48</v>
      </c>
      <c r="D729" s="28" t="s">
        <v>52</v>
      </c>
      <c r="E729" s="30" t="e">
        <v>#N/A</v>
      </c>
    </row>
    <row r="730" spans="1:5">
      <c r="A730" s="3" t="str">
        <f t="shared" si="11"/>
        <v>Campo GrandeBelémNavio</v>
      </c>
      <c r="B730" s="27" t="s">
        <v>28</v>
      </c>
      <c r="C730" s="27" t="s">
        <v>3</v>
      </c>
      <c r="D730" s="28" t="s">
        <v>2</v>
      </c>
      <c r="E730" s="30" t="e">
        <v>#N/A</v>
      </c>
    </row>
    <row r="731" spans="1:5">
      <c r="A731" s="3" t="str">
        <f t="shared" si="11"/>
        <v>Campo GrandeBelo HorizonteNavio</v>
      </c>
      <c r="B731" s="27" t="s">
        <v>28</v>
      </c>
      <c r="C731" s="27" t="s">
        <v>3</v>
      </c>
      <c r="D731" s="28" t="s">
        <v>20</v>
      </c>
      <c r="E731" s="30" t="e">
        <v>#N/A</v>
      </c>
    </row>
    <row r="732" spans="1:5">
      <c r="A732" s="3" t="str">
        <f t="shared" si="11"/>
        <v>Campo GrandeBrasíliaNavio</v>
      </c>
      <c r="B732" s="27" t="s">
        <v>28</v>
      </c>
      <c r="C732" s="27" t="s">
        <v>3</v>
      </c>
      <c r="D732" s="28" t="s">
        <v>46</v>
      </c>
      <c r="E732" s="30" t="e">
        <v>#N/A</v>
      </c>
    </row>
    <row r="733" spans="1:5">
      <c r="A733" s="3" t="str">
        <f t="shared" si="11"/>
        <v>Campo GrandeCampinasNavio</v>
      </c>
      <c r="B733" s="27" t="s">
        <v>28</v>
      </c>
      <c r="C733" s="27" t="s">
        <v>3</v>
      </c>
      <c r="D733" s="28" t="s">
        <v>48</v>
      </c>
      <c r="E733" s="30" t="e">
        <v>#N/A</v>
      </c>
    </row>
    <row r="734" spans="1:5">
      <c r="A734" s="3" t="str">
        <f t="shared" si="11"/>
        <v>Campo GrandeCampo GrandeNavio</v>
      </c>
      <c r="B734" s="27" t="s">
        <v>28</v>
      </c>
      <c r="C734" s="27" t="s">
        <v>3</v>
      </c>
      <c r="D734" s="28" t="s">
        <v>3</v>
      </c>
      <c r="E734" s="30">
        <v>0</v>
      </c>
    </row>
    <row r="735" spans="1:5">
      <c r="A735" s="3" t="str">
        <f t="shared" si="11"/>
        <v>Campo GrandeCuiabáNavio</v>
      </c>
      <c r="B735" s="27" t="s">
        <v>28</v>
      </c>
      <c r="C735" s="27" t="s">
        <v>3</v>
      </c>
      <c r="D735" s="28" t="s">
        <v>19</v>
      </c>
      <c r="E735" s="30" t="e">
        <v>#N/A</v>
      </c>
    </row>
    <row r="736" spans="1:5">
      <c r="A736" s="3" t="str">
        <f t="shared" si="11"/>
        <v>Campo GrandeCuritibaNavio</v>
      </c>
      <c r="B736" s="27" t="s">
        <v>28</v>
      </c>
      <c r="C736" s="27" t="s">
        <v>3</v>
      </c>
      <c r="D736" s="29" t="s">
        <v>4</v>
      </c>
      <c r="E736" s="30" t="e">
        <v>#N/A</v>
      </c>
    </row>
    <row r="737" spans="1:5">
      <c r="A737" s="3" t="str">
        <f t="shared" si="11"/>
        <v>Campo GrandeFortalezaNavio</v>
      </c>
      <c r="B737" s="27" t="s">
        <v>28</v>
      </c>
      <c r="C737" s="27" t="s">
        <v>3</v>
      </c>
      <c r="D737" s="28" t="s">
        <v>12</v>
      </c>
      <c r="E737" s="30" t="e">
        <v>#N/A</v>
      </c>
    </row>
    <row r="738" spans="1:5">
      <c r="A738" s="3" t="str">
        <f t="shared" si="11"/>
        <v>Campo GrandeGoiâniaNavio</v>
      </c>
      <c r="B738" s="27" t="s">
        <v>28</v>
      </c>
      <c r="C738" s="27" t="s">
        <v>3</v>
      </c>
      <c r="D738" s="28" t="s">
        <v>18</v>
      </c>
      <c r="E738" s="30" t="e">
        <v>#N/A</v>
      </c>
    </row>
    <row r="739" spans="1:5">
      <c r="A739" s="3" t="str">
        <f t="shared" si="11"/>
        <v>Campo GrandeJoão PessoaNavio</v>
      </c>
      <c r="B739" s="27" t="s">
        <v>28</v>
      </c>
      <c r="C739" s="27" t="s">
        <v>3</v>
      </c>
      <c r="D739" s="28" t="s">
        <v>21</v>
      </c>
      <c r="E739" s="30" t="e">
        <v>#N/A</v>
      </c>
    </row>
    <row r="740" spans="1:5">
      <c r="A740" s="3" t="str">
        <f t="shared" si="11"/>
        <v>Campo GrandeJoinvilleNavio</v>
      </c>
      <c r="B740" s="27" t="s">
        <v>28</v>
      </c>
      <c r="C740" s="27" t="s">
        <v>3</v>
      </c>
      <c r="D740" s="29" t="s">
        <v>44</v>
      </c>
      <c r="E740" s="30" t="e">
        <v>#N/A</v>
      </c>
    </row>
    <row r="741" spans="1:5">
      <c r="A741" s="3" t="str">
        <f t="shared" si="11"/>
        <v>Campo GrandeMaceióNavio</v>
      </c>
      <c r="B741" s="27" t="s">
        <v>28</v>
      </c>
      <c r="C741" s="27" t="s">
        <v>3</v>
      </c>
      <c r="D741" s="28" t="s">
        <v>16</v>
      </c>
      <c r="E741" s="30" t="e">
        <v>#N/A</v>
      </c>
    </row>
    <row r="742" spans="1:5">
      <c r="A742" s="3" t="str">
        <f t="shared" si="11"/>
        <v>Campo GrandeManausNavio</v>
      </c>
      <c r="B742" s="27" t="s">
        <v>28</v>
      </c>
      <c r="C742" s="27" t="s">
        <v>3</v>
      </c>
      <c r="D742" s="28" t="s">
        <v>1</v>
      </c>
      <c r="E742" s="30" t="e">
        <v>#N/A</v>
      </c>
    </row>
    <row r="743" spans="1:5">
      <c r="A743" s="3" t="str">
        <f t="shared" si="11"/>
        <v>Campo GrandeNatalNavio</v>
      </c>
      <c r="B743" s="27" t="s">
        <v>28</v>
      </c>
      <c r="C743" s="27" t="s">
        <v>3</v>
      </c>
      <c r="D743" s="28" t="s">
        <v>15</v>
      </c>
      <c r="E743" s="30" t="e">
        <v>#N/A</v>
      </c>
    </row>
    <row r="744" spans="1:5">
      <c r="A744" s="3" t="str">
        <f t="shared" si="11"/>
        <v>Campo GrandePorto AlegreNavio</v>
      </c>
      <c r="B744" s="27" t="s">
        <v>28</v>
      </c>
      <c r="C744" s="27" t="s">
        <v>3</v>
      </c>
      <c r="D744" s="29" t="s">
        <v>5</v>
      </c>
      <c r="E744" s="30" t="e">
        <v>#N/A</v>
      </c>
    </row>
    <row r="745" spans="1:5">
      <c r="A745" s="3" t="str">
        <f t="shared" si="11"/>
        <v>Campo GrandeRecifeNavio</v>
      </c>
      <c r="B745" s="27" t="s">
        <v>28</v>
      </c>
      <c r="C745" s="27" t="s">
        <v>3</v>
      </c>
      <c r="D745" s="28" t="s">
        <v>13</v>
      </c>
      <c r="E745" s="30" t="e">
        <v>#N/A</v>
      </c>
    </row>
    <row r="746" spans="1:5">
      <c r="A746" s="3" t="str">
        <f t="shared" si="11"/>
        <v>Campo GrandeRibeirão PretoNavio</v>
      </c>
      <c r="B746" s="27" t="s">
        <v>28</v>
      </c>
      <c r="C746" s="27" t="s">
        <v>3</v>
      </c>
      <c r="D746" s="28" t="s">
        <v>47</v>
      </c>
      <c r="E746" s="30" t="e">
        <v>#N/A</v>
      </c>
    </row>
    <row r="747" spans="1:5">
      <c r="A747" s="3" t="str">
        <f t="shared" si="11"/>
        <v>Campo GrandeRio de JaneiroNavio</v>
      </c>
      <c r="B747" s="27" t="s">
        <v>28</v>
      </c>
      <c r="C747" s="27" t="s">
        <v>3</v>
      </c>
      <c r="D747" s="28" t="s">
        <v>22</v>
      </c>
      <c r="E747" s="30" t="e">
        <v>#N/A</v>
      </c>
    </row>
    <row r="748" spans="1:5">
      <c r="A748" s="3" t="str">
        <f t="shared" si="11"/>
        <v>Campo GrandeSalvadorNavio</v>
      </c>
      <c r="B748" s="27" t="s">
        <v>28</v>
      </c>
      <c r="C748" s="27" t="s">
        <v>3</v>
      </c>
      <c r="D748" s="28" t="s">
        <v>14</v>
      </c>
      <c r="E748" s="30" t="e">
        <v>#N/A</v>
      </c>
    </row>
    <row r="749" spans="1:5">
      <c r="A749" s="3" t="str">
        <f t="shared" si="11"/>
        <v>Campo GrandeSantosNavio</v>
      </c>
      <c r="B749" s="27" t="s">
        <v>28</v>
      </c>
      <c r="C749" s="27" t="s">
        <v>3</v>
      </c>
      <c r="D749" s="28" t="s">
        <v>45</v>
      </c>
      <c r="E749" s="30" t="e">
        <v>#N/A</v>
      </c>
    </row>
    <row r="750" spans="1:5">
      <c r="A750" s="3" t="str">
        <f t="shared" si="11"/>
        <v>Campo GrandeSão LuísNavio</v>
      </c>
      <c r="B750" s="27" t="s">
        <v>28</v>
      </c>
      <c r="C750" s="27" t="s">
        <v>3</v>
      </c>
      <c r="D750" s="28" t="s">
        <v>11</v>
      </c>
      <c r="E750" s="30" t="e">
        <v>#N/A</v>
      </c>
    </row>
    <row r="751" spans="1:5">
      <c r="A751" s="3" t="str">
        <f t="shared" si="11"/>
        <v>Campo GrandeSão PauloNavio</v>
      </c>
      <c r="B751" s="27" t="s">
        <v>28</v>
      </c>
      <c r="C751" s="27" t="s">
        <v>3</v>
      </c>
      <c r="D751" s="28" t="s">
        <v>23</v>
      </c>
      <c r="E751" s="30" t="e">
        <v>#N/A</v>
      </c>
    </row>
    <row r="752" spans="1:5">
      <c r="A752" s="3" t="str">
        <f t="shared" si="11"/>
        <v>Campo GrandeUberlândiaNavio</v>
      </c>
      <c r="B752" s="27" t="s">
        <v>28</v>
      </c>
      <c r="C752" s="27" t="s">
        <v>3</v>
      </c>
      <c r="D752" s="28" t="s">
        <v>51</v>
      </c>
      <c r="E752" s="30" t="e">
        <v>#N/A</v>
      </c>
    </row>
    <row r="753" spans="1:5">
      <c r="A753" s="3" t="str">
        <f t="shared" si="11"/>
        <v>Campo GrandeVitóriaNavio</v>
      </c>
      <c r="B753" s="27" t="s">
        <v>28</v>
      </c>
      <c r="C753" s="27" t="s">
        <v>3</v>
      </c>
      <c r="D753" s="28" t="s">
        <v>17</v>
      </c>
      <c r="E753" s="30" t="e">
        <v>#N/A</v>
      </c>
    </row>
    <row r="754" spans="1:5">
      <c r="A754" s="3" t="str">
        <f t="shared" si="11"/>
        <v>Campo GrandeVitória da ConquistaNavio</v>
      </c>
      <c r="B754" s="27" t="s">
        <v>28</v>
      </c>
      <c r="C754" s="27" t="s">
        <v>3</v>
      </c>
      <c r="D754" s="28" t="s">
        <v>52</v>
      </c>
      <c r="E754" s="30" t="e">
        <v>#N/A</v>
      </c>
    </row>
    <row r="755" spans="1:5">
      <c r="A755" s="3" t="str">
        <f t="shared" si="11"/>
        <v>CuiabáBelémNavio</v>
      </c>
      <c r="B755" s="27" t="s">
        <v>28</v>
      </c>
      <c r="C755" s="28" t="s">
        <v>19</v>
      </c>
      <c r="D755" s="28" t="s">
        <v>2</v>
      </c>
      <c r="E755" s="30" t="e">
        <v>#N/A</v>
      </c>
    </row>
    <row r="756" spans="1:5">
      <c r="A756" s="3" t="str">
        <f t="shared" si="11"/>
        <v>CuiabáBelo HorizonteNavio</v>
      </c>
      <c r="B756" s="27" t="s">
        <v>28</v>
      </c>
      <c r="C756" s="28" t="s">
        <v>19</v>
      </c>
      <c r="D756" s="28" t="s">
        <v>20</v>
      </c>
      <c r="E756" s="30" t="e">
        <v>#N/A</v>
      </c>
    </row>
    <row r="757" spans="1:5">
      <c r="A757" s="3" t="str">
        <f t="shared" si="11"/>
        <v>CuiabáBrasíliaNavio</v>
      </c>
      <c r="B757" s="27" t="s">
        <v>28</v>
      </c>
      <c r="C757" s="28" t="s">
        <v>19</v>
      </c>
      <c r="D757" s="28" t="s">
        <v>46</v>
      </c>
      <c r="E757" s="30" t="e">
        <v>#N/A</v>
      </c>
    </row>
    <row r="758" spans="1:5">
      <c r="A758" s="3" t="str">
        <f t="shared" si="11"/>
        <v>CuiabáCampinasNavio</v>
      </c>
      <c r="B758" s="27" t="s">
        <v>28</v>
      </c>
      <c r="C758" s="28" t="s">
        <v>19</v>
      </c>
      <c r="D758" s="28" t="s">
        <v>48</v>
      </c>
      <c r="E758" s="30" t="e">
        <v>#N/A</v>
      </c>
    </row>
    <row r="759" spans="1:5">
      <c r="A759" s="3" t="str">
        <f t="shared" si="11"/>
        <v>CuiabáCampo GrandeNavio</v>
      </c>
      <c r="B759" s="27" t="s">
        <v>28</v>
      </c>
      <c r="C759" s="28" t="s">
        <v>19</v>
      </c>
      <c r="D759" s="28" t="s">
        <v>3</v>
      </c>
      <c r="E759" s="30" t="e">
        <v>#N/A</v>
      </c>
    </row>
    <row r="760" spans="1:5">
      <c r="A760" s="3" t="str">
        <f t="shared" si="11"/>
        <v>CuiabáCuiabáNavio</v>
      </c>
      <c r="B760" s="27" t="s">
        <v>28</v>
      </c>
      <c r="C760" s="28" t="s">
        <v>19</v>
      </c>
      <c r="D760" s="28" t="s">
        <v>19</v>
      </c>
      <c r="E760" s="30">
        <v>0</v>
      </c>
    </row>
    <row r="761" spans="1:5">
      <c r="A761" s="3" t="str">
        <f t="shared" si="11"/>
        <v>CuiabáCuritibaNavio</v>
      </c>
      <c r="B761" s="27" t="s">
        <v>28</v>
      </c>
      <c r="C761" s="28" t="s">
        <v>19</v>
      </c>
      <c r="D761" s="29" t="s">
        <v>4</v>
      </c>
      <c r="E761" s="30" t="e">
        <v>#N/A</v>
      </c>
    </row>
    <row r="762" spans="1:5">
      <c r="A762" s="3" t="str">
        <f t="shared" si="11"/>
        <v>CuiabáFortalezaNavio</v>
      </c>
      <c r="B762" s="27" t="s">
        <v>28</v>
      </c>
      <c r="C762" s="28" t="s">
        <v>19</v>
      </c>
      <c r="D762" s="28" t="s">
        <v>12</v>
      </c>
      <c r="E762" s="30" t="e">
        <v>#N/A</v>
      </c>
    </row>
    <row r="763" spans="1:5">
      <c r="A763" s="3" t="str">
        <f t="shared" si="11"/>
        <v>CuiabáGoiâniaNavio</v>
      </c>
      <c r="B763" s="27" t="s">
        <v>28</v>
      </c>
      <c r="C763" s="28" t="s">
        <v>19</v>
      </c>
      <c r="D763" s="28" t="s">
        <v>18</v>
      </c>
      <c r="E763" s="30" t="e">
        <v>#N/A</v>
      </c>
    </row>
    <row r="764" spans="1:5">
      <c r="A764" s="3" t="str">
        <f t="shared" si="11"/>
        <v>CuiabáJoão PessoaNavio</v>
      </c>
      <c r="B764" s="27" t="s">
        <v>28</v>
      </c>
      <c r="C764" s="28" t="s">
        <v>19</v>
      </c>
      <c r="D764" s="28" t="s">
        <v>21</v>
      </c>
      <c r="E764" s="30" t="e">
        <v>#N/A</v>
      </c>
    </row>
    <row r="765" spans="1:5">
      <c r="A765" s="3" t="str">
        <f t="shared" si="11"/>
        <v>CuiabáJoinvilleNavio</v>
      </c>
      <c r="B765" s="27" t="s">
        <v>28</v>
      </c>
      <c r="C765" s="28" t="s">
        <v>19</v>
      </c>
      <c r="D765" s="29" t="s">
        <v>44</v>
      </c>
      <c r="E765" s="30" t="e">
        <v>#N/A</v>
      </c>
    </row>
    <row r="766" spans="1:5">
      <c r="A766" s="3" t="str">
        <f t="shared" si="11"/>
        <v>CuiabáMaceióNavio</v>
      </c>
      <c r="B766" s="27" t="s">
        <v>28</v>
      </c>
      <c r="C766" s="28" t="s">
        <v>19</v>
      </c>
      <c r="D766" s="28" t="s">
        <v>16</v>
      </c>
      <c r="E766" s="30" t="e">
        <v>#N/A</v>
      </c>
    </row>
    <row r="767" spans="1:5">
      <c r="A767" s="3" t="str">
        <f t="shared" si="11"/>
        <v>CuiabáManausNavio</v>
      </c>
      <c r="B767" s="27" t="s">
        <v>28</v>
      </c>
      <c r="C767" s="28" t="s">
        <v>19</v>
      </c>
      <c r="D767" s="28" t="s">
        <v>1</v>
      </c>
      <c r="E767" s="30" t="e">
        <v>#N/A</v>
      </c>
    </row>
    <row r="768" spans="1:5">
      <c r="A768" s="3" t="str">
        <f t="shared" si="11"/>
        <v>CuiabáNatalNavio</v>
      </c>
      <c r="B768" s="27" t="s">
        <v>28</v>
      </c>
      <c r="C768" s="28" t="s">
        <v>19</v>
      </c>
      <c r="D768" s="28" t="s">
        <v>15</v>
      </c>
      <c r="E768" s="30" t="e">
        <v>#N/A</v>
      </c>
    </row>
    <row r="769" spans="1:5">
      <c r="A769" s="3" t="str">
        <f t="shared" si="11"/>
        <v>CuiabáPorto AlegreNavio</v>
      </c>
      <c r="B769" s="27" t="s">
        <v>28</v>
      </c>
      <c r="C769" s="28" t="s">
        <v>19</v>
      </c>
      <c r="D769" s="29" t="s">
        <v>5</v>
      </c>
      <c r="E769" s="30" t="e">
        <v>#N/A</v>
      </c>
    </row>
    <row r="770" spans="1:5">
      <c r="A770" s="3" t="str">
        <f t="shared" si="11"/>
        <v>CuiabáRecifeNavio</v>
      </c>
      <c r="B770" s="27" t="s">
        <v>28</v>
      </c>
      <c r="C770" s="28" t="s">
        <v>19</v>
      </c>
      <c r="D770" s="28" t="s">
        <v>13</v>
      </c>
      <c r="E770" s="30" t="e">
        <v>#N/A</v>
      </c>
    </row>
    <row r="771" spans="1:5">
      <c r="A771" s="3" t="str">
        <f t="shared" si="11"/>
        <v>CuiabáRibeirão PretoNavio</v>
      </c>
      <c r="B771" s="27" t="s">
        <v>28</v>
      </c>
      <c r="C771" s="28" t="s">
        <v>19</v>
      </c>
      <c r="D771" s="28" t="s">
        <v>47</v>
      </c>
      <c r="E771" s="30" t="e">
        <v>#N/A</v>
      </c>
    </row>
    <row r="772" spans="1:5">
      <c r="A772" s="3" t="str">
        <f t="shared" si="11"/>
        <v>CuiabáRio de JaneiroNavio</v>
      </c>
      <c r="B772" s="27" t="s">
        <v>28</v>
      </c>
      <c r="C772" s="28" t="s">
        <v>19</v>
      </c>
      <c r="D772" s="28" t="s">
        <v>22</v>
      </c>
      <c r="E772" s="30" t="e">
        <v>#N/A</v>
      </c>
    </row>
    <row r="773" spans="1:5">
      <c r="A773" s="3" t="str">
        <f t="shared" ref="A773:A836" si="12">C773&amp;D773&amp;B773</f>
        <v>CuiabáSalvadorNavio</v>
      </c>
      <c r="B773" s="27" t="s">
        <v>28</v>
      </c>
      <c r="C773" s="28" t="s">
        <v>19</v>
      </c>
      <c r="D773" s="28" t="s">
        <v>14</v>
      </c>
      <c r="E773" s="30" t="e">
        <v>#N/A</v>
      </c>
    </row>
    <row r="774" spans="1:5">
      <c r="A774" s="3" t="str">
        <f t="shared" si="12"/>
        <v>CuiabáSantosNavio</v>
      </c>
      <c r="B774" s="27" t="s">
        <v>28</v>
      </c>
      <c r="C774" s="28" t="s">
        <v>19</v>
      </c>
      <c r="D774" s="28" t="s">
        <v>45</v>
      </c>
      <c r="E774" s="30" t="e">
        <v>#N/A</v>
      </c>
    </row>
    <row r="775" spans="1:5">
      <c r="A775" s="3" t="str">
        <f t="shared" si="12"/>
        <v>CuiabáSão LuísNavio</v>
      </c>
      <c r="B775" s="27" t="s">
        <v>28</v>
      </c>
      <c r="C775" s="28" t="s">
        <v>19</v>
      </c>
      <c r="D775" s="28" t="s">
        <v>11</v>
      </c>
      <c r="E775" s="30" t="e">
        <v>#N/A</v>
      </c>
    </row>
    <row r="776" spans="1:5">
      <c r="A776" s="3" t="str">
        <f t="shared" si="12"/>
        <v>CuiabáSão PauloNavio</v>
      </c>
      <c r="B776" s="27" t="s">
        <v>28</v>
      </c>
      <c r="C776" s="28" t="s">
        <v>19</v>
      </c>
      <c r="D776" s="28" t="s">
        <v>23</v>
      </c>
      <c r="E776" s="30" t="e">
        <v>#N/A</v>
      </c>
    </row>
    <row r="777" spans="1:5">
      <c r="A777" s="3" t="str">
        <f t="shared" si="12"/>
        <v>CuiabáUberlândiaNavio</v>
      </c>
      <c r="B777" s="27" t="s">
        <v>28</v>
      </c>
      <c r="C777" s="28" t="s">
        <v>19</v>
      </c>
      <c r="D777" s="28" t="s">
        <v>51</v>
      </c>
      <c r="E777" s="30" t="e">
        <v>#N/A</v>
      </c>
    </row>
    <row r="778" spans="1:5">
      <c r="A778" s="3" t="str">
        <f t="shared" si="12"/>
        <v>CuiabáVitóriaNavio</v>
      </c>
      <c r="B778" s="27" t="s">
        <v>28</v>
      </c>
      <c r="C778" s="28" t="s">
        <v>19</v>
      </c>
      <c r="D778" s="28" t="s">
        <v>17</v>
      </c>
      <c r="E778" s="30" t="e">
        <v>#N/A</v>
      </c>
    </row>
    <row r="779" spans="1:5">
      <c r="A779" s="3" t="str">
        <f t="shared" si="12"/>
        <v>CuiabáVitória da ConquistaNavio</v>
      </c>
      <c r="B779" s="27" t="s">
        <v>28</v>
      </c>
      <c r="C779" s="28" t="s">
        <v>19</v>
      </c>
      <c r="D779" s="28" t="s">
        <v>52</v>
      </c>
      <c r="E779" s="30" t="e">
        <v>#N/A</v>
      </c>
    </row>
    <row r="780" spans="1:5">
      <c r="A780" s="3" t="str">
        <f t="shared" si="12"/>
        <v>CuritibaBelémNavio</v>
      </c>
      <c r="B780" s="27" t="s">
        <v>28</v>
      </c>
      <c r="C780" s="27" t="s">
        <v>4</v>
      </c>
      <c r="D780" s="28" t="s">
        <v>2</v>
      </c>
      <c r="E780" s="30">
        <v>7</v>
      </c>
    </row>
    <row r="781" spans="1:5">
      <c r="A781" s="3" t="str">
        <f t="shared" si="12"/>
        <v>CuritibaBelo HorizonteNavio</v>
      </c>
      <c r="B781" s="27" t="s">
        <v>28</v>
      </c>
      <c r="C781" s="27" t="s">
        <v>4</v>
      </c>
      <c r="D781" s="28" t="s">
        <v>20</v>
      </c>
      <c r="E781" s="30" t="e">
        <v>#N/A</v>
      </c>
    </row>
    <row r="782" spans="1:5">
      <c r="A782" s="3" t="str">
        <f t="shared" si="12"/>
        <v>CuritibaBrasíliaNavio</v>
      </c>
      <c r="B782" s="27" t="s">
        <v>28</v>
      </c>
      <c r="C782" s="27" t="s">
        <v>4</v>
      </c>
      <c r="D782" s="28" t="s">
        <v>46</v>
      </c>
      <c r="E782" s="30" t="e">
        <v>#N/A</v>
      </c>
    </row>
    <row r="783" spans="1:5">
      <c r="A783" s="3" t="str">
        <f t="shared" si="12"/>
        <v>CuritibaCampinasNavio</v>
      </c>
      <c r="B783" s="27" t="s">
        <v>28</v>
      </c>
      <c r="C783" s="27" t="s">
        <v>4</v>
      </c>
      <c r="D783" s="28" t="s">
        <v>48</v>
      </c>
      <c r="E783" s="30" t="e">
        <v>#N/A</v>
      </c>
    </row>
    <row r="784" spans="1:5">
      <c r="A784" s="3" t="str">
        <f t="shared" si="12"/>
        <v>CuritibaCampo GrandeNavio</v>
      </c>
      <c r="B784" s="27" t="s">
        <v>28</v>
      </c>
      <c r="C784" s="27" t="s">
        <v>4</v>
      </c>
      <c r="D784" s="28" t="s">
        <v>3</v>
      </c>
      <c r="E784" s="30" t="e">
        <v>#N/A</v>
      </c>
    </row>
    <row r="785" spans="1:5">
      <c r="A785" s="3" t="str">
        <f t="shared" si="12"/>
        <v>CuritibaCuiabáNavio</v>
      </c>
      <c r="B785" s="27" t="s">
        <v>28</v>
      </c>
      <c r="C785" s="27" t="s">
        <v>4</v>
      </c>
      <c r="D785" s="28" t="s">
        <v>19</v>
      </c>
      <c r="E785" s="30" t="e">
        <v>#N/A</v>
      </c>
    </row>
    <row r="786" spans="1:5">
      <c r="A786" s="3" t="str">
        <f t="shared" si="12"/>
        <v>CuritibaCuritibaNavio</v>
      </c>
      <c r="B786" s="27" t="s">
        <v>28</v>
      </c>
      <c r="C786" s="27" t="s">
        <v>4</v>
      </c>
      <c r="D786" s="29" t="s">
        <v>4</v>
      </c>
      <c r="E786" s="30">
        <v>0</v>
      </c>
    </row>
    <row r="787" spans="1:5">
      <c r="A787" s="3" t="str">
        <f t="shared" si="12"/>
        <v>CuritibaFortalezaNavio</v>
      </c>
      <c r="B787" s="27" t="s">
        <v>28</v>
      </c>
      <c r="C787" s="27" t="s">
        <v>4</v>
      </c>
      <c r="D787" s="28" t="s">
        <v>12</v>
      </c>
      <c r="E787" s="30">
        <v>5</v>
      </c>
    </row>
    <row r="788" spans="1:5">
      <c r="A788" s="3" t="str">
        <f t="shared" si="12"/>
        <v>CuritibaGoiâniaNavio</v>
      </c>
      <c r="B788" s="27" t="s">
        <v>28</v>
      </c>
      <c r="C788" s="27" t="s">
        <v>4</v>
      </c>
      <c r="D788" s="28" t="s">
        <v>18</v>
      </c>
      <c r="E788" s="30" t="e">
        <v>#N/A</v>
      </c>
    </row>
    <row r="789" spans="1:5">
      <c r="A789" s="3" t="str">
        <f t="shared" si="12"/>
        <v>CuritibaJoão PessoaNavio</v>
      </c>
      <c r="B789" s="27" t="s">
        <v>28</v>
      </c>
      <c r="C789" s="27" t="s">
        <v>4</v>
      </c>
      <c r="D789" s="28" t="s">
        <v>21</v>
      </c>
      <c r="E789" s="30" t="e">
        <v>#N/A</v>
      </c>
    </row>
    <row r="790" spans="1:5">
      <c r="A790" s="3" t="str">
        <f t="shared" si="12"/>
        <v>CuritibaJoinvilleNavio</v>
      </c>
      <c r="B790" s="27" t="s">
        <v>28</v>
      </c>
      <c r="C790" s="27" t="s">
        <v>4</v>
      </c>
      <c r="D790" s="29" t="s">
        <v>44</v>
      </c>
      <c r="E790" s="30" t="e">
        <v>#N/A</v>
      </c>
    </row>
    <row r="791" spans="1:5">
      <c r="A791" s="3" t="str">
        <f t="shared" si="12"/>
        <v>CuritibaMaceióNavio</v>
      </c>
      <c r="B791" s="27" t="s">
        <v>28</v>
      </c>
      <c r="C791" s="27" t="s">
        <v>4</v>
      </c>
      <c r="D791" s="28" t="s">
        <v>16</v>
      </c>
      <c r="E791" s="30">
        <v>4</v>
      </c>
    </row>
    <row r="792" spans="1:5">
      <c r="A792" s="3" t="str">
        <f t="shared" si="12"/>
        <v>CuritibaManausNavio</v>
      </c>
      <c r="B792" s="27" t="s">
        <v>28</v>
      </c>
      <c r="C792" s="27" t="s">
        <v>4</v>
      </c>
      <c r="D792" s="28" t="s">
        <v>1</v>
      </c>
      <c r="E792" s="30">
        <v>9</v>
      </c>
    </row>
    <row r="793" spans="1:5">
      <c r="A793" s="3" t="str">
        <f t="shared" si="12"/>
        <v>CuritibaNatalNavio</v>
      </c>
      <c r="B793" s="27" t="s">
        <v>28</v>
      </c>
      <c r="C793" s="27" t="s">
        <v>4</v>
      </c>
      <c r="D793" s="28" t="s">
        <v>15</v>
      </c>
      <c r="E793" s="30">
        <v>5</v>
      </c>
    </row>
    <row r="794" spans="1:5">
      <c r="A794" s="3" t="str">
        <f t="shared" si="12"/>
        <v>CuritibaPorto AlegreNavio</v>
      </c>
      <c r="B794" s="27" t="s">
        <v>28</v>
      </c>
      <c r="C794" s="27" t="s">
        <v>4</v>
      </c>
      <c r="D794" s="29" t="s">
        <v>5</v>
      </c>
      <c r="E794" s="30">
        <v>2</v>
      </c>
    </row>
    <row r="795" spans="1:5">
      <c r="A795" s="3" t="str">
        <f t="shared" si="12"/>
        <v>CuritibaRecifeNavio</v>
      </c>
      <c r="B795" s="27" t="s">
        <v>28</v>
      </c>
      <c r="C795" s="27" t="s">
        <v>4</v>
      </c>
      <c r="D795" s="28" t="s">
        <v>13</v>
      </c>
      <c r="E795" s="30">
        <v>4</v>
      </c>
    </row>
    <row r="796" spans="1:5">
      <c r="A796" s="3" t="str">
        <f t="shared" si="12"/>
        <v>CuritibaRibeirão PretoNavio</v>
      </c>
      <c r="B796" s="27" t="s">
        <v>28</v>
      </c>
      <c r="C796" s="27" t="s">
        <v>4</v>
      </c>
      <c r="D796" s="28" t="s">
        <v>47</v>
      </c>
      <c r="E796" s="30" t="e">
        <v>#N/A</v>
      </c>
    </row>
    <row r="797" spans="1:5">
      <c r="A797" s="3" t="str">
        <f t="shared" si="12"/>
        <v>CuritibaRio de JaneiroNavio</v>
      </c>
      <c r="B797" s="27" t="s">
        <v>28</v>
      </c>
      <c r="C797" s="27" t="s">
        <v>4</v>
      </c>
      <c r="D797" s="28" t="s">
        <v>22</v>
      </c>
      <c r="E797" s="30">
        <v>1</v>
      </c>
    </row>
    <row r="798" spans="1:5">
      <c r="A798" s="3" t="str">
        <f t="shared" si="12"/>
        <v>CuritibaSalvadorNavio</v>
      </c>
      <c r="B798" s="27" t="s">
        <v>28</v>
      </c>
      <c r="C798" s="27" t="s">
        <v>4</v>
      </c>
      <c r="D798" s="28" t="s">
        <v>14</v>
      </c>
      <c r="E798" s="30">
        <v>3</v>
      </c>
    </row>
    <row r="799" spans="1:5">
      <c r="A799" s="3" t="str">
        <f t="shared" si="12"/>
        <v>CuritibaSantosNavio</v>
      </c>
      <c r="B799" s="27" t="s">
        <v>28</v>
      </c>
      <c r="C799" s="27" t="s">
        <v>4</v>
      </c>
      <c r="D799" s="28" t="s">
        <v>45</v>
      </c>
      <c r="E799" s="30">
        <v>1</v>
      </c>
    </row>
    <row r="800" spans="1:5">
      <c r="A800" s="3" t="str">
        <f t="shared" si="12"/>
        <v>CuritibaSão LuísNavio</v>
      </c>
      <c r="B800" s="27" t="s">
        <v>28</v>
      </c>
      <c r="C800" s="27" t="s">
        <v>4</v>
      </c>
      <c r="D800" s="28" t="s">
        <v>11</v>
      </c>
      <c r="E800" s="30">
        <v>6</v>
      </c>
    </row>
    <row r="801" spans="1:5">
      <c r="A801" s="3" t="str">
        <f t="shared" si="12"/>
        <v>CuritibaSão PauloNavio</v>
      </c>
      <c r="B801" s="27" t="s">
        <v>28</v>
      </c>
      <c r="C801" s="27" t="s">
        <v>4</v>
      </c>
      <c r="D801" s="28" t="s">
        <v>23</v>
      </c>
      <c r="E801" s="30" t="e">
        <v>#N/A</v>
      </c>
    </row>
    <row r="802" spans="1:5">
      <c r="A802" s="3" t="str">
        <f t="shared" si="12"/>
        <v>CuritibaUberlândiaNavio</v>
      </c>
      <c r="B802" s="27" t="s">
        <v>28</v>
      </c>
      <c r="C802" s="27" t="s">
        <v>4</v>
      </c>
      <c r="D802" s="28" t="s">
        <v>51</v>
      </c>
      <c r="E802" s="30" t="e">
        <v>#N/A</v>
      </c>
    </row>
    <row r="803" spans="1:5">
      <c r="A803" s="3" t="str">
        <f t="shared" si="12"/>
        <v>CuritibaVitóriaNavio</v>
      </c>
      <c r="B803" s="27" t="s">
        <v>28</v>
      </c>
      <c r="C803" s="27" t="s">
        <v>4</v>
      </c>
      <c r="D803" s="28" t="s">
        <v>17</v>
      </c>
      <c r="E803" s="30">
        <v>2</v>
      </c>
    </row>
    <row r="804" spans="1:5">
      <c r="A804" s="3" t="str">
        <f t="shared" si="12"/>
        <v>CuritibaVitória da ConquistaNavio</v>
      </c>
      <c r="B804" s="27" t="s">
        <v>28</v>
      </c>
      <c r="C804" s="27" t="s">
        <v>4</v>
      </c>
      <c r="D804" s="28" t="s">
        <v>52</v>
      </c>
      <c r="E804" s="30" t="e">
        <v>#N/A</v>
      </c>
    </row>
    <row r="805" spans="1:5">
      <c r="A805" s="3" t="str">
        <f t="shared" si="12"/>
        <v>FortalezaBelémNavio</v>
      </c>
      <c r="B805" s="27" t="s">
        <v>28</v>
      </c>
      <c r="C805" s="27" t="s">
        <v>12</v>
      </c>
      <c r="D805" s="28" t="s">
        <v>2</v>
      </c>
      <c r="E805" s="30">
        <v>2</v>
      </c>
    </row>
    <row r="806" spans="1:5">
      <c r="A806" s="3" t="str">
        <f t="shared" si="12"/>
        <v>FortalezaBelo HorizonteNavio</v>
      </c>
      <c r="B806" s="27" t="s">
        <v>28</v>
      </c>
      <c r="C806" s="27" t="s">
        <v>12</v>
      </c>
      <c r="D806" s="28" t="s">
        <v>20</v>
      </c>
      <c r="E806" s="30" t="e">
        <v>#N/A</v>
      </c>
    </row>
    <row r="807" spans="1:5">
      <c r="A807" s="3" t="str">
        <f t="shared" si="12"/>
        <v>FortalezaBrasíliaNavio</v>
      </c>
      <c r="B807" s="27" t="s">
        <v>28</v>
      </c>
      <c r="C807" s="27" t="s">
        <v>12</v>
      </c>
      <c r="D807" s="28" t="s">
        <v>46</v>
      </c>
      <c r="E807" s="30" t="e">
        <v>#N/A</v>
      </c>
    </row>
    <row r="808" spans="1:5">
      <c r="A808" s="3" t="str">
        <f t="shared" si="12"/>
        <v>FortalezaCampinasNavio</v>
      </c>
      <c r="B808" s="27" t="s">
        <v>28</v>
      </c>
      <c r="C808" s="27" t="s">
        <v>12</v>
      </c>
      <c r="D808" s="28" t="s">
        <v>48</v>
      </c>
      <c r="E808" s="30" t="e">
        <v>#N/A</v>
      </c>
    </row>
    <row r="809" spans="1:5">
      <c r="A809" s="3" t="str">
        <f t="shared" si="12"/>
        <v>FortalezaCampo GrandeNavio</v>
      </c>
      <c r="B809" s="27" t="s">
        <v>28</v>
      </c>
      <c r="C809" s="27" t="s">
        <v>12</v>
      </c>
      <c r="D809" s="28" t="s">
        <v>3</v>
      </c>
      <c r="E809" s="30" t="e">
        <v>#N/A</v>
      </c>
    </row>
    <row r="810" spans="1:5">
      <c r="A810" s="3" t="str">
        <f t="shared" si="12"/>
        <v>FortalezaCuiabáNavio</v>
      </c>
      <c r="B810" s="27" t="s">
        <v>28</v>
      </c>
      <c r="C810" s="27" t="s">
        <v>12</v>
      </c>
      <c r="D810" s="28" t="s">
        <v>19</v>
      </c>
      <c r="E810" s="30" t="e">
        <v>#N/A</v>
      </c>
    </row>
    <row r="811" spans="1:5">
      <c r="A811" s="3" t="str">
        <f t="shared" si="12"/>
        <v>FortalezaCuritibaNavio</v>
      </c>
      <c r="B811" s="27" t="s">
        <v>28</v>
      </c>
      <c r="C811" s="27" t="s">
        <v>12</v>
      </c>
      <c r="D811" s="29" t="s">
        <v>4</v>
      </c>
      <c r="E811" s="30">
        <v>5</v>
      </c>
    </row>
    <row r="812" spans="1:5">
      <c r="A812" s="3" t="str">
        <f t="shared" si="12"/>
        <v>FortalezaFortalezaNavio</v>
      </c>
      <c r="B812" s="27" t="s">
        <v>28</v>
      </c>
      <c r="C812" s="27" t="s">
        <v>12</v>
      </c>
      <c r="D812" s="28" t="s">
        <v>12</v>
      </c>
      <c r="E812" s="30">
        <v>0</v>
      </c>
    </row>
    <row r="813" spans="1:5">
      <c r="A813" s="3" t="str">
        <f t="shared" si="12"/>
        <v>FortalezaGoiâniaNavio</v>
      </c>
      <c r="B813" s="27" t="s">
        <v>28</v>
      </c>
      <c r="C813" s="27" t="s">
        <v>12</v>
      </c>
      <c r="D813" s="28" t="s">
        <v>18</v>
      </c>
      <c r="E813" s="30" t="e">
        <v>#N/A</v>
      </c>
    </row>
    <row r="814" spans="1:5">
      <c r="A814" s="3" t="str">
        <f t="shared" si="12"/>
        <v>FortalezaJoão PessoaNavio</v>
      </c>
      <c r="B814" s="27" t="s">
        <v>28</v>
      </c>
      <c r="C814" s="27" t="s">
        <v>12</v>
      </c>
      <c r="D814" s="28" t="s">
        <v>21</v>
      </c>
      <c r="E814" s="30" t="e">
        <v>#N/A</v>
      </c>
    </row>
    <row r="815" spans="1:5">
      <c r="A815" s="3" t="str">
        <f t="shared" si="12"/>
        <v>FortalezaJoinvilleNavio</v>
      </c>
      <c r="B815" s="27" t="s">
        <v>28</v>
      </c>
      <c r="C815" s="27" t="s">
        <v>12</v>
      </c>
      <c r="D815" s="29" t="s">
        <v>44</v>
      </c>
      <c r="E815" s="30">
        <v>5</v>
      </c>
    </row>
    <row r="816" spans="1:5">
      <c r="A816" s="3" t="str">
        <f t="shared" si="12"/>
        <v>FortalezaMaceióNavio</v>
      </c>
      <c r="B816" s="27" t="s">
        <v>28</v>
      </c>
      <c r="C816" s="27" t="s">
        <v>12</v>
      </c>
      <c r="D816" s="28" t="s">
        <v>16</v>
      </c>
      <c r="E816" s="30">
        <v>2</v>
      </c>
    </row>
    <row r="817" spans="1:5">
      <c r="A817" s="3" t="str">
        <f t="shared" si="12"/>
        <v>FortalezaManausNavio</v>
      </c>
      <c r="B817" s="27" t="s">
        <v>28</v>
      </c>
      <c r="C817" s="27" t="s">
        <v>12</v>
      </c>
      <c r="D817" s="28" t="s">
        <v>1</v>
      </c>
      <c r="E817" s="30">
        <v>5</v>
      </c>
    </row>
    <row r="818" spans="1:5">
      <c r="A818" s="3" t="str">
        <f t="shared" si="12"/>
        <v>FortalezaNatalNavio</v>
      </c>
      <c r="B818" s="27" t="s">
        <v>28</v>
      </c>
      <c r="C818" s="27" t="s">
        <v>12</v>
      </c>
      <c r="D818" s="28" t="s">
        <v>15</v>
      </c>
      <c r="E818" s="30">
        <v>1</v>
      </c>
    </row>
    <row r="819" spans="1:5">
      <c r="A819" s="3" t="str">
        <f t="shared" si="12"/>
        <v>FortalezaPorto AlegreNavio</v>
      </c>
      <c r="B819" s="27" t="s">
        <v>28</v>
      </c>
      <c r="C819" s="27" t="s">
        <v>12</v>
      </c>
      <c r="D819" s="29" t="s">
        <v>5</v>
      </c>
      <c r="E819" s="30">
        <v>7</v>
      </c>
    </row>
    <row r="820" spans="1:5">
      <c r="A820" s="3" t="str">
        <f t="shared" si="12"/>
        <v>FortalezaRecifeNavio</v>
      </c>
      <c r="B820" s="27" t="s">
        <v>28</v>
      </c>
      <c r="C820" s="27" t="s">
        <v>12</v>
      </c>
      <c r="D820" s="28" t="s">
        <v>13</v>
      </c>
      <c r="E820" s="30">
        <v>2</v>
      </c>
    </row>
    <row r="821" spans="1:5">
      <c r="A821" s="3" t="str">
        <f t="shared" si="12"/>
        <v>FortalezaRibeirão PretoNavio</v>
      </c>
      <c r="B821" s="27" t="s">
        <v>28</v>
      </c>
      <c r="C821" s="27" t="s">
        <v>12</v>
      </c>
      <c r="D821" s="28" t="s">
        <v>47</v>
      </c>
      <c r="E821" s="30" t="e">
        <v>#N/A</v>
      </c>
    </row>
    <row r="822" spans="1:5">
      <c r="A822" s="3" t="str">
        <f t="shared" si="12"/>
        <v>FortalezaRio de JaneiroNavio</v>
      </c>
      <c r="B822" s="27" t="s">
        <v>28</v>
      </c>
      <c r="C822" s="27" t="s">
        <v>12</v>
      </c>
      <c r="D822" s="28" t="s">
        <v>22</v>
      </c>
      <c r="E822" s="30">
        <v>4</v>
      </c>
    </row>
    <row r="823" spans="1:5">
      <c r="A823" s="3" t="str">
        <f t="shared" si="12"/>
        <v>FortalezaSalvadorNavio</v>
      </c>
      <c r="B823" s="27" t="s">
        <v>28</v>
      </c>
      <c r="C823" s="27" t="s">
        <v>12</v>
      </c>
      <c r="D823" s="28" t="s">
        <v>14</v>
      </c>
      <c r="E823" s="30" t="e">
        <v>#N/A</v>
      </c>
    </row>
    <row r="824" spans="1:5">
      <c r="A824" s="3" t="str">
        <f t="shared" si="12"/>
        <v>FortalezaSantosNavio</v>
      </c>
      <c r="B824" s="27" t="s">
        <v>28</v>
      </c>
      <c r="C824" s="27" t="s">
        <v>12</v>
      </c>
      <c r="D824" s="28" t="s">
        <v>45</v>
      </c>
      <c r="E824" s="30">
        <v>5</v>
      </c>
    </row>
    <row r="825" spans="1:5">
      <c r="A825" s="3" t="str">
        <f t="shared" si="12"/>
        <v>FortalezaSão LuísNavio</v>
      </c>
      <c r="B825" s="27" t="s">
        <v>28</v>
      </c>
      <c r="C825" s="27" t="s">
        <v>12</v>
      </c>
      <c r="D825" s="28" t="s">
        <v>11</v>
      </c>
      <c r="E825" s="30">
        <v>2</v>
      </c>
    </row>
    <row r="826" spans="1:5">
      <c r="A826" s="3" t="str">
        <f t="shared" si="12"/>
        <v>FortalezaSão PauloNavio</v>
      </c>
      <c r="B826" s="27" t="s">
        <v>28</v>
      </c>
      <c r="C826" s="27" t="s">
        <v>12</v>
      </c>
      <c r="D826" s="28" t="s">
        <v>23</v>
      </c>
      <c r="E826" s="30" t="e">
        <v>#N/A</v>
      </c>
    </row>
    <row r="827" spans="1:5">
      <c r="A827" s="3" t="str">
        <f t="shared" si="12"/>
        <v>FortalezaUberlândiaNavio</v>
      </c>
      <c r="B827" s="27" t="s">
        <v>28</v>
      </c>
      <c r="C827" s="27" t="s">
        <v>12</v>
      </c>
      <c r="D827" s="28" t="s">
        <v>51</v>
      </c>
      <c r="E827" s="30" t="e">
        <v>#N/A</v>
      </c>
    </row>
    <row r="828" spans="1:5">
      <c r="A828" s="3" t="str">
        <f t="shared" si="12"/>
        <v>FortalezaVitóriaNavio</v>
      </c>
      <c r="B828" s="27" t="s">
        <v>28</v>
      </c>
      <c r="C828" s="27" t="s">
        <v>12</v>
      </c>
      <c r="D828" s="28" t="s">
        <v>17</v>
      </c>
      <c r="E828" s="30">
        <v>4</v>
      </c>
    </row>
    <row r="829" spans="1:5">
      <c r="A829" s="3" t="str">
        <f t="shared" si="12"/>
        <v>FortalezaVitória da ConquistaNavio</v>
      </c>
      <c r="B829" s="27" t="s">
        <v>28</v>
      </c>
      <c r="C829" s="27" t="s">
        <v>12</v>
      </c>
      <c r="D829" s="28" t="s">
        <v>52</v>
      </c>
      <c r="E829" s="30" t="e">
        <v>#N/A</v>
      </c>
    </row>
    <row r="830" spans="1:5">
      <c r="A830" s="3" t="str">
        <f t="shared" si="12"/>
        <v>GoiâniaBelémNavio</v>
      </c>
      <c r="B830" s="27" t="s">
        <v>28</v>
      </c>
      <c r="C830" s="28" t="s">
        <v>18</v>
      </c>
      <c r="D830" s="28" t="s">
        <v>2</v>
      </c>
      <c r="E830" s="30" t="e">
        <v>#N/A</v>
      </c>
    </row>
    <row r="831" spans="1:5">
      <c r="A831" s="3" t="str">
        <f t="shared" si="12"/>
        <v>GoiâniaBelo HorizonteNavio</v>
      </c>
      <c r="B831" s="27" t="s">
        <v>28</v>
      </c>
      <c r="C831" s="28" t="s">
        <v>18</v>
      </c>
      <c r="D831" s="28" t="s">
        <v>20</v>
      </c>
      <c r="E831" s="30" t="e">
        <v>#N/A</v>
      </c>
    </row>
    <row r="832" spans="1:5">
      <c r="A832" s="3" t="str">
        <f t="shared" si="12"/>
        <v>GoiâniaBrasíliaNavio</v>
      </c>
      <c r="B832" s="27" t="s">
        <v>28</v>
      </c>
      <c r="C832" s="28" t="s">
        <v>18</v>
      </c>
      <c r="D832" s="28" t="s">
        <v>46</v>
      </c>
      <c r="E832" s="30" t="e">
        <v>#N/A</v>
      </c>
    </row>
    <row r="833" spans="1:5">
      <c r="A833" s="3" t="str">
        <f t="shared" si="12"/>
        <v>GoiâniaCampinasNavio</v>
      </c>
      <c r="B833" s="27" t="s">
        <v>28</v>
      </c>
      <c r="C833" s="28" t="s">
        <v>18</v>
      </c>
      <c r="D833" s="28" t="s">
        <v>48</v>
      </c>
      <c r="E833" s="30" t="e">
        <v>#N/A</v>
      </c>
    </row>
    <row r="834" spans="1:5">
      <c r="A834" s="3" t="str">
        <f t="shared" si="12"/>
        <v>GoiâniaCampo GrandeNavio</v>
      </c>
      <c r="B834" s="27" t="s">
        <v>28</v>
      </c>
      <c r="C834" s="28" t="s">
        <v>18</v>
      </c>
      <c r="D834" s="28" t="s">
        <v>3</v>
      </c>
      <c r="E834" s="30" t="e">
        <v>#N/A</v>
      </c>
    </row>
    <row r="835" spans="1:5">
      <c r="A835" s="3" t="str">
        <f t="shared" si="12"/>
        <v>GoiâniaCuiabáNavio</v>
      </c>
      <c r="B835" s="27" t="s">
        <v>28</v>
      </c>
      <c r="C835" s="28" t="s">
        <v>18</v>
      </c>
      <c r="D835" s="28" t="s">
        <v>19</v>
      </c>
      <c r="E835" s="30" t="e">
        <v>#N/A</v>
      </c>
    </row>
    <row r="836" spans="1:5">
      <c r="A836" s="3" t="str">
        <f t="shared" si="12"/>
        <v>GoiâniaCuritibaNavio</v>
      </c>
      <c r="B836" s="27" t="s">
        <v>28</v>
      </c>
      <c r="C836" s="28" t="s">
        <v>18</v>
      </c>
      <c r="D836" s="29" t="s">
        <v>4</v>
      </c>
      <c r="E836" s="30" t="e">
        <v>#N/A</v>
      </c>
    </row>
    <row r="837" spans="1:5">
      <c r="A837" s="3" t="str">
        <f t="shared" ref="A837:A900" si="13">C837&amp;D837&amp;B837</f>
        <v>GoiâniaFortalezaNavio</v>
      </c>
      <c r="B837" s="27" t="s">
        <v>28</v>
      </c>
      <c r="C837" s="28" t="s">
        <v>18</v>
      </c>
      <c r="D837" s="28" t="s">
        <v>12</v>
      </c>
      <c r="E837" s="30" t="e">
        <v>#N/A</v>
      </c>
    </row>
    <row r="838" spans="1:5">
      <c r="A838" s="3" t="str">
        <f t="shared" si="13"/>
        <v>GoiâniaGoiâniaNavio</v>
      </c>
      <c r="B838" s="27" t="s">
        <v>28</v>
      </c>
      <c r="C838" s="28" t="s">
        <v>18</v>
      </c>
      <c r="D838" s="28" t="s">
        <v>18</v>
      </c>
      <c r="E838" s="30">
        <v>0</v>
      </c>
    </row>
    <row r="839" spans="1:5">
      <c r="A839" s="3" t="str">
        <f t="shared" si="13"/>
        <v>GoiâniaJoão PessoaNavio</v>
      </c>
      <c r="B839" s="27" t="s">
        <v>28</v>
      </c>
      <c r="C839" s="28" t="s">
        <v>18</v>
      </c>
      <c r="D839" s="28" t="s">
        <v>21</v>
      </c>
      <c r="E839" s="30" t="e">
        <v>#N/A</v>
      </c>
    </row>
    <row r="840" spans="1:5">
      <c r="A840" s="3" t="str">
        <f t="shared" si="13"/>
        <v>GoiâniaJoinvilleNavio</v>
      </c>
      <c r="B840" s="27" t="s">
        <v>28</v>
      </c>
      <c r="C840" s="28" t="s">
        <v>18</v>
      </c>
      <c r="D840" s="29" t="s">
        <v>44</v>
      </c>
      <c r="E840" s="30" t="e">
        <v>#N/A</v>
      </c>
    </row>
    <row r="841" spans="1:5">
      <c r="A841" s="3" t="str">
        <f t="shared" si="13"/>
        <v>GoiâniaMaceióNavio</v>
      </c>
      <c r="B841" s="27" t="s">
        <v>28</v>
      </c>
      <c r="C841" s="28" t="s">
        <v>18</v>
      </c>
      <c r="D841" s="28" t="s">
        <v>16</v>
      </c>
      <c r="E841" s="30" t="e">
        <v>#N/A</v>
      </c>
    </row>
    <row r="842" spans="1:5">
      <c r="A842" s="3" t="str">
        <f t="shared" si="13"/>
        <v>GoiâniaManausNavio</v>
      </c>
      <c r="B842" s="27" t="s">
        <v>28</v>
      </c>
      <c r="C842" s="28" t="s">
        <v>18</v>
      </c>
      <c r="D842" s="28" t="s">
        <v>1</v>
      </c>
      <c r="E842" s="30" t="e">
        <v>#N/A</v>
      </c>
    </row>
    <row r="843" spans="1:5">
      <c r="A843" s="3" t="str">
        <f t="shared" si="13"/>
        <v>GoiâniaNatalNavio</v>
      </c>
      <c r="B843" s="27" t="s">
        <v>28</v>
      </c>
      <c r="C843" s="28" t="s">
        <v>18</v>
      </c>
      <c r="D843" s="28" t="s">
        <v>15</v>
      </c>
      <c r="E843" s="30" t="e">
        <v>#N/A</v>
      </c>
    </row>
    <row r="844" spans="1:5">
      <c r="A844" s="3" t="str">
        <f t="shared" si="13"/>
        <v>GoiâniaPorto AlegreNavio</v>
      </c>
      <c r="B844" s="27" t="s">
        <v>28</v>
      </c>
      <c r="C844" s="28" t="s">
        <v>18</v>
      </c>
      <c r="D844" s="29" t="s">
        <v>5</v>
      </c>
      <c r="E844" s="30" t="e">
        <v>#N/A</v>
      </c>
    </row>
    <row r="845" spans="1:5">
      <c r="A845" s="3" t="str">
        <f t="shared" si="13"/>
        <v>GoiâniaRecifeNavio</v>
      </c>
      <c r="B845" s="27" t="s">
        <v>28</v>
      </c>
      <c r="C845" s="28" t="s">
        <v>18</v>
      </c>
      <c r="D845" s="28" t="s">
        <v>13</v>
      </c>
      <c r="E845" s="30" t="e">
        <v>#N/A</v>
      </c>
    </row>
    <row r="846" spans="1:5">
      <c r="A846" s="3" t="str">
        <f t="shared" si="13"/>
        <v>GoiâniaRibeirão PretoNavio</v>
      </c>
      <c r="B846" s="27" t="s">
        <v>28</v>
      </c>
      <c r="C846" s="28" t="s">
        <v>18</v>
      </c>
      <c r="D846" s="28" t="s">
        <v>47</v>
      </c>
      <c r="E846" s="30" t="e">
        <v>#N/A</v>
      </c>
    </row>
    <row r="847" spans="1:5">
      <c r="A847" s="3" t="str">
        <f t="shared" si="13"/>
        <v>GoiâniaRio de JaneiroNavio</v>
      </c>
      <c r="B847" s="27" t="s">
        <v>28</v>
      </c>
      <c r="C847" s="28" t="s">
        <v>18</v>
      </c>
      <c r="D847" s="28" t="s">
        <v>22</v>
      </c>
      <c r="E847" s="30" t="e">
        <v>#N/A</v>
      </c>
    </row>
    <row r="848" spans="1:5">
      <c r="A848" s="3" t="str">
        <f t="shared" si="13"/>
        <v>GoiâniaSalvadorNavio</v>
      </c>
      <c r="B848" s="27" t="s">
        <v>28</v>
      </c>
      <c r="C848" s="28" t="s">
        <v>18</v>
      </c>
      <c r="D848" s="28" t="s">
        <v>14</v>
      </c>
      <c r="E848" s="30" t="e">
        <v>#N/A</v>
      </c>
    </row>
    <row r="849" spans="1:5">
      <c r="A849" s="3" t="str">
        <f t="shared" si="13"/>
        <v>GoiâniaSantosNavio</v>
      </c>
      <c r="B849" s="27" t="s">
        <v>28</v>
      </c>
      <c r="C849" s="28" t="s">
        <v>18</v>
      </c>
      <c r="D849" s="28" t="s">
        <v>45</v>
      </c>
      <c r="E849" s="30" t="e">
        <v>#N/A</v>
      </c>
    </row>
    <row r="850" spans="1:5">
      <c r="A850" s="3" t="str">
        <f t="shared" si="13"/>
        <v>GoiâniaSão LuísNavio</v>
      </c>
      <c r="B850" s="27" t="s">
        <v>28</v>
      </c>
      <c r="C850" s="28" t="s">
        <v>18</v>
      </c>
      <c r="D850" s="28" t="s">
        <v>11</v>
      </c>
      <c r="E850" s="30" t="e">
        <v>#N/A</v>
      </c>
    </row>
    <row r="851" spans="1:5">
      <c r="A851" s="3" t="str">
        <f t="shared" si="13"/>
        <v>GoiâniaSão PauloNavio</v>
      </c>
      <c r="B851" s="27" t="s">
        <v>28</v>
      </c>
      <c r="C851" s="28" t="s">
        <v>18</v>
      </c>
      <c r="D851" s="28" t="s">
        <v>23</v>
      </c>
      <c r="E851" s="30" t="e">
        <v>#N/A</v>
      </c>
    </row>
    <row r="852" spans="1:5">
      <c r="A852" s="3" t="str">
        <f t="shared" si="13"/>
        <v>GoiâniaUberlândiaNavio</v>
      </c>
      <c r="B852" s="27" t="s">
        <v>28</v>
      </c>
      <c r="C852" s="28" t="s">
        <v>18</v>
      </c>
      <c r="D852" s="28" t="s">
        <v>51</v>
      </c>
      <c r="E852" s="30" t="e">
        <v>#N/A</v>
      </c>
    </row>
    <row r="853" spans="1:5">
      <c r="A853" s="3" t="str">
        <f t="shared" si="13"/>
        <v>GoiâniaVitóriaNavio</v>
      </c>
      <c r="B853" s="27" t="s">
        <v>28</v>
      </c>
      <c r="C853" s="28" t="s">
        <v>18</v>
      </c>
      <c r="D853" s="28" t="s">
        <v>17</v>
      </c>
      <c r="E853" s="30" t="e">
        <v>#N/A</v>
      </c>
    </row>
    <row r="854" spans="1:5">
      <c r="A854" s="3" t="str">
        <f t="shared" si="13"/>
        <v>GoiâniaVitória da ConquistaNavio</v>
      </c>
      <c r="B854" s="27" t="s">
        <v>28</v>
      </c>
      <c r="C854" s="28" t="s">
        <v>18</v>
      </c>
      <c r="D854" s="28" t="s">
        <v>52</v>
      </c>
      <c r="E854" s="30" t="e">
        <v>#N/A</v>
      </c>
    </row>
    <row r="855" spans="1:5">
      <c r="A855" s="3" t="str">
        <f t="shared" si="13"/>
        <v>João PessoaBelémNavio</v>
      </c>
      <c r="B855" s="27" t="s">
        <v>28</v>
      </c>
      <c r="C855" s="28" t="s">
        <v>21</v>
      </c>
      <c r="D855" s="28" t="s">
        <v>2</v>
      </c>
      <c r="E855" s="30" t="e">
        <v>#N/A</v>
      </c>
    </row>
    <row r="856" spans="1:5">
      <c r="A856" s="3" t="str">
        <f t="shared" si="13"/>
        <v>João PessoaBelo HorizonteNavio</v>
      </c>
      <c r="B856" s="27" t="s">
        <v>28</v>
      </c>
      <c r="C856" s="28" t="s">
        <v>21</v>
      </c>
      <c r="D856" s="28" t="s">
        <v>20</v>
      </c>
      <c r="E856" s="30" t="e">
        <v>#N/A</v>
      </c>
    </row>
    <row r="857" spans="1:5">
      <c r="A857" s="3" t="str">
        <f t="shared" si="13"/>
        <v>João PessoaBrasíliaNavio</v>
      </c>
      <c r="B857" s="27" t="s">
        <v>28</v>
      </c>
      <c r="C857" s="28" t="s">
        <v>21</v>
      </c>
      <c r="D857" s="28" t="s">
        <v>46</v>
      </c>
      <c r="E857" s="30" t="e">
        <v>#N/A</v>
      </c>
    </row>
    <row r="858" spans="1:5">
      <c r="A858" s="3" t="str">
        <f t="shared" si="13"/>
        <v>João PessoaCampinasNavio</v>
      </c>
      <c r="B858" s="27" t="s">
        <v>28</v>
      </c>
      <c r="C858" s="28" t="s">
        <v>21</v>
      </c>
      <c r="D858" s="28" t="s">
        <v>48</v>
      </c>
      <c r="E858" s="30" t="e">
        <v>#N/A</v>
      </c>
    </row>
    <row r="859" spans="1:5">
      <c r="A859" s="3" t="str">
        <f t="shared" si="13"/>
        <v>João PessoaCampo GrandeNavio</v>
      </c>
      <c r="B859" s="27" t="s">
        <v>28</v>
      </c>
      <c r="C859" s="28" t="s">
        <v>21</v>
      </c>
      <c r="D859" s="28" t="s">
        <v>3</v>
      </c>
      <c r="E859" s="30" t="e">
        <v>#N/A</v>
      </c>
    </row>
    <row r="860" spans="1:5">
      <c r="A860" s="3" t="str">
        <f t="shared" si="13"/>
        <v>João PessoaCuiabáNavio</v>
      </c>
      <c r="B860" s="27" t="s">
        <v>28</v>
      </c>
      <c r="C860" s="28" t="s">
        <v>21</v>
      </c>
      <c r="D860" s="28" t="s">
        <v>19</v>
      </c>
      <c r="E860" s="30" t="e">
        <v>#N/A</v>
      </c>
    </row>
    <row r="861" spans="1:5">
      <c r="A861" s="3" t="str">
        <f t="shared" si="13"/>
        <v>João PessoaCuritibaNavio</v>
      </c>
      <c r="B861" s="27" t="s">
        <v>28</v>
      </c>
      <c r="C861" s="28" t="s">
        <v>21</v>
      </c>
      <c r="D861" s="29" t="s">
        <v>4</v>
      </c>
      <c r="E861" s="30" t="e">
        <v>#N/A</v>
      </c>
    </row>
    <row r="862" spans="1:5">
      <c r="A862" s="3" t="str">
        <f t="shared" si="13"/>
        <v>João PessoaFortalezaNavio</v>
      </c>
      <c r="B862" s="27" t="s">
        <v>28</v>
      </c>
      <c r="C862" s="28" t="s">
        <v>21</v>
      </c>
      <c r="D862" s="28" t="s">
        <v>12</v>
      </c>
      <c r="E862" s="30" t="e">
        <v>#N/A</v>
      </c>
    </row>
    <row r="863" spans="1:5">
      <c r="A863" s="3" t="str">
        <f t="shared" si="13"/>
        <v>João PessoaGoiâniaNavio</v>
      </c>
      <c r="B863" s="27" t="s">
        <v>28</v>
      </c>
      <c r="C863" s="28" t="s">
        <v>21</v>
      </c>
      <c r="D863" s="28" t="s">
        <v>18</v>
      </c>
      <c r="E863" s="30" t="e">
        <v>#N/A</v>
      </c>
    </row>
    <row r="864" spans="1:5">
      <c r="A864" s="3" t="str">
        <f t="shared" si="13"/>
        <v>João PessoaJoão PessoaNavio</v>
      </c>
      <c r="B864" s="27" t="s">
        <v>28</v>
      </c>
      <c r="C864" s="28" t="s">
        <v>21</v>
      </c>
      <c r="D864" s="28" t="s">
        <v>21</v>
      </c>
      <c r="E864" s="30">
        <v>0</v>
      </c>
    </row>
    <row r="865" spans="1:5">
      <c r="A865" s="3" t="str">
        <f t="shared" si="13"/>
        <v>João PessoaJoinvilleNavio</v>
      </c>
      <c r="B865" s="27" t="s">
        <v>28</v>
      </c>
      <c r="C865" s="28" t="s">
        <v>21</v>
      </c>
      <c r="D865" s="29" t="s">
        <v>44</v>
      </c>
      <c r="E865" s="30" t="e">
        <v>#N/A</v>
      </c>
    </row>
    <row r="866" spans="1:5">
      <c r="A866" s="3" t="str">
        <f t="shared" si="13"/>
        <v>João PessoaMaceióNavio</v>
      </c>
      <c r="B866" s="27" t="s">
        <v>28</v>
      </c>
      <c r="C866" s="28" t="s">
        <v>21</v>
      </c>
      <c r="D866" s="28" t="s">
        <v>16</v>
      </c>
      <c r="E866" s="30" t="e">
        <v>#N/A</v>
      </c>
    </row>
    <row r="867" spans="1:5">
      <c r="A867" s="3" t="str">
        <f t="shared" si="13"/>
        <v>João PessoaManausNavio</v>
      </c>
      <c r="B867" s="27" t="s">
        <v>28</v>
      </c>
      <c r="C867" s="28" t="s">
        <v>21</v>
      </c>
      <c r="D867" s="28" t="s">
        <v>1</v>
      </c>
      <c r="E867" s="30" t="e">
        <v>#N/A</v>
      </c>
    </row>
    <row r="868" spans="1:5">
      <c r="A868" s="3" t="str">
        <f t="shared" si="13"/>
        <v>João PessoaNatalNavio</v>
      </c>
      <c r="B868" s="27" t="s">
        <v>28</v>
      </c>
      <c r="C868" s="28" t="s">
        <v>21</v>
      </c>
      <c r="D868" s="28" t="s">
        <v>15</v>
      </c>
      <c r="E868" s="30" t="e">
        <v>#N/A</v>
      </c>
    </row>
    <row r="869" spans="1:5">
      <c r="A869" s="3" t="str">
        <f t="shared" si="13"/>
        <v>João PessoaPorto AlegreNavio</v>
      </c>
      <c r="B869" s="27" t="s">
        <v>28</v>
      </c>
      <c r="C869" s="28" t="s">
        <v>21</v>
      </c>
      <c r="D869" s="29" t="s">
        <v>5</v>
      </c>
      <c r="E869" s="30" t="e">
        <v>#N/A</v>
      </c>
    </row>
    <row r="870" spans="1:5">
      <c r="A870" s="3" t="str">
        <f t="shared" si="13"/>
        <v>João PessoaRecifeNavio</v>
      </c>
      <c r="B870" s="27" t="s">
        <v>28</v>
      </c>
      <c r="C870" s="28" t="s">
        <v>21</v>
      </c>
      <c r="D870" s="28" t="s">
        <v>13</v>
      </c>
      <c r="E870" s="30" t="e">
        <v>#N/A</v>
      </c>
    </row>
    <row r="871" spans="1:5">
      <c r="A871" s="3" t="str">
        <f t="shared" si="13"/>
        <v>João PessoaRibeirão PretoNavio</v>
      </c>
      <c r="B871" s="27" t="s">
        <v>28</v>
      </c>
      <c r="C871" s="28" t="s">
        <v>21</v>
      </c>
      <c r="D871" s="28" t="s">
        <v>47</v>
      </c>
      <c r="E871" s="30" t="e">
        <v>#N/A</v>
      </c>
    </row>
    <row r="872" spans="1:5">
      <c r="A872" s="3" t="str">
        <f t="shared" si="13"/>
        <v>João PessoaRio de JaneiroNavio</v>
      </c>
      <c r="B872" s="27" t="s">
        <v>28</v>
      </c>
      <c r="C872" s="28" t="s">
        <v>21</v>
      </c>
      <c r="D872" s="28" t="s">
        <v>22</v>
      </c>
      <c r="E872" s="30" t="e">
        <v>#N/A</v>
      </c>
    </row>
    <row r="873" spans="1:5">
      <c r="A873" s="3" t="str">
        <f t="shared" si="13"/>
        <v>João PessoaSalvadorNavio</v>
      </c>
      <c r="B873" s="27" t="s">
        <v>28</v>
      </c>
      <c r="C873" s="28" t="s">
        <v>21</v>
      </c>
      <c r="D873" s="28" t="s">
        <v>14</v>
      </c>
      <c r="E873" s="30" t="e">
        <v>#N/A</v>
      </c>
    </row>
    <row r="874" spans="1:5">
      <c r="A874" s="3" t="str">
        <f t="shared" si="13"/>
        <v>João PessoaSantosNavio</v>
      </c>
      <c r="B874" s="27" t="s">
        <v>28</v>
      </c>
      <c r="C874" s="28" t="s">
        <v>21</v>
      </c>
      <c r="D874" s="28" t="s">
        <v>45</v>
      </c>
      <c r="E874" s="30" t="e">
        <v>#N/A</v>
      </c>
    </row>
    <row r="875" spans="1:5">
      <c r="A875" s="3" t="str">
        <f t="shared" si="13"/>
        <v>João PessoaSão LuísNavio</v>
      </c>
      <c r="B875" s="27" t="s">
        <v>28</v>
      </c>
      <c r="C875" s="28" t="s">
        <v>21</v>
      </c>
      <c r="D875" s="28" t="s">
        <v>11</v>
      </c>
      <c r="E875" s="30" t="e">
        <v>#N/A</v>
      </c>
    </row>
    <row r="876" spans="1:5">
      <c r="A876" s="3" t="str">
        <f t="shared" si="13"/>
        <v>João PessoaSão PauloNavio</v>
      </c>
      <c r="B876" s="27" t="s">
        <v>28</v>
      </c>
      <c r="C876" s="28" t="s">
        <v>21</v>
      </c>
      <c r="D876" s="28" t="s">
        <v>23</v>
      </c>
      <c r="E876" s="30" t="e">
        <v>#N/A</v>
      </c>
    </row>
    <row r="877" spans="1:5">
      <c r="A877" s="3" t="str">
        <f t="shared" si="13"/>
        <v>João PessoaUberlândiaNavio</v>
      </c>
      <c r="B877" s="27" t="s">
        <v>28</v>
      </c>
      <c r="C877" s="28" t="s">
        <v>21</v>
      </c>
      <c r="D877" s="28" t="s">
        <v>51</v>
      </c>
      <c r="E877" s="30" t="e">
        <v>#N/A</v>
      </c>
    </row>
    <row r="878" spans="1:5">
      <c r="A878" s="3" t="str">
        <f t="shared" si="13"/>
        <v>João PessoaVitóriaNavio</v>
      </c>
      <c r="B878" s="27" t="s">
        <v>28</v>
      </c>
      <c r="C878" s="28" t="s">
        <v>21</v>
      </c>
      <c r="D878" s="28" t="s">
        <v>17</v>
      </c>
      <c r="E878" s="30" t="e">
        <v>#N/A</v>
      </c>
    </row>
    <row r="879" spans="1:5">
      <c r="A879" s="3" t="str">
        <f t="shared" si="13"/>
        <v>João PessoaVitória da ConquistaNavio</v>
      </c>
      <c r="B879" s="27" t="s">
        <v>28</v>
      </c>
      <c r="C879" s="28" t="s">
        <v>21</v>
      </c>
      <c r="D879" s="28" t="s">
        <v>52</v>
      </c>
      <c r="E879" s="30" t="e">
        <v>#N/A</v>
      </c>
    </row>
    <row r="880" spans="1:5">
      <c r="A880" s="3" t="str">
        <f t="shared" si="13"/>
        <v>JoinvilleBelémNavio</v>
      </c>
      <c r="B880" s="27" t="s">
        <v>28</v>
      </c>
      <c r="C880" s="27" t="s">
        <v>44</v>
      </c>
      <c r="D880" s="28" t="s">
        <v>2</v>
      </c>
      <c r="E880" s="30">
        <v>7</v>
      </c>
    </row>
    <row r="881" spans="1:5">
      <c r="A881" s="3" t="str">
        <f t="shared" si="13"/>
        <v>JoinvilleBelo HorizonteNavio</v>
      </c>
      <c r="B881" s="27" t="s">
        <v>28</v>
      </c>
      <c r="C881" s="27" t="s">
        <v>44</v>
      </c>
      <c r="D881" s="28" t="s">
        <v>20</v>
      </c>
      <c r="E881" s="30" t="e">
        <v>#N/A</v>
      </c>
    </row>
    <row r="882" spans="1:5">
      <c r="A882" s="3" t="str">
        <f t="shared" si="13"/>
        <v>JoinvilleBrasíliaNavio</v>
      </c>
      <c r="B882" s="27" t="s">
        <v>28</v>
      </c>
      <c r="C882" s="27" t="s">
        <v>44</v>
      </c>
      <c r="D882" s="28" t="s">
        <v>46</v>
      </c>
      <c r="E882" s="30" t="e">
        <v>#N/A</v>
      </c>
    </row>
    <row r="883" spans="1:5">
      <c r="A883" s="3" t="str">
        <f t="shared" si="13"/>
        <v>JoinvilleCampinasNavio</v>
      </c>
      <c r="B883" s="27" t="s">
        <v>28</v>
      </c>
      <c r="C883" s="27" t="s">
        <v>44</v>
      </c>
      <c r="D883" s="28" t="s">
        <v>48</v>
      </c>
      <c r="E883" s="30" t="e">
        <v>#N/A</v>
      </c>
    </row>
    <row r="884" spans="1:5">
      <c r="A884" s="3" t="str">
        <f t="shared" si="13"/>
        <v>JoinvilleCampo GrandeNavio</v>
      </c>
      <c r="B884" s="27" t="s">
        <v>28</v>
      </c>
      <c r="C884" s="27" t="s">
        <v>44</v>
      </c>
      <c r="D884" s="28" t="s">
        <v>3</v>
      </c>
      <c r="E884" s="30" t="e">
        <v>#N/A</v>
      </c>
    </row>
    <row r="885" spans="1:5">
      <c r="A885" s="3" t="str">
        <f t="shared" si="13"/>
        <v>JoinvilleCuiabáNavio</v>
      </c>
      <c r="B885" s="27" t="s">
        <v>28</v>
      </c>
      <c r="C885" s="27" t="s">
        <v>44</v>
      </c>
      <c r="D885" s="28" t="s">
        <v>19</v>
      </c>
      <c r="E885" s="30" t="e">
        <v>#N/A</v>
      </c>
    </row>
    <row r="886" spans="1:5">
      <c r="A886" s="3" t="str">
        <f t="shared" si="13"/>
        <v>JoinvilleCuritibaNavio</v>
      </c>
      <c r="B886" s="27" t="s">
        <v>28</v>
      </c>
      <c r="C886" s="27" t="s">
        <v>44</v>
      </c>
      <c r="D886" s="29" t="s">
        <v>4</v>
      </c>
      <c r="E886" s="30" t="e">
        <v>#N/A</v>
      </c>
    </row>
    <row r="887" spans="1:5">
      <c r="A887" s="3" t="str">
        <f t="shared" si="13"/>
        <v>JoinvilleFortalezaNavio</v>
      </c>
      <c r="B887" s="27" t="s">
        <v>28</v>
      </c>
      <c r="C887" s="27" t="s">
        <v>44</v>
      </c>
      <c r="D887" s="28" t="s">
        <v>12</v>
      </c>
      <c r="E887" s="30">
        <v>5</v>
      </c>
    </row>
    <row r="888" spans="1:5">
      <c r="A888" s="3" t="str">
        <f t="shared" si="13"/>
        <v>JoinvilleGoiâniaNavio</v>
      </c>
      <c r="B888" s="27" t="s">
        <v>28</v>
      </c>
      <c r="C888" s="27" t="s">
        <v>44</v>
      </c>
      <c r="D888" s="28" t="s">
        <v>18</v>
      </c>
      <c r="E888" s="30" t="e">
        <v>#N/A</v>
      </c>
    </row>
    <row r="889" spans="1:5">
      <c r="A889" s="3" t="str">
        <f t="shared" si="13"/>
        <v>JoinvilleJoão PessoaNavio</v>
      </c>
      <c r="B889" s="27" t="s">
        <v>28</v>
      </c>
      <c r="C889" s="27" t="s">
        <v>44</v>
      </c>
      <c r="D889" s="28" t="s">
        <v>21</v>
      </c>
      <c r="E889" s="30" t="e">
        <v>#N/A</v>
      </c>
    </row>
    <row r="890" spans="1:5">
      <c r="A890" s="3" t="str">
        <f t="shared" si="13"/>
        <v>JoinvilleJoinvilleNavio</v>
      </c>
      <c r="B890" s="27" t="s">
        <v>28</v>
      </c>
      <c r="C890" s="27" t="s">
        <v>44</v>
      </c>
      <c r="D890" s="29" t="s">
        <v>44</v>
      </c>
      <c r="E890" s="30">
        <v>0</v>
      </c>
    </row>
    <row r="891" spans="1:5">
      <c r="A891" s="3" t="str">
        <f t="shared" si="13"/>
        <v>JoinvilleMaceióNavio</v>
      </c>
      <c r="B891" s="27" t="s">
        <v>28</v>
      </c>
      <c r="C891" s="27" t="s">
        <v>44</v>
      </c>
      <c r="D891" s="28" t="s">
        <v>16</v>
      </c>
      <c r="E891" s="30">
        <v>4</v>
      </c>
    </row>
    <row r="892" spans="1:5">
      <c r="A892" s="3" t="str">
        <f t="shared" si="13"/>
        <v>JoinvilleManausNavio</v>
      </c>
      <c r="B892" s="27" t="s">
        <v>28</v>
      </c>
      <c r="C892" s="27" t="s">
        <v>44</v>
      </c>
      <c r="D892" s="28" t="s">
        <v>1</v>
      </c>
      <c r="E892" s="30">
        <v>9</v>
      </c>
    </row>
    <row r="893" spans="1:5">
      <c r="A893" s="3" t="str">
        <f t="shared" si="13"/>
        <v>JoinvilleNatalNavio</v>
      </c>
      <c r="B893" s="27" t="s">
        <v>28</v>
      </c>
      <c r="C893" s="27" t="s">
        <v>44</v>
      </c>
      <c r="D893" s="28" t="s">
        <v>15</v>
      </c>
      <c r="E893" s="30">
        <v>5</v>
      </c>
    </row>
    <row r="894" spans="1:5">
      <c r="A894" s="3" t="str">
        <f t="shared" si="13"/>
        <v>JoinvillePorto AlegreNavio</v>
      </c>
      <c r="B894" s="27" t="s">
        <v>28</v>
      </c>
      <c r="C894" s="27" t="s">
        <v>44</v>
      </c>
      <c r="D894" s="29" t="s">
        <v>5</v>
      </c>
      <c r="E894" s="30">
        <v>2</v>
      </c>
    </row>
    <row r="895" spans="1:5">
      <c r="A895" s="3" t="str">
        <f t="shared" si="13"/>
        <v>JoinvilleRecifeNavio</v>
      </c>
      <c r="B895" s="27" t="s">
        <v>28</v>
      </c>
      <c r="C895" s="27" t="s">
        <v>44</v>
      </c>
      <c r="D895" s="28" t="s">
        <v>13</v>
      </c>
      <c r="E895" s="30">
        <v>4</v>
      </c>
    </row>
    <row r="896" spans="1:5">
      <c r="A896" s="3" t="str">
        <f t="shared" si="13"/>
        <v>JoinvilleRibeirão PretoNavio</v>
      </c>
      <c r="B896" s="27" t="s">
        <v>28</v>
      </c>
      <c r="C896" s="27" t="s">
        <v>44</v>
      </c>
      <c r="D896" s="28" t="s">
        <v>47</v>
      </c>
      <c r="E896" s="30" t="e">
        <v>#N/A</v>
      </c>
    </row>
    <row r="897" spans="1:5">
      <c r="A897" s="3" t="str">
        <f t="shared" si="13"/>
        <v>JoinvilleRio de JaneiroNavio</v>
      </c>
      <c r="B897" s="27" t="s">
        <v>28</v>
      </c>
      <c r="C897" s="27" t="s">
        <v>44</v>
      </c>
      <c r="D897" s="28" t="s">
        <v>22</v>
      </c>
      <c r="E897" s="30">
        <v>2</v>
      </c>
    </row>
    <row r="898" spans="1:5">
      <c r="A898" s="3" t="str">
        <f t="shared" si="13"/>
        <v>JoinvilleSalvadorNavio</v>
      </c>
      <c r="B898" s="27" t="s">
        <v>28</v>
      </c>
      <c r="C898" s="27" t="s">
        <v>44</v>
      </c>
      <c r="D898" s="28" t="s">
        <v>14</v>
      </c>
      <c r="E898" s="30">
        <v>3</v>
      </c>
    </row>
    <row r="899" spans="1:5">
      <c r="A899" s="3" t="str">
        <f t="shared" si="13"/>
        <v>JoinvilleSantosNavio</v>
      </c>
      <c r="B899" s="27" t="s">
        <v>28</v>
      </c>
      <c r="C899" s="27" t="s">
        <v>44</v>
      </c>
      <c r="D899" s="28" t="s">
        <v>45</v>
      </c>
      <c r="E899" s="30">
        <v>1</v>
      </c>
    </row>
    <row r="900" spans="1:5">
      <c r="A900" s="3" t="str">
        <f t="shared" si="13"/>
        <v>JoinvilleSão LuísNavio</v>
      </c>
      <c r="B900" s="27" t="s">
        <v>28</v>
      </c>
      <c r="C900" s="27" t="s">
        <v>44</v>
      </c>
      <c r="D900" s="28" t="s">
        <v>11</v>
      </c>
      <c r="E900" s="30">
        <v>6</v>
      </c>
    </row>
    <row r="901" spans="1:5">
      <c r="A901" s="3" t="str">
        <f t="shared" ref="A901:A964" si="14">C901&amp;D901&amp;B901</f>
        <v>JoinvilleSão PauloNavio</v>
      </c>
      <c r="B901" s="27" t="s">
        <v>28</v>
      </c>
      <c r="C901" s="27" t="s">
        <v>44</v>
      </c>
      <c r="D901" s="28" t="s">
        <v>23</v>
      </c>
      <c r="E901" s="30" t="e">
        <v>#N/A</v>
      </c>
    </row>
    <row r="902" spans="1:5">
      <c r="A902" s="3" t="str">
        <f t="shared" si="14"/>
        <v>JoinvilleUberlândiaNavio</v>
      </c>
      <c r="B902" s="27" t="s">
        <v>28</v>
      </c>
      <c r="C902" s="27" t="s">
        <v>44</v>
      </c>
      <c r="D902" s="28" t="s">
        <v>51</v>
      </c>
      <c r="E902" s="30" t="e">
        <v>#N/A</v>
      </c>
    </row>
    <row r="903" spans="1:5">
      <c r="A903" s="3" t="str">
        <f t="shared" si="14"/>
        <v>JoinvilleVitóriaNavio</v>
      </c>
      <c r="B903" s="27" t="s">
        <v>28</v>
      </c>
      <c r="C903" s="27" t="s">
        <v>44</v>
      </c>
      <c r="D903" s="28" t="s">
        <v>17</v>
      </c>
      <c r="E903" s="30" t="e">
        <v>#N/A</v>
      </c>
    </row>
    <row r="904" spans="1:5">
      <c r="A904" s="3" t="str">
        <f t="shared" si="14"/>
        <v>JoinvilleVitória da ConquistaNavio</v>
      </c>
      <c r="B904" s="27" t="s">
        <v>28</v>
      </c>
      <c r="C904" s="27" t="s">
        <v>44</v>
      </c>
      <c r="D904" s="28" t="s">
        <v>52</v>
      </c>
      <c r="E904" s="30" t="e">
        <v>#N/A</v>
      </c>
    </row>
    <row r="905" spans="1:5">
      <c r="A905" s="3" t="str">
        <f t="shared" si="14"/>
        <v>MaceióBelémNavio</v>
      </c>
      <c r="B905" s="27" t="s">
        <v>28</v>
      </c>
      <c r="C905" s="28" t="s">
        <v>16</v>
      </c>
      <c r="D905" s="28" t="s">
        <v>2</v>
      </c>
      <c r="E905" s="30">
        <v>4</v>
      </c>
    </row>
    <row r="906" spans="1:5">
      <c r="A906" s="3" t="str">
        <f t="shared" si="14"/>
        <v>MaceióBelo HorizonteNavio</v>
      </c>
      <c r="B906" s="27" t="s">
        <v>28</v>
      </c>
      <c r="C906" s="28" t="s">
        <v>16</v>
      </c>
      <c r="D906" s="28" t="s">
        <v>20</v>
      </c>
      <c r="E906" s="30" t="e">
        <v>#N/A</v>
      </c>
    </row>
    <row r="907" spans="1:5">
      <c r="A907" s="3" t="str">
        <f t="shared" si="14"/>
        <v>MaceióBrasíliaNavio</v>
      </c>
      <c r="B907" s="27" t="s">
        <v>28</v>
      </c>
      <c r="C907" s="28" t="s">
        <v>16</v>
      </c>
      <c r="D907" s="28" t="s">
        <v>46</v>
      </c>
      <c r="E907" s="30" t="e">
        <v>#N/A</v>
      </c>
    </row>
    <row r="908" spans="1:5">
      <c r="A908" s="3" t="str">
        <f t="shared" si="14"/>
        <v>MaceióCampinasNavio</v>
      </c>
      <c r="B908" s="27" t="s">
        <v>28</v>
      </c>
      <c r="C908" s="28" t="s">
        <v>16</v>
      </c>
      <c r="D908" s="28" t="s">
        <v>48</v>
      </c>
      <c r="E908" s="30" t="e">
        <v>#N/A</v>
      </c>
    </row>
    <row r="909" spans="1:5">
      <c r="A909" s="3" t="str">
        <f t="shared" si="14"/>
        <v>MaceióCampo GrandeNavio</v>
      </c>
      <c r="B909" s="27" t="s">
        <v>28</v>
      </c>
      <c r="C909" s="28" t="s">
        <v>16</v>
      </c>
      <c r="D909" s="28" t="s">
        <v>3</v>
      </c>
      <c r="E909" s="30" t="e">
        <v>#N/A</v>
      </c>
    </row>
    <row r="910" spans="1:5">
      <c r="A910" s="3" t="str">
        <f t="shared" si="14"/>
        <v>MaceióCuiabáNavio</v>
      </c>
      <c r="B910" s="27" t="s">
        <v>28</v>
      </c>
      <c r="C910" s="28" t="s">
        <v>16</v>
      </c>
      <c r="D910" s="28" t="s">
        <v>19</v>
      </c>
      <c r="E910" s="30" t="e">
        <v>#N/A</v>
      </c>
    </row>
    <row r="911" spans="1:5">
      <c r="A911" s="3" t="str">
        <f t="shared" si="14"/>
        <v>MaceióCuritibaNavio</v>
      </c>
      <c r="B911" s="27" t="s">
        <v>28</v>
      </c>
      <c r="C911" s="28" t="s">
        <v>16</v>
      </c>
      <c r="D911" s="29" t="s">
        <v>4</v>
      </c>
      <c r="E911" s="30">
        <v>4</v>
      </c>
    </row>
    <row r="912" spans="1:5">
      <c r="A912" s="3" t="str">
        <f t="shared" si="14"/>
        <v>MaceióFortalezaNavio</v>
      </c>
      <c r="B912" s="27" t="s">
        <v>28</v>
      </c>
      <c r="C912" s="28" t="s">
        <v>16</v>
      </c>
      <c r="D912" s="28" t="s">
        <v>12</v>
      </c>
      <c r="E912" s="30">
        <v>2</v>
      </c>
    </row>
    <row r="913" spans="1:5">
      <c r="A913" s="3" t="str">
        <f t="shared" si="14"/>
        <v>MaceióGoiâniaNavio</v>
      </c>
      <c r="B913" s="27" t="s">
        <v>28</v>
      </c>
      <c r="C913" s="28" t="s">
        <v>16</v>
      </c>
      <c r="D913" s="28" t="s">
        <v>18</v>
      </c>
      <c r="E913" s="30" t="e">
        <v>#N/A</v>
      </c>
    </row>
    <row r="914" spans="1:5">
      <c r="A914" s="3" t="str">
        <f t="shared" si="14"/>
        <v>MaceióJoão PessoaNavio</v>
      </c>
      <c r="B914" s="27" t="s">
        <v>28</v>
      </c>
      <c r="C914" s="28" t="s">
        <v>16</v>
      </c>
      <c r="D914" s="28" t="s">
        <v>21</v>
      </c>
      <c r="E914" s="30" t="e">
        <v>#N/A</v>
      </c>
    </row>
    <row r="915" spans="1:5">
      <c r="A915" s="3" t="str">
        <f t="shared" si="14"/>
        <v>MaceióJoinvilleNavio</v>
      </c>
      <c r="B915" s="27" t="s">
        <v>28</v>
      </c>
      <c r="C915" s="28" t="s">
        <v>16</v>
      </c>
      <c r="D915" s="29" t="s">
        <v>44</v>
      </c>
      <c r="E915" s="30">
        <v>4</v>
      </c>
    </row>
    <row r="916" spans="1:5">
      <c r="A916" s="3" t="str">
        <f t="shared" si="14"/>
        <v>MaceióMaceióNavio</v>
      </c>
      <c r="B916" s="27" t="s">
        <v>28</v>
      </c>
      <c r="C916" s="28" t="s">
        <v>16</v>
      </c>
      <c r="D916" s="28" t="s">
        <v>16</v>
      </c>
      <c r="E916" s="30">
        <v>0</v>
      </c>
    </row>
    <row r="917" spans="1:5">
      <c r="A917" s="3" t="str">
        <f t="shared" si="14"/>
        <v>MaceióManausNavio</v>
      </c>
      <c r="B917" s="27" t="s">
        <v>28</v>
      </c>
      <c r="C917" s="28" t="s">
        <v>16</v>
      </c>
      <c r="D917" s="28" t="s">
        <v>1</v>
      </c>
      <c r="E917" s="30">
        <v>6</v>
      </c>
    </row>
    <row r="918" spans="1:5">
      <c r="A918" s="3" t="str">
        <f t="shared" si="14"/>
        <v>MaceióNatalNavio</v>
      </c>
      <c r="B918" s="27" t="s">
        <v>28</v>
      </c>
      <c r="C918" s="28" t="s">
        <v>16</v>
      </c>
      <c r="D918" s="28" t="s">
        <v>15</v>
      </c>
      <c r="E918" s="30">
        <v>1</v>
      </c>
    </row>
    <row r="919" spans="1:5">
      <c r="A919" s="3" t="str">
        <f t="shared" si="14"/>
        <v>MaceióPorto AlegreNavio</v>
      </c>
      <c r="B919" s="27" t="s">
        <v>28</v>
      </c>
      <c r="C919" s="28" t="s">
        <v>16</v>
      </c>
      <c r="D919" s="29" t="s">
        <v>5</v>
      </c>
      <c r="E919" s="30">
        <v>5</v>
      </c>
    </row>
    <row r="920" spans="1:5">
      <c r="A920" s="3" t="str">
        <f t="shared" si="14"/>
        <v>MaceióRecifeNavio</v>
      </c>
      <c r="B920" s="27" t="s">
        <v>28</v>
      </c>
      <c r="C920" s="28" t="s">
        <v>16</v>
      </c>
      <c r="D920" s="28" t="s">
        <v>13</v>
      </c>
      <c r="E920" s="30">
        <v>1</v>
      </c>
    </row>
    <row r="921" spans="1:5">
      <c r="A921" s="3" t="str">
        <f t="shared" si="14"/>
        <v>MaceióRibeirão PretoNavio</v>
      </c>
      <c r="B921" s="27" t="s">
        <v>28</v>
      </c>
      <c r="C921" s="28" t="s">
        <v>16</v>
      </c>
      <c r="D921" s="28" t="s">
        <v>47</v>
      </c>
      <c r="E921" s="30" t="e">
        <v>#N/A</v>
      </c>
    </row>
    <row r="922" spans="1:5">
      <c r="A922" s="3" t="str">
        <f t="shared" si="14"/>
        <v>MaceióRio de JaneiroNavio</v>
      </c>
      <c r="B922" s="27" t="s">
        <v>28</v>
      </c>
      <c r="C922" s="28" t="s">
        <v>16</v>
      </c>
      <c r="D922" s="28" t="s">
        <v>22</v>
      </c>
      <c r="E922" s="30">
        <v>3</v>
      </c>
    </row>
    <row r="923" spans="1:5">
      <c r="A923" s="3" t="str">
        <f t="shared" si="14"/>
        <v>MaceióSalvadorNavio</v>
      </c>
      <c r="B923" s="27" t="s">
        <v>28</v>
      </c>
      <c r="C923" s="28" t="s">
        <v>16</v>
      </c>
      <c r="D923" s="28" t="s">
        <v>14</v>
      </c>
      <c r="E923" s="30">
        <v>1</v>
      </c>
    </row>
    <row r="924" spans="1:5">
      <c r="A924" s="3" t="str">
        <f t="shared" si="14"/>
        <v>MaceióSantosNavio</v>
      </c>
      <c r="B924" s="27" t="s">
        <v>28</v>
      </c>
      <c r="C924" s="28" t="s">
        <v>16</v>
      </c>
      <c r="D924" s="28" t="s">
        <v>45</v>
      </c>
      <c r="E924" s="30">
        <v>4</v>
      </c>
    </row>
    <row r="925" spans="1:5">
      <c r="A925" s="3" t="str">
        <f t="shared" si="14"/>
        <v>MaceióSão LuísNavio</v>
      </c>
      <c r="B925" s="27" t="s">
        <v>28</v>
      </c>
      <c r="C925" s="28" t="s">
        <v>16</v>
      </c>
      <c r="D925" s="28" t="s">
        <v>11</v>
      </c>
      <c r="E925" s="30">
        <v>3</v>
      </c>
    </row>
    <row r="926" spans="1:5">
      <c r="A926" s="3" t="str">
        <f t="shared" si="14"/>
        <v>MaceióSão PauloNavio</v>
      </c>
      <c r="B926" s="27" t="s">
        <v>28</v>
      </c>
      <c r="C926" s="28" t="s">
        <v>16</v>
      </c>
      <c r="D926" s="28" t="s">
        <v>23</v>
      </c>
      <c r="E926" s="30" t="e">
        <v>#N/A</v>
      </c>
    </row>
    <row r="927" spans="1:5">
      <c r="A927" s="3" t="str">
        <f t="shared" si="14"/>
        <v>MaceióUberlândiaNavio</v>
      </c>
      <c r="B927" s="27" t="s">
        <v>28</v>
      </c>
      <c r="C927" s="28" t="s">
        <v>16</v>
      </c>
      <c r="D927" s="28" t="s">
        <v>51</v>
      </c>
      <c r="E927" s="30" t="e">
        <v>#N/A</v>
      </c>
    </row>
    <row r="928" spans="1:5">
      <c r="A928" s="3" t="str">
        <f t="shared" si="14"/>
        <v>MaceióVitóriaNavio</v>
      </c>
      <c r="B928" s="27" t="s">
        <v>28</v>
      </c>
      <c r="C928" s="28" t="s">
        <v>16</v>
      </c>
      <c r="D928" s="28" t="s">
        <v>17</v>
      </c>
      <c r="E928" s="30">
        <v>3</v>
      </c>
    </row>
    <row r="929" spans="1:5">
      <c r="A929" s="3" t="str">
        <f t="shared" si="14"/>
        <v>MaceióVitória da ConquistaNavio</v>
      </c>
      <c r="B929" s="27" t="s">
        <v>28</v>
      </c>
      <c r="C929" s="28" t="s">
        <v>16</v>
      </c>
      <c r="D929" s="28" t="s">
        <v>52</v>
      </c>
      <c r="E929" s="30" t="e">
        <v>#N/A</v>
      </c>
    </row>
    <row r="930" spans="1:5">
      <c r="A930" s="3" t="str">
        <f t="shared" si="14"/>
        <v>ManausBelémNavio</v>
      </c>
      <c r="B930" s="27" t="s">
        <v>28</v>
      </c>
      <c r="C930" s="27" t="s">
        <v>1</v>
      </c>
      <c r="D930" s="28" t="s">
        <v>2</v>
      </c>
      <c r="E930" s="30">
        <v>3</v>
      </c>
    </row>
    <row r="931" spans="1:5">
      <c r="A931" s="3" t="str">
        <f t="shared" si="14"/>
        <v>ManausBelo HorizonteNavio</v>
      </c>
      <c r="B931" s="27" t="s">
        <v>28</v>
      </c>
      <c r="C931" s="27" t="s">
        <v>1</v>
      </c>
      <c r="D931" s="28" t="s">
        <v>20</v>
      </c>
      <c r="E931" s="30" t="e">
        <v>#N/A</v>
      </c>
    </row>
    <row r="932" spans="1:5">
      <c r="A932" s="3" t="str">
        <f t="shared" si="14"/>
        <v>ManausBrasíliaNavio</v>
      </c>
      <c r="B932" s="27" t="s">
        <v>28</v>
      </c>
      <c r="C932" s="27" t="s">
        <v>1</v>
      </c>
      <c r="D932" s="28" t="s">
        <v>46</v>
      </c>
      <c r="E932" s="30" t="e">
        <v>#N/A</v>
      </c>
    </row>
    <row r="933" spans="1:5">
      <c r="A933" s="3" t="str">
        <f t="shared" si="14"/>
        <v>ManausCampinasNavio</v>
      </c>
      <c r="B933" s="27" t="s">
        <v>28</v>
      </c>
      <c r="C933" s="27" t="s">
        <v>1</v>
      </c>
      <c r="D933" s="28" t="s">
        <v>48</v>
      </c>
      <c r="E933" s="30" t="e">
        <v>#N/A</v>
      </c>
    </row>
    <row r="934" spans="1:5">
      <c r="A934" s="3" t="str">
        <f t="shared" si="14"/>
        <v>ManausCampo GrandeNavio</v>
      </c>
      <c r="B934" s="27" t="s">
        <v>28</v>
      </c>
      <c r="C934" s="27" t="s">
        <v>1</v>
      </c>
      <c r="D934" s="28" t="s">
        <v>3</v>
      </c>
      <c r="E934" s="30" t="e">
        <v>#N/A</v>
      </c>
    </row>
    <row r="935" spans="1:5">
      <c r="A935" s="3" t="str">
        <f t="shared" si="14"/>
        <v>ManausCuiabáNavio</v>
      </c>
      <c r="B935" s="27" t="s">
        <v>28</v>
      </c>
      <c r="C935" s="27" t="s">
        <v>1</v>
      </c>
      <c r="D935" s="28" t="s">
        <v>19</v>
      </c>
      <c r="E935" s="30" t="e">
        <v>#N/A</v>
      </c>
    </row>
    <row r="936" spans="1:5">
      <c r="A936" s="3" t="str">
        <f t="shared" si="14"/>
        <v>ManausCuritibaNavio</v>
      </c>
      <c r="B936" s="27" t="s">
        <v>28</v>
      </c>
      <c r="C936" s="27" t="s">
        <v>1</v>
      </c>
      <c r="D936" s="29" t="s">
        <v>4</v>
      </c>
      <c r="E936" s="30">
        <v>9</v>
      </c>
    </row>
    <row r="937" spans="1:5">
      <c r="A937" s="3" t="str">
        <f t="shared" si="14"/>
        <v>ManausFortalezaNavio</v>
      </c>
      <c r="B937" s="27" t="s">
        <v>28</v>
      </c>
      <c r="C937" s="27" t="s">
        <v>1</v>
      </c>
      <c r="D937" s="28" t="s">
        <v>12</v>
      </c>
      <c r="E937" s="30">
        <v>5</v>
      </c>
    </row>
    <row r="938" spans="1:5">
      <c r="A938" s="3" t="str">
        <f t="shared" si="14"/>
        <v>ManausGoiâniaNavio</v>
      </c>
      <c r="B938" s="27" t="s">
        <v>28</v>
      </c>
      <c r="C938" s="27" t="s">
        <v>1</v>
      </c>
      <c r="D938" s="28" t="s">
        <v>18</v>
      </c>
      <c r="E938" s="30" t="e">
        <v>#N/A</v>
      </c>
    </row>
    <row r="939" spans="1:5">
      <c r="A939" s="3" t="str">
        <f t="shared" si="14"/>
        <v>ManausJoão PessoaNavio</v>
      </c>
      <c r="B939" s="27" t="s">
        <v>28</v>
      </c>
      <c r="C939" s="27" t="s">
        <v>1</v>
      </c>
      <c r="D939" s="28" t="s">
        <v>21</v>
      </c>
      <c r="E939" s="30" t="e">
        <v>#N/A</v>
      </c>
    </row>
    <row r="940" spans="1:5">
      <c r="A940" s="3" t="str">
        <f t="shared" si="14"/>
        <v>ManausJoinvilleNavio</v>
      </c>
      <c r="B940" s="27" t="s">
        <v>28</v>
      </c>
      <c r="C940" s="27" t="s">
        <v>1</v>
      </c>
      <c r="D940" s="29" t="s">
        <v>44</v>
      </c>
      <c r="E940" s="30">
        <v>9</v>
      </c>
    </row>
    <row r="941" spans="1:5">
      <c r="A941" s="3" t="str">
        <f t="shared" si="14"/>
        <v>ManausMaceióNavio</v>
      </c>
      <c r="B941" s="27" t="s">
        <v>28</v>
      </c>
      <c r="C941" s="27" t="s">
        <v>1</v>
      </c>
      <c r="D941" s="28" t="s">
        <v>16</v>
      </c>
      <c r="E941" s="30">
        <v>6</v>
      </c>
    </row>
    <row r="942" spans="1:5">
      <c r="A942" s="3" t="str">
        <f t="shared" si="14"/>
        <v>ManausManausNavio</v>
      </c>
      <c r="B942" s="27" t="s">
        <v>28</v>
      </c>
      <c r="C942" s="27" t="s">
        <v>1</v>
      </c>
      <c r="D942" s="28" t="s">
        <v>1</v>
      </c>
      <c r="E942" s="30">
        <v>0</v>
      </c>
    </row>
    <row r="943" spans="1:5">
      <c r="A943" s="3" t="str">
        <f t="shared" si="14"/>
        <v>ManausNatalNavio</v>
      </c>
      <c r="B943" s="27" t="s">
        <v>28</v>
      </c>
      <c r="C943" s="27" t="s">
        <v>1</v>
      </c>
      <c r="D943" s="28" t="s">
        <v>15</v>
      </c>
      <c r="E943" s="30">
        <v>5</v>
      </c>
    </row>
    <row r="944" spans="1:5">
      <c r="A944" s="3" t="str">
        <f t="shared" si="14"/>
        <v>ManausPorto AlegreNavio</v>
      </c>
      <c r="B944" s="27" t="s">
        <v>28</v>
      </c>
      <c r="C944" s="27" t="s">
        <v>1</v>
      </c>
      <c r="D944" s="29" t="s">
        <v>5</v>
      </c>
      <c r="E944" s="30">
        <v>11</v>
      </c>
    </row>
    <row r="945" spans="1:5">
      <c r="A945" s="3" t="str">
        <f t="shared" si="14"/>
        <v>ManausRecifeNavio</v>
      </c>
      <c r="B945" s="27" t="s">
        <v>28</v>
      </c>
      <c r="C945" s="27" t="s">
        <v>1</v>
      </c>
      <c r="D945" s="28" t="s">
        <v>13</v>
      </c>
      <c r="E945" s="30">
        <v>6</v>
      </c>
    </row>
    <row r="946" spans="1:5">
      <c r="A946" s="3" t="str">
        <f t="shared" si="14"/>
        <v>ManausRibeirão PretoNavio</v>
      </c>
      <c r="B946" s="27" t="s">
        <v>28</v>
      </c>
      <c r="C946" s="27" t="s">
        <v>1</v>
      </c>
      <c r="D946" s="28" t="s">
        <v>47</v>
      </c>
      <c r="E946" s="30" t="e">
        <v>#N/A</v>
      </c>
    </row>
    <row r="947" spans="1:5">
      <c r="A947" s="3" t="str">
        <f t="shared" si="14"/>
        <v>ManausRio de JaneiroNavio</v>
      </c>
      <c r="B947" s="27" t="s">
        <v>28</v>
      </c>
      <c r="C947" s="27" t="s">
        <v>1</v>
      </c>
      <c r="D947" s="28" t="s">
        <v>22</v>
      </c>
      <c r="E947" s="30">
        <v>8</v>
      </c>
    </row>
    <row r="948" spans="1:5">
      <c r="A948" s="3" t="str">
        <f t="shared" si="14"/>
        <v>ManausSalvadorNavio</v>
      </c>
      <c r="B948" s="27" t="s">
        <v>28</v>
      </c>
      <c r="C948" s="27" t="s">
        <v>1</v>
      </c>
      <c r="D948" s="28" t="s">
        <v>14</v>
      </c>
      <c r="E948" s="30">
        <v>7</v>
      </c>
    </row>
    <row r="949" spans="1:5">
      <c r="A949" s="3" t="str">
        <f t="shared" si="14"/>
        <v>ManausSantosNavio</v>
      </c>
      <c r="B949" s="27" t="s">
        <v>28</v>
      </c>
      <c r="C949" s="27" t="s">
        <v>1</v>
      </c>
      <c r="D949" s="28" t="s">
        <v>45</v>
      </c>
      <c r="E949" s="30">
        <v>9</v>
      </c>
    </row>
    <row r="950" spans="1:5">
      <c r="A950" s="3" t="str">
        <f t="shared" si="14"/>
        <v>ManausSão LuísNavio</v>
      </c>
      <c r="B950" s="27" t="s">
        <v>28</v>
      </c>
      <c r="C950" s="27" t="s">
        <v>1</v>
      </c>
      <c r="D950" s="28" t="s">
        <v>11</v>
      </c>
      <c r="E950" s="30">
        <v>4</v>
      </c>
    </row>
    <row r="951" spans="1:5">
      <c r="A951" s="3" t="str">
        <f t="shared" si="14"/>
        <v>ManausSão PauloNavio</v>
      </c>
      <c r="B951" s="27" t="s">
        <v>28</v>
      </c>
      <c r="C951" s="27" t="s">
        <v>1</v>
      </c>
      <c r="D951" s="28" t="s">
        <v>23</v>
      </c>
      <c r="E951" s="30" t="e">
        <v>#N/A</v>
      </c>
    </row>
    <row r="952" spans="1:5">
      <c r="A952" s="3" t="str">
        <f t="shared" si="14"/>
        <v>ManausUberlândiaNavio</v>
      </c>
      <c r="B952" s="27" t="s">
        <v>28</v>
      </c>
      <c r="C952" s="27" t="s">
        <v>1</v>
      </c>
      <c r="D952" s="28" t="s">
        <v>51</v>
      </c>
      <c r="E952" s="30" t="e">
        <v>#N/A</v>
      </c>
    </row>
    <row r="953" spans="1:5">
      <c r="A953" s="3" t="str">
        <f t="shared" si="14"/>
        <v>ManausVitóriaNavio</v>
      </c>
      <c r="B953" s="27" t="s">
        <v>28</v>
      </c>
      <c r="C953" s="27" t="s">
        <v>1</v>
      </c>
      <c r="D953" s="28" t="s">
        <v>17</v>
      </c>
      <c r="E953" s="30">
        <v>8</v>
      </c>
    </row>
    <row r="954" spans="1:5">
      <c r="A954" s="3" t="str">
        <f t="shared" si="14"/>
        <v>ManausVitória da ConquistaNavio</v>
      </c>
      <c r="B954" s="27" t="s">
        <v>28</v>
      </c>
      <c r="C954" s="27" t="s">
        <v>1</v>
      </c>
      <c r="D954" s="28" t="s">
        <v>52</v>
      </c>
      <c r="E954" s="30" t="e">
        <v>#N/A</v>
      </c>
    </row>
    <row r="955" spans="1:5">
      <c r="A955" s="3" t="str">
        <f t="shared" si="14"/>
        <v>NatalBelémNavio</v>
      </c>
      <c r="B955" s="27" t="s">
        <v>28</v>
      </c>
      <c r="C955" s="27" t="s">
        <v>15</v>
      </c>
      <c r="D955" s="28" t="s">
        <v>2</v>
      </c>
      <c r="E955" s="30">
        <v>3</v>
      </c>
    </row>
    <row r="956" spans="1:5">
      <c r="A956" s="3" t="str">
        <f t="shared" si="14"/>
        <v>NatalBelo HorizonteNavio</v>
      </c>
      <c r="B956" s="27" t="s">
        <v>28</v>
      </c>
      <c r="C956" s="27" t="s">
        <v>15</v>
      </c>
      <c r="D956" s="28" t="s">
        <v>20</v>
      </c>
      <c r="E956" s="30" t="e">
        <v>#N/A</v>
      </c>
    </row>
    <row r="957" spans="1:5">
      <c r="A957" s="3" t="str">
        <f t="shared" si="14"/>
        <v>NatalBrasíliaNavio</v>
      </c>
      <c r="B957" s="27" t="s">
        <v>28</v>
      </c>
      <c r="C957" s="27" t="s">
        <v>15</v>
      </c>
      <c r="D957" s="28" t="s">
        <v>46</v>
      </c>
      <c r="E957" s="30" t="e">
        <v>#N/A</v>
      </c>
    </row>
    <row r="958" spans="1:5">
      <c r="A958" s="3" t="str">
        <f t="shared" si="14"/>
        <v>NatalCampinasNavio</v>
      </c>
      <c r="B958" s="27" t="s">
        <v>28</v>
      </c>
      <c r="C958" s="27" t="s">
        <v>15</v>
      </c>
      <c r="D958" s="28" t="s">
        <v>48</v>
      </c>
      <c r="E958" s="30" t="e">
        <v>#N/A</v>
      </c>
    </row>
    <row r="959" spans="1:5">
      <c r="A959" s="3" t="str">
        <f t="shared" si="14"/>
        <v>NatalCampo GrandeNavio</v>
      </c>
      <c r="B959" s="27" t="s">
        <v>28</v>
      </c>
      <c r="C959" s="27" t="s">
        <v>15</v>
      </c>
      <c r="D959" s="28" t="s">
        <v>3</v>
      </c>
      <c r="E959" s="30" t="e">
        <v>#N/A</v>
      </c>
    </row>
    <row r="960" spans="1:5">
      <c r="A960" s="3" t="str">
        <f t="shared" si="14"/>
        <v>NatalCuiabáNavio</v>
      </c>
      <c r="B960" s="27" t="s">
        <v>28</v>
      </c>
      <c r="C960" s="27" t="s">
        <v>15</v>
      </c>
      <c r="D960" s="28" t="s">
        <v>19</v>
      </c>
      <c r="E960" s="30" t="e">
        <v>#N/A</v>
      </c>
    </row>
    <row r="961" spans="1:5">
      <c r="A961" s="3" t="str">
        <f t="shared" si="14"/>
        <v>NatalCuritibaNavio</v>
      </c>
      <c r="B961" s="27" t="s">
        <v>28</v>
      </c>
      <c r="C961" s="27" t="s">
        <v>15</v>
      </c>
      <c r="D961" s="29" t="s">
        <v>4</v>
      </c>
      <c r="E961" s="30">
        <v>5</v>
      </c>
    </row>
    <row r="962" spans="1:5">
      <c r="A962" s="3" t="str">
        <f t="shared" si="14"/>
        <v>NatalFortalezaNavio</v>
      </c>
      <c r="B962" s="27" t="s">
        <v>28</v>
      </c>
      <c r="C962" s="27" t="s">
        <v>15</v>
      </c>
      <c r="D962" s="28" t="s">
        <v>12</v>
      </c>
      <c r="E962" s="30">
        <v>1</v>
      </c>
    </row>
    <row r="963" spans="1:5">
      <c r="A963" s="3" t="str">
        <f t="shared" si="14"/>
        <v>NatalGoiâniaNavio</v>
      </c>
      <c r="B963" s="27" t="s">
        <v>28</v>
      </c>
      <c r="C963" s="27" t="s">
        <v>15</v>
      </c>
      <c r="D963" s="28" t="s">
        <v>18</v>
      </c>
      <c r="E963" s="30" t="e">
        <v>#N/A</v>
      </c>
    </row>
    <row r="964" spans="1:5">
      <c r="A964" s="3" t="str">
        <f t="shared" si="14"/>
        <v>NatalJoão PessoaNavio</v>
      </c>
      <c r="B964" s="27" t="s">
        <v>28</v>
      </c>
      <c r="C964" s="27" t="s">
        <v>15</v>
      </c>
      <c r="D964" s="28" t="s">
        <v>21</v>
      </c>
      <c r="E964" s="30" t="e">
        <v>#N/A</v>
      </c>
    </row>
    <row r="965" spans="1:5">
      <c r="A965" s="3" t="str">
        <f t="shared" ref="A965:A1028" si="15">C965&amp;D965&amp;B965</f>
        <v>NatalJoinvilleNavio</v>
      </c>
      <c r="B965" s="27" t="s">
        <v>28</v>
      </c>
      <c r="C965" s="27" t="s">
        <v>15</v>
      </c>
      <c r="D965" s="29" t="s">
        <v>44</v>
      </c>
      <c r="E965" s="30">
        <v>5</v>
      </c>
    </row>
    <row r="966" spans="1:5">
      <c r="A966" s="3" t="str">
        <f t="shared" si="15"/>
        <v>NatalMaceióNavio</v>
      </c>
      <c r="B966" s="27" t="s">
        <v>28</v>
      </c>
      <c r="C966" s="27" t="s">
        <v>15</v>
      </c>
      <c r="D966" s="28" t="s">
        <v>16</v>
      </c>
      <c r="E966" s="30">
        <v>1</v>
      </c>
    </row>
    <row r="967" spans="1:5">
      <c r="A967" s="3" t="str">
        <f t="shared" si="15"/>
        <v>NatalManausNavio</v>
      </c>
      <c r="B967" s="27" t="s">
        <v>28</v>
      </c>
      <c r="C967" s="27" t="s">
        <v>15</v>
      </c>
      <c r="D967" s="28" t="s">
        <v>1</v>
      </c>
      <c r="E967" s="30">
        <v>5</v>
      </c>
    </row>
    <row r="968" spans="1:5">
      <c r="A968" s="3" t="str">
        <f t="shared" si="15"/>
        <v>NatalNatalNavio</v>
      </c>
      <c r="B968" s="27" t="s">
        <v>28</v>
      </c>
      <c r="C968" s="27" t="s">
        <v>15</v>
      </c>
      <c r="D968" s="28" t="s">
        <v>15</v>
      </c>
      <c r="E968" s="30">
        <v>0</v>
      </c>
    </row>
    <row r="969" spans="1:5">
      <c r="A969" s="3" t="str">
        <f t="shared" si="15"/>
        <v>NatalPorto AlegreNavio</v>
      </c>
      <c r="B969" s="27" t="s">
        <v>28</v>
      </c>
      <c r="C969" s="27" t="s">
        <v>15</v>
      </c>
      <c r="D969" s="29" t="s">
        <v>5</v>
      </c>
      <c r="E969" s="30">
        <v>6</v>
      </c>
    </row>
    <row r="970" spans="1:5">
      <c r="A970" s="3" t="str">
        <f t="shared" si="15"/>
        <v>NatalRecifeNavio</v>
      </c>
      <c r="B970" s="27" t="s">
        <v>28</v>
      </c>
      <c r="C970" s="27" t="s">
        <v>15</v>
      </c>
      <c r="D970" s="28" t="s">
        <v>13</v>
      </c>
      <c r="E970" s="30">
        <v>1</v>
      </c>
    </row>
    <row r="971" spans="1:5">
      <c r="A971" s="3" t="str">
        <f t="shared" si="15"/>
        <v>NatalRibeirão PretoNavio</v>
      </c>
      <c r="B971" s="27" t="s">
        <v>28</v>
      </c>
      <c r="C971" s="27" t="s">
        <v>15</v>
      </c>
      <c r="D971" s="28" t="s">
        <v>47</v>
      </c>
      <c r="E971" s="30" t="e">
        <v>#N/A</v>
      </c>
    </row>
    <row r="972" spans="1:5">
      <c r="A972" s="3" t="str">
        <f t="shared" si="15"/>
        <v>NatalRio de JaneiroNavio</v>
      </c>
      <c r="B972" s="27" t="s">
        <v>28</v>
      </c>
      <c r="C972" s="27" t="s">
        <v>15</v>
      </c>
      <c r="D972" s="28" t="s">
        <v>22</v>
      </c>
      <c r="E972" s="30">
        <v>4</v>
      </c>
    </row>
    <row r="973" spans="1:5">
      <c r="A973" s="3" t="str">
        <f t="shared" si="15"/>
        <v>NatalSalvadorNavio</v>
      </c>
      <c r="B973" s="27" t="s">
        <v>28</v>
      </c>
      <c r="C973" s="27" t="s">
        <v>15</v>
      </c>
      <c r="D973" s="28" t="s">
        <v>14</v>
      </c>
      <c r="E973" s="30" t="e">
        <v>#N/A</v>
      </c>
    </row>
    <row r="974" spans="1:5">
      <c r="A974" s="3" t="str">
        <f t="shared" si="15"/>
        <v>NatalSantosNavio</v>
      </c>
      <c r="B974" s="27" t="s">
        <v>28</v>
      </c>
      <c r="C974" s="27" t="s">
        <v>15</v>
      </c>
      <c r="D974" s="28" t="s">
        <v>45</v>
      </c>
      <c r="E974" s="30">
        <v>4</v>
      </c>
    </row>
    <row r="975" spans="1:5">
      <c r="A975" s="3" t="str">
        <f t="shared" si="15"/>
        <v>NatalSão LuísNavio</v>
      </c>
      <c r="B975" s="27" t="s">
        <v>28</v>
      </c>
      <c r="C975" s="27" t="s">
        <v>15</v>
      </c>
      <c r="D975" s="28" t="s">
        <v>11</v>
      </c>
      <c r="E975" s="30">
        <v>2</v>
      </c>
    </row>
    <row r="976" spans="1:5">
      <c r="A976" s="3" t="str">
        <f t="shared" si="15"/>
        <v>NatalSão PauloNavio</v>
      </c>
      <c r="B976" s="27" t="s">
        <v>28</v>
      </c>
      <c r="C976" s="27" t="s">
        <v>15</v>
      </c>
      <c r="D976" s="28" t="s">
        <v>23</v>
      </c>
      <c r="E976" s="30" t="e">
        <v>#N/A</v>
      </c>
    </row>
    <row r="977" spans="1:5">
      <c r="A977" s="3" t="str">
        <f t="shared" si="15"/>
        <v>NatalUberlândiaNavio</v>
      </c>
      <c r="B977" s="27" t="s">
        <v>28</v>
      </c>
      <c r="C977" s="27" t="s">
        <v>15</v>
      </c>
      <c r="D977" s="28" t="s">
        <v>51</v>
      </c>
      <c r="E977" s="30" t="e">
        <v>#N/A</v>
      </c>
    </row>
    <row r="978" spans="1:5">
      <c r="A978" s="3" t="str">
        <f t="shared" si="15"/>
        <v>NatalVitóriaNavio</v>
      </c>
      <c r="B978" s="27" t="s">
        <v>28</v>
      </c>
      <c r="C978" s="27" t="s">
        <v>15</v>
      </c>
      <c r="D978" s="28" t="s">
        <v>17</v>
      </c>
      <c r="E978" s="30">
        <v>3</v>
      </c>
    </row>
    <row r="979" spans="1:5">
      <c r="A979" s="3" t="str">
        <f t="shared" si="15"/>
        <v>NatalVitória da ConquistaNavio</v>
      </c>
      <c r="B979" s="27" t="s">
        <v>28</v>
      </c>
      <c r="C979" s="27" t="s">
        <v>15</v>
      </c>
      <c r="D979" s="28" t="s">
        <v>52</v>
      </c>
      <c r="E979" s="30" t="e">
        <v>#N/A</v>
      </c>
    </row>
    <row r="980" spans="1:5">
      <c r="A980" s="3" t="str">
        <f t="shared" si="15"/>
        <v>Porto AlegreBelémNavio</v>
      </c>
      <c r="B980" s="27" t="s">
        <v>28</v>
      </c>
      <c r="C980" s="27" t="s">
        <v>5</v>
      </c>
      <c r="D980" s="28" t="s">
        <v>2</v>
      </c>
      <c r="E980" s="30">
        <v>8</v>
      </c>
    </row>
    <row r="981" spans="1:5">
      <c r="A981" s="3" t="str">
        <f t="shared" si="15"/>
        <v>Porto AlegreBelo HorizonteNavio</v>
      </c>
      <c r="B981" s="27" t="s">
        <v>28</v>
      </c>
      <c r="C981" s="27" t="s">
        <v>5</v>
      </c>
      <c r="D981" s="28" t="s">
        <v>20</v>
      </c>
      <c r="E981" s="30" t="e">
        <v>#N/A</v>
      </c>
    </row>
    <row r="982" spans="1:5">
      <c r="A982" s="3" t="str">
        <f t="shared" si="15"/>
        <v>Porto AlegreBrasíliaNavio</v>
      </c>
      <c r="B982" s="27" t="s">
        <v>28</v>
      </c>
      <c r="C982" s="27" t="s">
        <v>5</v>
      </c>
      <c r="D982" s="28" t="s">
        <v>46</v>
      </c>
      <c r="E982" s="30" t="e">
        <v>#N/A</v>
      </c>
    </row>
    <row r="983" spans="1:5">
      <c r="A983" s="3" t="str">
        <f t="shared" si="15"/>
        <v>Porto AlegreCampinasNavio</v>
      </c>
      <c r="B983" s="27" t="s">
        <v>28</v>
      </c>
      <c r="C983" s="27" t="s">
        <v>5</v>
      </c>
      <c r="D983" s="28" t="s">
        <v>48</v>
      </c>
      <c r="E983" s="30" t="e">
        <v>#N/A</v>
      </c>
    </row>
    <row r="984" spans="1:5">
      <c r="A984" s="3" t="str">
        <f t="shared" si="15"/>
        <v>Porto AlegreCampo GrandeNavio</v>
      </c>
      <c r="B984" s="27" t="s">
        <v>28</v>
      </c>
      <c r="C984" s="27" t="s">
        <v>5</v>
      </c>
      <c r="D984" s="28" t="s">
        <v>3</v>
      </c>
      <c r="E984" s="30" t="e">
        <v>#N/A</v>
      </c>
    </row>
    <row r="985" spans="1:5">
      <c r="A985" s="3" t="str">
        <f t="shared" si="15"/>
        <v>Porto AlegreCuiabáNavio</v>
      </c>
      <c r="B985" s="27" t="s">
        <v>28</v>
      </c>
      <c r="C985" s="27" t="s">
        <v>5</v>
      </c>
      <c r="D985" s="28" t="s">
        <v>19</v>
      </c>
      <c r="E985" s="30" t="e">
        <v>#N/A</v>
      </c>
    </row>
    <row r="986" spans="1:5">
      <c r="A986" s="3" t="str">
        <f t="shared" si="15"/>
        <v>Porto AlegreCuritibaNavio</v>
      </c>
      <c r="B986" s="27" t="s">
        <v>28</v>
      </c>
      <c r="C986" s="27" t="s">
        <v>5</v>
      </c>
      <c r="D986" s="29" t="s">
        <v>4</v>
      </c>
      <c r="E986" s="30">
        <v>2</v>
      </c>
    </row>
    <row r="987" spans="1:5">
      <c r="A987" s="3" t="str">
        <f t="shared" si="15"/>
        <v>Porto AlegreFortalezaNavio</v>
      </c>
      <c r="B987" s="27" t="s">
        <v>28</v>
      </c>
      <c r="C987" s="27" t="s">
        <v>5</v>
      </c>
      <c r="D987" s="28" t="s">
        <v>12</v>
      </c>
      <c r="E987" s="30">
        <v>7</v>
      </c>
    </row>
    <row r="988" spans="1:5">
      <c r="A988" s="3" t="str">
        <f t="shared" si="15"/>
        <v>Porto AlegreGoiâniaNavio</v>
      </c>
      <c r="B988" s="27" t="s">
        <v>28</v>
      </c>
      <c r="C988" s="27" t="s">
        <v>5</v>
      </c>
      <c r="D988" s="28" t="s">
        <v>18</v>
      </c>
      <c r="E988" s="30" t="e">
        <v>#N/A</v>
      </c>
    </row>
    <row r="989" spans="1:5">
      <c r="A989" s="3" t="str">
        <f t="shared" si="15"/>
        <v>Porto AlegreJoão PessoaNavio</v>
      </c>
      <c r="B989" s="27" t="s">
        <v>28</v>
      </c>
      <c r="C989" s="27" t="s">
        <v>5</v>
      </c>
      <c r="D989" s="28" t="s">
        <v>21</v>
      </c>
      <c r="E989" s="30" t="e">
        <v>#N/A</v>
      </c>
    </row>
    <row r="990" spans="1:5">
      <c r="A990" s="3" t="str">
        <f t="shared" si="15"/>
        <v>Porto AlegreJoinvilleNavio</v>
      </c>
      <c r="B990" s="27" t="s">
        <v>28</v>
      </c>
      <c r="C990" s="27" t="s">
        <v>5</v>
      </c>
      <c r="D990" s="29" t="s">
        <v>44</v>
      </c>
      <c r="E990" s="30">
        <v>2</v>
      </c>
    </row>
    <row r="991" spans="1:5">
      <c r="A991" s="3" t="str">
        <f t="shared" si="15"/>
        <v>Porto AlegreMaceióNavio</v>
      </c>
      <c r="B991" s="27" t="s">
        <v>28</v>
      </c>
      <c r="C991" s="27" t="s">
        <v>5</v>
      </c>
      <c r="D991" s="28" t="s">
        <v>16</v>
      </c>
      <c r="E991" s="30">
        <v>5</v>
      </c>
    </row>
    <row r="992" spans="1:5">
      <c r="A992" s="3" t="str">
        <f t="shared" si="15"/>
        <v>Porto AlegreManausNavio</v>
      </c>
      <c r="B992" s="27" t="s">
        <v>28</v>
      </c>
      <c r="C992" s="27" t="s">
        <v>5</v>
      </c>
      <c r="D992" s="28" t="s">
        <v>1</v>
      </c>
      <c r="E992" s="30">
        <v>11</v>
      </c>
    </row>
    <row r="993" spans="1:5">
      <c r="A993" s="3" t="str">
        <f t="shared" si="15"/>
        <v>Porto AlegreNatalNavio</v>
      </c>
      <c r="B993" s="27" t="s">
        <v>28</v>
      </c>
      <c r="C993" s="27" t="s">
        <v>5</v>
      </c>
      <c r="D993" s="28" t="s">
        <v>15</v>
      </c>
      <c r="E993" s="30">
        <v>6</v>
      </c>
    </row>
    <row r="994" spans="1:5">
      <c r="A994" s="3" t="str">
        <f t="shared" si="15"/>
        <v>Porto AlegrePorto AlegreNavio</v>
      </c>
      <c r="B994" s="27" t="s">
        <v>28</v>
      </c>
      <c r="C994" s="27" t="s">
        <v>5</v>
      </c>
      <c r="D994" s="29" t="s">
        <v>5</v>
      </c>
      <c r="E994" s="30">
        <v>0</v>
      </c>
    </row>
    <row r="995" spans="1:5">
      <c r="A995" s="3" t="str">
        <f t="shared" si="15"/>
        <v>Porto AlegreRecifeNavio</v>
      </c>
      <c r="B995" s="27" t="s">
        <v>28</v>
      </c>
      <c r="C995" s="27" t="s">
        <v>5</v>
      </c>
      <c r="D995" s="28" t="s">
        <v>13</v>
      </c>
      <c r="E995" s="30">
        <v>6</v>
      </c>
    </row>
    <row r="996" spans="1:5">
      <c r="A996" s="3" t="str">
        <f t="shared" si="15"/>
        <v>Porto AlegreRibeirão PretoNavio</v>
      </c>
      <c r="B996" s="27" t="s">
        <v>28</v>
      </c>
      <c r="C996" s="27" t="s">
        <v>5</v>
      </c>
      <c r="D996" s="28" t="s">
        <v>47</v>
      </c>
      <c r="E996" s="30" t="e">
        <v>#N/A</v>
      </c>
    </row>
    <row r="997" spans="1:5">
      <c r="A997" s="3" t="str">
        <f t="shared" si="15"/>
        <v>Porto AlegreRio de JaneiroNavio</v>
      </c>
      <c r="B997" s="27" t="s">
        <v>28</v>
      </c>
      <c r="C997" s="27" t="s">
        <v>5</v>
      </c>
      <c r="D997" s="28" t="s">
        <v>22</v>
      </c>
      <c r="E997" s="30">
        <v>3</v>
      </c>
    </row>
    <row r="998" spans="1:5">
      <c r="A998" s="3" t="str">
        <f t="shared" si="15"/>
        <v>Porto AlegreSalvadorNavio</v>
      </c>
      <c r="B998" s="27" t="s">
        <v>28</v>
      </c>
      <c r="C998" s="27" t="s">
        <v>5</v>
      </c>
      <c r="D998" s="28" t="s">
        <v>14</v>
      </c>
      <c r="E998" s="30">
        <v>5</v>
      </c>
    </row>
    <row r="999" spans="1:5">
      <c r="A999" s="3" t="str">
        <f t="shared" si="15"/>
        <v>Porto AlegreSantosNavio</v>
      </c>
      <c r="B999" s="27" t="s">
        <v>28</v>
      </c>
      <c r="C999" s="27" t="s">
        <v>5</v>
      </c>
      <c r="D999" s="28" t="s">
        <v>45</v>
      </c>
      <c r="E999" s="30">
        <v>2</v>
      </c>
    </row>
    <row r="1000" spans="1:5">
      <c r="A1000" s="3" t="str">
        <f t="shared" si="15"/>
        <v>Porto AlegreSão LuísNavio</v>
      </c>
      <c r="B1000" s="27" t="s">
        <v>28</v>
      </c>
      <c r="C1000" s="27" t="s">
        <v>5</v>
      </c>
      <c r="D1000" s="28" t="s">
        <v>11</v>
      </c>
      <c r="E1000" s="30">
        <v>8</v>
      </c>
    </row>
    <row r="1001" spans="1:5">
      <c r="A1001" s="3" t="str">
        <f t="shared" si="15"/>
        <v>Porto AlegreSão PauloNavio</v>
      </c>
      <c r="B1001" s="27" t="s">
        <v>28</v>
      </c>
      <c r="C1001" s="27" t="s">
        <v>5</v>
      </c>
      <c r="D1001" s="28" t="s">
        <v>23</v>
      </c>
      <c r="E1001" s="30" t="e">
        <v>#N/A</v>
      </c>
    </row>
    <row r="1002" spans="1:5">
      <c r="A1002" s="3" t="str">
        <f t="shared" si="15"/>
        <v>Porto AlegreUberlândiaNavio</v>
      </c>
      <c r="B1002" s="27" t="s">
        <v>28</v>
      </c>
      <c r="C1002" s="27" t="s">
        <v>5</v>
      </c>
      <c r="D1002" s="28" t="s">
        <v>51</v>
      </c>
      <c r="E1002" s="30" t="e">
        <v>#N/A</v>
      </c>
    </row>
    <row r="1003" spans="1:5">
      <c r="A1003" s="3" t="str">
        <f t="shared" si="15"/>
        <v>Porto AlegreVitóriaNavio</v>
      </c>
      <c r="B1003" s="27" t="s">
        <v>28</v>
      </c>
      <c r="C1003" s="27" t="s">
        <v>5</v>
      </c>
      <c r="D1003" s="28" t="s">
        <v>17</v>
      </c>
      <c r="E1003" s="30">
        <v>4</v>
      </c>
    </row>
    <row r="1004" spans="1:5">
      <c r="A1004" s="3" t="str">
        <f t="shared" si="15"/>
        <v>Porto AlegreVitória da ConquistaNavio</v>
      </c>
      <c r="B1004" s="27" t="s">
        <v>28</v>
      </c>
      <c r="C1004" s="27" t="s">
        <v>5</v>
      </c>
      <c r="D1004" s="28" t="s">
        <v>52</v>
      </c>
      <c r="E1004" s="30" t="e">
        <v>#N/A</v>
      </c>
    </row>
    <row r="1005" spans="1:5">
      <c r="A1005" s="3" t="str">
        <f t="shared" si="15"/>
        <v>RecifeBelémNavio</v>
      </c>
      <c r="B1005" s="27" t="s">
        <v>28</v>
      </c>
      <c r="C1005" s="27" t="s">
        <v>13</v>
      </c>
      <c r="D1005" s="28" t="s">
        <v>2</v>
      </c>
      <c r="E1005" s="30">
        <v>3</v>
      </c>
    </row>
    <row r="1006" spans="1:5">
      <c r="A1006" s="3" t="str">
        <f t="shared" si="15"/>
        <v>RecifeBelo HorizonteNavio</v>
      </c>
      <c r="B1006" s="27" t="s">
        <v>28</v>
      </c>
      <c r="C1006" s="27" t="s">
        <v>13</v>
      </c>
      <c r="D1006" s="28" t="s">
        <v>20</v>
      </c>
      <c r="E1006" s="30" t="e">
        <v>#N/A</v>
      </c>
    </row>
    <row r="1007" spans="1:5">
      <c r="A1007" s="3" t="str">
        <f t="shared" si="15"/>
        <v>RecifeBrasíliaNavio</v>
      </c>
      <c r="B1007" s="27" t="s">
        <v>28</v>
      </c>
      <c r="C1007" s="27" t="s">
        <v>13</v>
      </c>
      <c r="D1007" s="28" t="s">
        <v>46</v>
      </c>
      <c r="E1007" s="30" t="e">
        <v>#N/A</v>
      </c>
    </row>
    <row r="1008" spans="1:5">
      <c r="A1008" s="3" t="str">
        <f t="shared" si="15"/>
        <v>RecifeCampinasNavio</v>
      </c>
      <c r="B1008" s="27" t="s">
        <v>28</v>
      </c>
      <c r="C1008" s="27" t="s">
        <v>13</v>
      </c>
      <c r="D1008" s="28" t="s">
        <v>48</v>
      </c>
      <c r="E1008" s="30" t="e">
        <v>#N/A</v>
      </c>
    </row>
    <row r="1009" spans="1:5">
      <c r="A1009" s="3" t="str">
        <f t="shared" si="15"/>
        <v>RecifeCampo GrandeNavio</v>
      </c>
      <c r="B1009" s="27" t="s">
        <v>28</v>
      </c>
      <c r="C1009" s="27" t="s">
        <v>13</v>
      </c>
      <c r="D1009" s="28" t="s">
        <v>3</v>
      </c>
      <c r="E1009" s="30" t="e">
        <v>#N/A</v>
      </c>
    </row>
    <row r="1010" spans="1:5">
      <c r="A1010" s="3" t="str">
        <f t="shared" si="15"/>
        <v>RecifeCuiabáNavio</v>
      </c>
      <c r="B1010" s="27" t="s">
        <v>28</v>
      </c>
      <c r="C1010" s="27" t="s">
        <v>13</v>
      </c>
      <c r="D1010" s="28" t="s">
        <v>19</v>
      </c>
      <c r="E1010" s="30" t="e">
        <v>#N/A</v>
      </c>
    </row>
    <row r="1011" spans="1:5">
      <c r="A1011" s="3" t="str">
        <f t="shared" si="15"/>
        <v>RecifeCuritibaNavio</v>
      </c>
      <c r="B1011" s="27" t="s">
        <v>28</v>
      </c>
      <c r="C1011" s="27" t="s">
        <v>13</v>
      </c>
      <c r="D1011" s="29" t="s">
        <v>4</v>
      </c>
      <c r="E1011" s="30">
        <v>4</v>
      </c>
    </row>
    <row r="1012" spans="1:5">
      <c r="A1012" s="3" t="str">
        <f t="shared" si="15"/>
        <v>RecifeFortalezaNavio</v>
      </c>
      <c r="B1012" s="27" t="s">
        <v>28</v>
      </c>
      <c r="C1012" s="27" t="s">
        <v>13</v>
      </c>
      <c r="D1012" s="28" t="s">
        <v>12</v>
      </c>
      <c r="E1012" s="30">
        <v>2</v>
      </c>
    </row>
    <row r="1013" spans="1:5">
      <c r="A1013" s="3" t="str">
        <f t="shared" si="15"/>
        <v>RecifeGoiâniaNavio</v>
      </c>
      <c r="B1013" s="27" t="s">
        <v>28</v>
      </c>
      <c r="C1013" s="27" t="s">
        <v>13</v>
      </c>
      <c r="D1013" s="28" t="s">
        <v>18</v>
      </c>
      <c r="E1013" s="30" t="e">
        <v>#N/A</v>
      </c>
    </row>
    <row r="1014" spans="1:5">
      <c r="A1014" s="3" t="str">
        <f t="shared" si="15"/>
        <v>RecifeJoão PessoaNavio</v>
      </c>
      <c r="B1014" s="27" t="s">
        <v>28</v>
      </c>
      <c r="C1014" s="27" t="s">
        <v>13</v>
      </c>
      <c r="D1014" s="28" t="s">
        <v>21</v>
      </c>
      <c r="E1014" s="30" t="e">
        <v>#N/A</v>
      </c>
    </row>
    <row r="1015" spans="1:5">
      <c r="A1015" s="3" t="str">
        <f t="shared" si="15"/>
        <v>RecifeJoinvilleNavio</v>
      </c>
      <c r="B1015" s="27" t="s">
        <v>28</v>
      </c>
      <c r="C1015" s="27" t="s">
        <v>13</v>
      </c>
      <c r="D1015" s="29" t="s">
        <v>44</v>
      </c>
      <c r="E1015" s="30">
        <v>4</v>
      </c>
    </row>
    <row r="1016" spans="1:5">
      <c r="A1016" s="3" t="str">
        <f t="shared" si="15"/>
        <v>RecifeMaceióNavio</v>
      </c>
      <c r="B1016" s="27" t="s">
        <v>28</v>
      </c>
      <c r="C1016" s="27" t="s">
        <v>13</v>
      </c>
      <c r="D1016" s="28" t="s">
        <v>16</v>
      </c>
      <c r="E1016" s="30">
        <v>1</v>
      </c>
    </row>
    <row r="1017" spans="1:5">
      <c r="A1017" s="3" t="str">
        <f t="shared" si="15"/>
        <v>RecifeManausNavio</v>
      </c>
      <c r="B1017" s="27" t="s">
        <v>28</v>
      </c>
      <c r="C1017" s="27" t="s">
        <v>13</v>
      </c>
      <c r="D1017" s="28" t="s">
        <v>1</v>
      </c>
      <c r="E1017" s="30">
        <v>6</v>
      </c>
    </row>
    <row r="1018" spans="1:5">
      <c r="A1018" s="3" t="str">
        <f t="shared" si="15"/>
        <v>RecifeNatalNavio</v>
      </c>
      <c r="B1018" s="27" t="s">
        <v>28</v>
      </c>
      <c r="C1018" s="27" t="s">
        <v>13</v>
      </c>
      <c r="D1018" s="28" t="s">
        <v>15</v>
      </c>
      <c r="E1018" s="30">
        <v>1</v>
      </c>
    </row>
    <row r="1019" spans="1:5">
      <c r="A1019" s="3" t="str">
        <f t="shared" si="15"/>
        <v>RecifePorto AlegreNavio</v>
      </c>
      <c r="B1019" s="27" t="s">
        <v>28</v>
      </c>
      <c r="C1019" s="27" t="s">
        <v>13</v>
      </c>
      <c r="D1019" s="29" t="s">
        <v>5</v>
      </c>
      <c r="E1019" s="30">
        <v>6</v>
      </c>
    </row>
    <row r="1020" spans="1:5">
      <c r="A1020" s="3" t="str">
        <f t="shared" si="15"/>
        <v>RecifeRecifeNavio</v>
      </c>
      <c r="B1020" s="27" t="s">
        <v>28</v>
      </c>
      <c r="C1020" s="27" t="s">
        <v>13</v>
      </c>
      <c r="D1020" s="28" t="s">
        <v>13</v>
      </c>
      <c r="E1020" s="30">
        <v>0</v>
      </c>
    </row>
    <row r="1021" spans="1:5">
      <c r="A1021" s="3" t="str">
        <f t="shared" si="15"/>
        <v>RecifeRibeirão PretoNavio</v>
      </c>
      <c r="B1021" s="27" t="s">
        <v>28</v>
      </c>
      <c r="C1021" s="27" t="s">
        <v>13</v>
      </c>
      <c r="D1021" s="28" t="s">
        <v>47</v>
      </c>
      <c r="E1021" s="30" t="e">
        <v>#N/A</v>
      </c>
    </row>
    <row r="1022" spans="1:5">
      <c r="A1022" s="3" t="str">
        <f t="shared" si="15"/>
        <v>RecifeRio de JaneiroNavio</v>
      </c>
      <c r="B1022" s="27" t="s">
        <v>28</v>
      </c>
      <c r="C1022" s="27" t="s">
        <v>13</v>
      </c>
      <c r="D1022" s="28" t="s">
        <v>22</v>
      </c>
      <c r="E1022" s="30" t="e">
        <v>#N/A</v>
      </c>
    </row>
    <row r="1023" spans="1:5">
      <c r="A1023" s="3" t="str">
        <f t="shared" si="15"/>
        <v>RecifeSalvadorNavio</v>
      </c>
      <c r="B1023" s="27" t="s">
        <v>28</v>
      </c>
      <c r="C1023" s="27" t="s">
        <v>13</v>
      </c>
      <c r="D1023" s="28" t="s">
        <v>14</v>
      </c>
      <c r="E1023" s="30" t="e">
        <v>#N/A</v>
      </c>
    </row>
    <row r="1024" spans="1:5">
      <c r="A1024" s="3" t="str">
        <f t="shared" si="15"/>
        <v>RecifeSantosNavio</v>
      </c>
      <c r="B1024" s="27" t="s">
        <v>28</v>
      </c>
      <c r="C1024" s="27" t="s">
        <v>13</v>
      </c>
      <c r="D1024" s="28" t="s">
        <v>45</v>
      </c>
      <c r="E1024" s="30" t="e">
        <v>#N/A</v>
      </c>
    </row>
    <row r="1025" spans="1:5">
      <c r="A1025" s="3" t="str">
        <f t="shared" si="15"/>
        <v>RecifeSão LuísNavio</v>
      </c>
      <c r="B1025" s="27" t="s">
        <v>28</v>
      </c>
      <c r="C1025" s="27" t="s">
        <v>13</v>
      </c>
      <c r="D1025" s="28" t="s">
        <v>11</v>
      </c>
      <c r="E1025" s="30" t="e">
        <v>#N/A</v>
      </c>
    </row>
    <row r="1026" spans="1:5">
      <c r="A1026" s="3" t="str">
        <f t="shared" si="15"/>
        <v>RecifeSão PauloNavio</v>
      </c>
      <c r="B1026" s="27" t="s">
        <v>28</v>
      </c>
      <c r="C1026" s="27" t="s">
        <v>13</v>
      </c>
      <c r="D1026" s="28" t="s">
        <v>23</v>
      </c>
      <c r="E1026" s="30" t="e">
        <v>#N/A</v>
      </c>
    </row>
    <row r="1027" spans="1:5">
      <c r="A1027" s="3" t="str">
        <f t="shared" si="15"/>
        <v>RecifeUberlândiaNavio</v>
      </c>
      <c r="B1027" s="27" t="s">
        <v>28</v>
      </c>
      <c r="C1027" s="27" t="s">
        <v>13</v>
      </c>
      <c r="D1027" s="28" t="s">
        <v>51</v>
      </c>
      <c r="E1027" s="30" t="e">
        <v>#N/A</v>
      </c>
    </row>
    <row r="1028" spans="1:5">
      <c r="A1028" s="3" t="str">
        <f t="shared" si="15"/>
        <v>RecifeVitóriaNavio</v>
      </c>
      <c r="B1028" s="27" t="s">
        <v>28</v>
      </c>
      <c r="C1028" s="27" t="s">
        <v>13</v>
      </c>
      <c r="D1028" s="28" t="s">
        <v>17</v>
      </c>
      <c r="E1028" s="30" t="e">
        <v>#N/A</v>
      </c>
    </row>
    <row r="1029" spans="1:5">
      <c r="A1029" s="3" t="str">
        <f t="shared" ref="A1029:A1092" si="16">C1029&amp;D1029&amp;B1029</f>
        <v>RecifeVitória da ConquistaNavio</v>
      </c>
      <c r="B1029" s="27" t="s">
        <v>28</v>
      </c>
      <c r="C1029" s="27" t="s">
        <v>13</v>
      </c>
      <c r="D1029" s="28" t="s">
        <v>52</v>
      </c>
      <c r="E1029" s="30" t="e">
        <v>#N/A</v>
      </c>
    </row>
    <row r="1030" spans="1:5">
      <c r="A1030" s="3" t="str">
        <f t="shared" si="16"/>
        <v>Ribeirão PretoBelémNavio</v>
      </c>
      <c r="B1030" s="27" t="s">
        <v>28</v>
      </c>
      <c r="C1030" s="28" t="s">
        <v>47</v>
      </c>
      <c r="D1030" s="28" t="s">
        <v>2</v>
      </c>
      <c r="E1030" s="30" t="e">
        <v>#N/A</v>
      </c>
    </row>
    <row r="1031" spans="1:5">
      <c r="A1031" s="3" t="str">
        <f t="shared" si="16"/>
        <v>Ribeirão PretoBelo HorizonteNavio</v>
      </c>
      <c r="B1031" s="27" t="s">
        <v>28</v>
      </c>
      <c r="C1031" s="28" t="s">
        <v>47</v>
      </c>
      <c r="D1031" s="28" t="s">
        <v>20</v>
      </c>
      <c r="E1031" s="30" t="e">
        <v>#N/A</v>
      </c>
    </row>
    <row r="1032" spans="1:5">
      <c r="A1032" s="3" t="str">
        <f t="shared" si="16"/>
        <v>Ribeirão PretoBrasíliaNavio</v>
      </c>
      <c r="B1032" s="27" t="s">
        <v>28</v>
      </c>
      <c r="C1032" s="28" t="s">
        <v>47</v>
      </c>
      <c r="D1032" s="28" t="s">
        <v>46</v>
      </c>
      <c r="E1032" s="30" t="e">
        <v>#N/A</v>
      </c>
    </row>
    <row r="1033" spans="1:5">
      <c r="A1033" s="3" t="str">
        <f t="shared" si="16"/>
        <v>Ribeirão PretoCampinasNavio</v>
      </c>
      <c r="B1033" s="27" t="s">
        <v>28</v>
      </c>
      <c r="C1033" s="28" t="s">
        <v>47</v>
      </c>
      <c r="D1033" s="28" t="s">
        <v>48</v>
      </c>
      <c r="E1033" s="30" t="e">
        <v>#N/A</v>
      </c>
    </row>
    <row r="1034" spans="1:5">
      <c r="A1034" s="3" t="str">
        <f t="shared" si="16"/>
        <v>Ribeirão PretoCampo GrandeNavio</v>
      </c>
      <c r="B1034" s="27" t="s">
        <v>28</v>
      </c>
      <c r="C1034" s="28" t="s">
        <v>47</v>
      </c>
      <c r="D1034" s="28" t="s">
        <v>3</v>
      </c>
      <c r="E1034" s="30" t="e">
        <v>#N/A</v>
      </c>
    </row>
    <row r="1035" spans="1:5">
      <c r="A1035" s="3" t="str">
        <f t="shared" si="16"/>
        <v>Ribeirão PretoCuiabáNavio</v>
      </c>
      <c r="B1035" s="27" t="s">
        <v>28</v>
      </c>
      <c r="C1035" s="28" t="s">
        <v>47</v>
      </c>
      <c r="D1035" s="28" t="s">
        <v>19</v>
      </c>
      <c r="E1035" s="30" t="e">
        <v>#N/A</v>
      </c>
    </row>
    <row r="1036" spans="1:5">
      <c r="A1036" s="3" t="str">
        <f t="shared" si="16"/>
        <v>Ribeirão PretoCuritibaNavio</v>
      </c>
      <c r="B1036" s="27" t="s">
        <v>28</v>
      </c>
      <c r="C1036" s="28" t="s">
        <v>47</v>
      </c>
      <c r="D1036" s="29" t="s">
        <v>4</v>
      </c>
      <c r="E1036" s="30" t="e">
        <v>#N/A</v>
      </c>
    </row>
    <row r="1037" spans="1:5">
      <c r="A1037" s="3" t="str">
        <f t="shared" si="16"/>
        <v>Ribeirão PretoFortalezaNavio</v>
      </c>
      <c r="B1037" s="27" t="s">
        <v>28</v>
      </c>
      <c r="C1037" s="28" t="s">
        <v>47</v>
      </c>
      <c r="D1037" s="28" t="s">
        <v>12</v>
      </c>
      <c r="E1037" s="30" t="e">
        <v>#N/A</v>
      </c>
    </row>
    <row r="1038" spans="1:5">
      <c r="A1038" s="3" t="str">
        <f t="shared" si="16"/>
        <v>Ribeirão PretoGoiâniaNavio</v>
      </c>
      <c r="B1038" s="27" t="s">
        <v>28</v>
      </c>
      <c r="C1038" s="28" t="s">
        <v>47</v>
      </c>
      <c r="D1038" s="28" t="s">
        <v>18</v>
      </c>
      <c r="E1038" s="30" t="e">
        <v>#N/A</v>
      </c>
    </row>
    <row r="1039" spans="1:5">
      <c r="A1039" s="3" t="str">
        <f t="shared" si="16"/>
        <v>Ribeirão PretoJoão PessoaNavio</v>
      </c>
      <c r="B1039" s="27" t="s">
        <v>28</v>
      </c>
      <c r="C1039" s="28" t="s">
        <v>47</v>
      </c>
      <c r="D1039" s="28" t="s">
        <v>21</v>
      </c>
      <c r="E1039" s="30" t="e">
        <v>#N/A</v>
      </c>
    </row>
    <row r="1040" spans="1:5">
      <c r="A1040" s="3" t="str">
        <f t="shared" si="16"/>
        <v>Ribeirão PretoJoinvilleNavio</v>
      </c>
      <c r="B1040" s="27" t="s">
        <v>28</v>
      </c>
      <c r="C1040" s="28" t="s">
        <v>47</v>
      </c>
      <c r="D1040" s="29" t="s">
        <v>44</v>
      </c>
      <c r="E1040" s="30" t="e">
        <v>#N/A</v>
      </c>
    </row>
    <row r="1041" spans="1:5">
      <c r="A1041" s="3" t="str">
        <f t="shared" si="16"/>
        <v>Ribeirão PretoMaceióNavio</v>
      </c>
      <c r="B1041" s="27" t="s">
        <v>28</v>
      </c>
      <c r="C1041" s="28" t="s">
        <v>47</v>
      </c>
      <c r="D1041" s="28" t="s">
        <v>16</v>
      </c>
      <c r="E1041" s="30" t="e">
        <v>#N/A</v>
      </c>
    </row>
    <row r="1042" spans="1:5">
      <c r="A1042" s="3" t="str">
        <f t="shared" si="16"/>
        <v>Ribeirão PretoManausNavio</v>
      </c>
      <c r="B1042" s="27" t="s">
        <v>28</v>
      </c>
      <c r="C1042" s="28" t="s">
        <v>47</v>
      </c>
      <c r="D1042" s="28" t="s">
        <v>1</v>
      </c>
      <c r="E1042" s="30" t="e">
        <v>#N/A</v>
      </c>
    </row>
    <row r="1043" spans="1:5">
      <c r="A1043" s="3" t="str">
        <f t="shared" si="16"/>
        <v>Ribeirão PretoNatalNavio</v>
      </c>
      <c r="B1043" s="27" t="s">
        <v>28</v>
      </c>
      <c r="C1043" s="28" t="s">
        <v>47</v>
      </c>
      <c r="D1043" s="28" t="s">
        <v>15</v>
      </c>
      <c r="E1043" s="30" t="e">
        <v>#N/A</v>
      </c>
    </row>
    <row r="1044" spans="1:5">
      <c r="A1044" s="3" t="str">
        <f t="shared" si="16"/>
        <v>Ribeirão PretoPorto AlegreNavio</v>
      </c>
      <c r="B1044" s="27" t="s">
        <v>28</v>
      </c>
      <c r="C1044" s="28" t="s">
        <v>47</v>
      </c>
      <c r="D1044" s="29" t="s">
        <v>5</v>
      </c>
      <c r="E1044" s="30" t="e">
        <v>#N/A</v>
      </c>
    </row>
    <row r="1045" spans="1:5">
      <c r="A1045" s="3" t="str">
        <f t="shared" si="16"/>
        <v>Ribeirão PretoRecifeNavio</v>
      </c>
      <c r="B1045" s="27" t="s">
        <v>28</v>
      </c>
      <c r="C1045" s="28" t="s">
        <v>47</v>
      </c>
      <c r="D1045" s="28" t="s">
        <v>13</v>
      </c>
      <c r="E1045" s="30" t="e">
        <v>#N/A</v>
      </c>
    </row>
    <row r="1046" spans="1:5">
      <c r="A1046" s="3" t="str">
        <f t="shared" si="16"/>
        <v>Ribeirão PretoRibeirão PretoNavio</v>
      </c>
      <c r="B1046" s="27" t="s">
        <v>28</v>
      </c>
      <c r="C1046" s="28" t="s">
        <v>47</v>
      </c>
      <c r="D1046" s="28" t="s">
        <v>47</v>
      </c>
      <c r="E1046" s="30">
        <v>0</v>
      </c>
    </row>
    <row r="1047" spans="1:5">
      <c r="A1047" s="3" t="str">
        <f t="shared" si="16"/>
        <v>Ribeirão PretoRio de JaneiroNavio</v>
      </c>
      <c r="B1047" s="27" t="s">
        <v>28</v>
      </c>
      <c r="C1047" s="28" t="s">
        <v>47</v>
      </c>
      <c r="D1047" s="28" t="s">
        <v>22</v>
      </c>
      <c r="E1047" s="30" t="e">
        <v>#N/A</v>
      </c>
    </row>
    <row r="1048" spans="1:5">
      <c r="A1048" s="3" t="str">
        <f t="shared" si="16"/>
        <v>Ribeirão PretoSalvadorNavio</v>
      </c>
      <c r="B1048" s="27" t="s">
        <v>28</v>
      </c>
      <c r="C1048" s="28" t="s">
        <v>47</v>
      </c>
      <c r="D1048" s="28" t="s">
        <v>14</v>
      </c>
      <c r="E1048" s="30" t="e">
        <v>#N/A</v>
      </c>
    </row>
    <row r="1049" spans="1:5">
      <c r="A1049" s="3" t="str">
        <f t="shared" si="16"/>
        <v>Ribeirão PretoSantosNavio</v>
      </c>
      <c r="B1049" s="27" t="s">
        <v>28</v>
      </c>
      <c r="C1049" s="28" t="s">
        <v>47</v>
      </c>
      <c r="D1049" s="28" t="s">
        <v>45</v>
      </c>
      <c r="E1049" s="30" t="e">
        <v>#N/A</v>
      </c>
    </row>
    <row r="1050" spans="1:5">
      <c r="A1050" s="3" t="str">
        <f t="shared" si="16"/>
        <v>Ribeirão PretoSão LuísNavio</v>
      </c>
      <c r="B1050" s="27" t="s">
        <v>28</v>
      </c>
      <c r="C1050" s="28" t="s">
        <v>47</v>
      </c>
      <c r="D1050" s="28" t="s">
        <v>11</v>
      </c>
      <c r="E1050" s="30" t="e">
        <v>#N/A</v>
      </c>
    </row>
    <row r="1051" spans="1:5">
      <c r="A1051" s="3" t="str">
        <f t="shared" si="16"/>
        <v>Ribeirão PretoSão PauloNavio</v>
      </c>
      <c r="B1051" s="27" t="s">
        <v>28</v>
      </c>
      <c r="C1051" s="28" t="s">
        <v>47</v>
      </c>
      <c r="D1051" s="28" t="s">
        <v>23</v>
      </c>
      <c r="E1051" s="30" t="e">
        <v>#N/A</v>
      </c>
    </row>
    <row r="1052" spans="1:5">
      <c r="A1052" s="3" t="str">
        <f t="shared" si="16"/>
        <v>Ribeirão PretoUberlândiaNavio</v>
      </c>
      <c r="B1052" s="27" t="s">
        <v>28</v>
      </c>
      <c r="C1052" s="28" t="s">
        <v>47</v>
      </c>
      <c r="D1052" s="28" t="s">
        <v>51</v>
      </c>
      <c r="E1052" s="30" t="e">
        <v>#N/A</v>
      </c>
    </row>
    <row r="1053" spans="1:5">
      <c r="A1053" s="3" t="str">
        <f t="shared" si="16"/>
        <v>Ribeirão PretoVitóriaNavio</v>
      </c>
      <c r="B1053" s="27" t="s">
        <v>28</v>
      </c>
      <c r="C1053" s="28" t="s">
        <v>47</v>
      </c>
      <c r="D1053" s="28" t="s">
        <v>17</v>
      </c>
      <c r="E1053" s="30" t="e">
        <v>#N/A</v>
      </c>
    </row>
    <row r="1054" spans="1:5">
      <c r="A1054" s="3" t="str">
        <f t="shared" si="16"/>
        <v>Ribeirão PretoVitória da ConquistaNavio</v>
      </c>
      <c r="B1054" s="27" t="s">
        <v>28</v>
      </c>
      <c r="C1054" s="28" t="s">
        <v>47</v>
      </c>
      <c r="D1054" s="28" t="s">
        <v>52</v>
      </c>
      <c r="E1054" s="30" t="e">
        <v>#N/A</v>
      </c>
    </row>
    <row r="1055" spans="1:5">
      <c r="A1055" s="3" t="str">
        <f t="shared" si="16"/>
        <v>Rio de JaneiroBelémNavio</v>
      </c>
      <c r="B1055" s="27" t="s">
        <v>28</v>
      </c>
      <c r="C1055" s="27" t="s">
        <v>22</v>
      </c>
      <c r="D1055" s="28" t="s">
        <v>2</v>
      </c>
      <c r="E1055" s="30">
        <v>6</v>
      </c>
    </row>
    <row r="1056" spans="1:5">
      <c r="A1056" s="3" t="str">
        <f t="shared" si="16"/>
        <v>Rio de JaneiroBelo HorizonteNavio</v>
      </c>
      <c r="B1056" s="27" t="s">
        <v>28</v>
      </c>
      <c r="C1056" s="27" t="s">
        <v>22</v>
      </c>
      <c r="D1056" s="28" t="s">
        <v>20</v>
      </c>
      <c r="E1056" s="30" t="e">
        <v>#N/A</v>
      </c>
    </row>
    <row r="1057" spans="1:5">
      <c r="A1057" s="3" t="str">
        <f t="shared" si="16"/>
        <v>Rio de JaneiroBrasíliaNavio</v>
      </c>
      <c r="B1057" s="27" t="s">
        <v>28</v>
      </c>
      <c r="C1057" s="27" t="s">
        <v>22</v>
      </c>
      <c r="D1057" s="28" t="s">
        <v>46</v>
      </c>
      <c r="E1057" s="30" t="e">
        <v>#N/A</v>
      </c>
    </row>
    <row r="1058" spans="1:5">
      <c r="A1058" s="3" t="str">
        <f t="shared" si="16"/>
        <v>Rio de JaneiroCampinasNavio</v>
      </c>
      <c r="B1058" s="27" t="s">
        <v>28</v>
      </c>
      <c r="C1058" s="27" t="s">
        <v>22</v>
      </c>
      <c r="D1058" s="28" t="s">
        <v>48</v>
      </c>
      <c r="E1058" s="30" t="e">
        <v>#N/A</v>
      </c>
    </row>
    <row r="1059" spans="1:5">
      <c r="A1059" s="3" t="str">
        <f t="shared" si="16"/>
        <v>Rio de JaneiroCampo GrandeNavio</v>
      </c>
      <c r="B1059" s="27" t="s">
        <v>28</v>
      </c>
      <c r="C1059" s="27" t="s">
        <v>22</v>
      </c>
      <c r="D1059" s="28" t="s">
        <v>3</v>
      </c>
      <c r="E1059" s="30" t="e">
        <v>#N/A</v>
      </c>
    </row>
    <row r="1060" spans="1:5">
      <c r="A1060" s="3" t="str">
        <f t="shared" si="16"/>
        <v>Rio de JaneiroCuiabáNavio</v>
      </c>
      <c r="B1060" s="27" t="s">
        <v>28</v>
      </c>
      <c r="C1060" s="27" t="s">
        <v>22</v>
      </c>
      <c r="D1060" s="28" t="s">
        <v>19</v>
      </c>
      <c r="E1060" s="30" t="e">
        <v>#N/A</v>
      </c>
    </row>
    <row r="1061" spans="1:5">
      <c r="A1061" s="3" t="str">
        <f t="shared" si="16"/>
        <v>Rio de JaneiroCuritibaNavio</v>
      </c>
      <c r="B1061" s="27" t="s">
        <v>28</v>
      </c>
      <c r="C1061" s="27" t="s">
        <v>22</v>
      </c>
      <c r="D1061" s="29" t="s">
        <v>4</v>
      </c>
      <c r="E1061" s="30">
        <v>1</v>
      </c>
    </row>
    <row r="1062" spans="1:5">
      <c r="A1062" s="3" t="str">
        <f t="shared" si="16"/>
        <v>Rio de JaneiroFortalezaNavio</v>
      </c>
      <c r="B1062" s="27" t="s">
        <v>28</v>
      </c>
      <c r="C1062" s="27" t="s">
        <v>22</v>
      </c>
      <c r="D1062" s="28" t="s">
        <v>12</v>
      </c>
      <c r="E1062" s="30">
        <v>4</v>
      </c>
    </row>
    <row r="1063" spans="1:5">
      <c r="A1063" s="3" t="str">
        <f t="shared" si="16"/>
        <v>Rio de JaneiroGoiâniaNavio</v>
      </c>
      <c r="B1063" s="27" t="s">
        <v>28</v>
      </c>
      <c r="C1063" s="27" t="s">
        <v>22</v>
      </c>
      <c r="D1063" s="28" t="s">
        <v>18</v>
      </c>
      <c r="E1063" s="30" t="e">
        <v>#N/A</v>
      </c>
    </row>
    <row r="1064" spans="1:5">
      <c r="A1064" s="3" t="str">
        <f t="shared" si="16"/>
        <v>Rio de JaneiroJoão PessoaNavio</v>
      </c>
      <c r="B1064" s="27" t="s">
        <v>28</v>
      </c>
      <c r="C1064" s="27" t="s">
        <v>22</v>
      </c>
      <c r="D1064" s="28" t="s">
        <v>21</v>
      </c>
      <c r="E1064" s="30" t="e">
        <v>#N/A</v>
      </c>
    </row>
    <row r="1065" spans="1:5">
      <c r="A1065" s="3" t="str">
        <f t="shared" si="16"/>
        <v>Rio de JaneiroJoinvilleNavio</v>
      </c>
      <c r="B1065" s="27" t="s">
        <v>28</v>
      </c>
      <c r="C1065" s="27" t="s">
        <v>22</v>
      </c>
      <c r="D1065" s="29" t="s">
        <v>44</v>
      </c>
      <c r="E1065" s="30">
        <v>2</v>
      </c>
    </row>
    <row r="1066" spans="1:5">
      <c r="A1066" s="3" t="str">
        <f t="shared" si="16"/>
        <v>Rio de JaneiroMaceióNavio</v>
      </c>
      <c r="B1066" s="27" t="s">
        <v>28</v>
      </c>
      <c r="C1066" s="27" t="s">
        <v>22</v>
      </c>
      <c r="D1066" s="28" t="s">
        <v>16</v>
      </c>
      <c r="E1066" s="30">
        <v>3</v>
      </c>
    </row>
    <row r="1067" spans="1:5">
      <c r="A1067" s="3" t="str">
        <f t="shared" si="16"/>
        <v>Rio de JaneiroManausNavio</v>
      </c>
      <c r="B1067" s="27" t="s">
        <v>28</v>
      </c>
      <c r="C1067" s="27" t="s">
        <v>22</v>
      </c>
      <c r="D1067" s="28" t="s">
        <v>1</v>
      </c>
      <c r="E1067" s="30">
        <v>8</v>
      </c>
    </row>
    <row r="1068" spans="1:5">
      <c r="A1068" s="3" t="str">
        <f t="shared" si="16"/>
        <v>Rio de JaneiroNatalNavio</v>
      </c>
      <c r="B1068" s="27" t="s">
        <v>28</v>
      </c>
      <c r="C1068" s="27" t="s">
        <v>22</v>
      </c>
      <c r="D1068" s="28" t="s">
        <v>15</v>
      </c>
      <c r="E1068" s="30">
        <v>4</v>
      </c>
    </row>
    <row r="1069" spans="1:5">
      <c r="A1069" s="3" t="str">
        <f t="shared" si="16"/>
        <v>Rio de JaneiroPorto AlegreNavio</v>
      </c>
      <c r="B1069" s="27" t="s">
        <v>28</v>
      </c>
      <c r="C1069" s="27" t="s">
        <v>22</v>
      </c>
      <c r="D1069" s="29" t="s">
        <v>5</v>
      </c>
      <c r="E1069" s="30">
        <v>3</v>
      </c>
    </row>
    <row r="1070" spans="1:5">
      <c r="A1070" s="3" t="str">
        <f t="shared" si="16"/>
        <v>Rio de JaneiroRecifeNavio</v>
      </c>
      <c r="B1070" s="27" t="s">
        <v>28</v>
      </c>
      <c r="C1070" s="27" t="s">
        <v>22</v>
      </c>
      <c r="D1070" s="28" t="s">
        <v>13</v>
      </c>
      <c r="E1070" s="30">
        <v>3</v>
      </c>
    </row>
    <row r="1071" spans="1:5">
      <c r="A1071" s="3" t="str">
        <f t="shared" si="16"/>
        <v>Rio de JaneiroRibeirão PretoNavio</v>
      </c>
      <c r="B1071" s="27" t="s">
        <v>28</v>
      </c>
      <c r="C1071" s="27" t="s">
        <v>22</v>
      </c>
      <c r="D1071" s="28" t="s">
        <v>47</v>
      </c>
      <c r="E1071" s="30" t="e">
        <v>#N/A</v>
      </c>
    </row>
    <row r="1072" spans="1:5">
      <c r="A1072" s="3" t="str">
        <f t="shared" si="16"/>
        <v>Rio de JaneiroRio de JaneiroNavio</v>
      </c>
      <c r="B1072" s="27" t="s">
        <v>28</v>
      </c>
      <c r="C1072" s="27" t="s">
        <v>22</v>
      </c>
      <c r="D1072" s="28" t="s">
        <v>22</v>
      </c>
      <c r="E1072" s="30">
        <v>0</v>
      </c>
    </row>
    <row r="1073" spans="1:5">
      <c r="A1073" s="3" t="str">
        <f t="shared" si="16"/>
        <v>Rio de JaneiroSalvadorNavio</v>
      </c>
      <c r="B1073" s="27" t="s">
        <v>28</v>
      </c>
      <c r="C1073" s="27" t="s">
        <v>22</v>
      </c>
      <c r="D1073" s="28" t="s">
        <v>14</v>
      </c>
      <c r="E1073" s="30">
        <v>2</v>
      </c>
    </row>
    <row r="1074" spans="1:5">
      <c r="A1074" s="3" t="str">
        <f t="shared" si="16"/>
        <v>Rio de JaneiroSantosNavio</v>
      </c>
      <c r="B1074" s="27" t="s">
        <v>28</v>
      </c>
      <c r="C1074" s="27" t="s">
        <v>22</v>
      </c>
      <c r="D1074" s="28" t="s">
        <v>45</v>
      </c>
      <c r="E1074" s="30">
        <v>1</v>
      </c>
    </row>
    <row r="1075" spans="1:5">
      <c r="A1075" s="3" t="str">
        <f t="shared" si="16"/>
        <v>Rio de JaneiroSão LuísNavio</v>
      </c>
      <c r="B1075" s="27" t="s">
        <v>28</v>
      </c>
      <c r="C1075" s="27" t="s">
        <v>22</v>
      </c>
      <c r="D1075" s="28" t="s">
        <v>11</v>
      </c>
      <c r="E1075" s="30">
        <v>5</v>
      </c>
    </row>
    <row r="1076" spans="1:5">
      <c r="A1076" s="3" t="str">
        <f t="shared" si="16"/>
        <v>Rio de JaneiroSão PauloNavio</v>
      </c>
      <c r="B1076" s="27" t="s">
        <v>28</v>
      </c>
      <c r="C1076" s="27" t="s">
        <v>22</v>
      </c>
      <c r="D1076" s="28" t="s">
        <v>23</v>
      </c>
      <c r="E1076" s="30" t="e">
        <v>#N/A</v>
      </c>
    </row>
    <row r="1077" spans="1:5">
      <c r="A1077" s="3" t="str">
        <f t="shared" si="16"/>
        <v>Rio de JaneiroUberlândiaNavio</v>
      </c>
      <c r="B1077" s="27" t="s">
        <v>28</v>
      </c>
      <c r="C1077" s="27" t="s">
        <v>22</v>
      </c>
      <c r="D1077" s="28" t="s">
        <v>51</v>
      </c>
      <c r="E1077" s="30" t="e">
        <v>#N/A</v>
      </c>
    </row>
    <row r="1078" spans="1:5">
      <c r="A1078" s="3" t="str">
        <f t="shared" si="16"/>
        <v>Rio de JaneiroVitóriaNavio</v>
      </c>
      <c r="B1078" s="27" t="s">
        <v>28</v>
      </c>
      <c r="C1078" s="27" t="s">
        <v>22</v>
      </c>
      <c r="D1078" s="28" t="s">
        <v>17</v>
      </c>
      <c r="E1078" s="30">
        <v>1</v>
      </c>
    </row>
    <row r="1079" spans="1:5">
      <c r="A1079" s="3" t="str">
        <f t="shared" si="16"/>
        <v>Rio de JaneiroVitória da ConquistaNavio</v>
      </c>
      <c r="B1079" s="27" t="s">
        <v>28</v>
      </c>
      <c r="C1079" s="27" t="s">
        <v>22</v>
      </c>
      <c r="D1079" s="28" t="s">
        <v>52</v>
      </c>
      <c r="E1079" s="30" t="e">
        <v>#N/A</v>
      </c>
    </row>
    <row r="1080" spans="1:5">
      <c r="A1080" s="3" t="str">
        <f t="shared" si="16"/>
        <v>SalvadorBelémNavio</v>
      </c>
      <c r="B1080" s="27" t="s">
        <v>28</v>
      </c>
      <c r="C1080" s="27" t="s">
        <v>14</v>
      </c>
      <c r="D1080" s="28" t="s">
        <v>2</v>
      </c>
      <c r="E1080" s="30">
        <v>4</v>
      </c>
    </row>
    <row r="1081" spans="1:5">
      <c r="A1081" s="3" t="str">
        <f t="shared" si="16"/>
        <v>SalvadorBelo HorizonteNavio</v>
      </c>
      <c r="B1081" s="27" t="s">
        <v>28</v>
      </c>
      <c r="C1081" s="27" t="s">
        <v>14</v>
      </c>
      <c r="D1081" s="28" t="s">
        <v>20</v>
      </c>
      <c r="E1081" s="30" t="e">
        <v>#N/A</v>
      </c>
    </row>
    <row r="1082" spans="1:5">
      <c r="A1082" s="3" t="str">
        <f t="shared" si="16"/>
        <v>SalvadorBrasíliaNavio</v>
      </c>
      <c r="B1082" s="27" t="s">
        <v>28</v>
      </c>
      <c r="C1082" s="27" t="s">
        <v>14</v>
      </c>
      <c r="D1082" s="28" t="s">
        <v>46</v>
      </c>
      <c r="E1082" s="30" t="e">
        <v>#N/A</v>
      </c>
    </row>
    <row r="1083" spans="1:5">
      <c r="A1083" s="3" t="str">
        <f t="shared" si="16"/>
        <v>SalvadorCampinasNavio</v>
      </c>
      <c r="B1083" s="27" t="s">
        <v>28</v>
      </c>
      <c r="C1083" s="27" t="s">
        <v>14</v>
      </c>
      <c r="D1083" s="28" t="s">
        <v>48</v>
      </c>
      <c r="E1083" s="30" t="e">
        <v>#N/A</v>
      </c>
    </row>
    <row r="1084" spans="1:5">
      <c r="A1084" s="3" t="str">
        <f t="shared" si="16"/>
        <v>SalvadorCampo GrandeNavio</v>
      </c>
      <c r="B1084" s="27" t="s">
        <v>28</v>
      </c>
      <c r="C1084" s="27" t="s">
        <v>14</v>
      </c>
      <c r="D1084" s="28" t="s">
        <v>3</v>
      </c>
      <c r="E1084" s="30" t="e">
        <v>#N/A</v>
      </c>
    </row>
    <row r="1085" spans="1:5">
      <c r="A1085" s="3" t="str">
        <f t="shared" si="16"/>
        <v>SalvadorCuiabáNavio</v>
      </c>
      <c r="B1085" s="27" t="s">
        <v>28</v>
      </c>
      <c r="C1085" s="27" t="s">
        <v>14</v>
      </c>
      <c r="D1085" s="28" t="s">
        <v>19</v>
      </c>
      <c r="E1085" s="30" t="e">
        <v>#N/A</v>
      </c>
    </row>
    <row r="1086" spans="1:5">
      <c r="A1086" s="3" t="str">
        <f t="shared" si="16"/>
        <v>SalvadorCuritibaNavio</v>
      </c>
      <c r="B1086" s="27" t="s">
        <v>28</v>
      </c>
      <c r="C1086" s="27" t="s">
        <v>14</v>
      </c>
      <c r="D1086" s="29" t="s">
        <v>4</v>
      </c>
      <c r="E1086" s="30">
        <v>3</v>
      </c>
    </row>
    <row r="1087" spans="1:5">
      <c r="A1087" s="3" t="str">
        <f t="shared" si="16"/>
        <v>SalvadorFortalezaNavio</v>
      </c>
      <c r="B1087" s="27" t="s">
        <v>28</v>
      </c>
      <c r="C1087" s="27" t="s">
        <v>14</v>
      </c>
      <c r="D1087" s="28" t="s">
        <v>12</v>
      </c>
      <c r="E1087" s="30" t="e">
        <v>#N/A</v>
      </c>
    </row>
    <row r="1088" spans="1:5">
      <c r="A1088" s="3" t="str">
        <f t="shared" si="16"/>
        <v>SalvadorGoiâniaNavio</v>
      </c>
      <c r="B1088" s="27" t="s">
        <v>28</v>
      </c>
      <c r="C1088" s="27" t="s">
        <v>14</v>
      </c>
      <c r="D1088" s="28" t="s">
        <v>18</v>
      </c>
      <c r="E1088" s="30" t="e">
        <v>#N/A</v>
      </c>
    </row>
    <row r="1089" spans="1:5">
      <c r="A1089" s="3" t="str">
        <f t="shared" si="16"/>
        <v>SalvadorJoão PessoaNavio</v>
      </c>
      <c r="B1089" s="27" t="s">
        <v>28</v>
      </c>
      <c r="C1089" s="27" t="s">
        <v>14</v>
      </c>
      <c r="D1089" s="28" t="s">
        <v>21</v>
      </c>
      <c r="E1089" s="30" t="e">
        <v>#N/A</v>
      </c>
    </row>
    <row r="1090" spans="1:5">
      <c r="A1090" s="3" t="str">
        <f t="shared" si="16"/>
        <v>SalvadorJoinvilleNavio</v>
      </c>
      <c r="B1090" s="27" t="s">
        <v>28</v>
      </c>
      <c r="C1090" s="27" t="s">
        <v>14</v>
      </c>
      <c r="D1090" s="29" t="s">
        <v>44</v>
      </c>
      <c r="E1090" s="30">
        <v>3</v>
      </c>
    </row>
    <row r="1091" spans="1:5">
      <c r="A1091" s="3" t="str">
        <f t="shared" si="16"/>
        <v>SalvadorMaceióNavio</v>
      </c>
      <c r="B1091" s="27" t="s">
        <v>28</v>
      </c>
      <c r="C1091" s="27" t="s">
        <v>14</v>
      </c>
      <c r="D1091" s="28" t="s">
        <v>16</v>
      </c>
      <c r="E1091" s="30">
        <v>1</v>
      </c>
    </row>
    <row r="1092" spans="1:5">
      <c r="A1092" s="3" t="str">
        <f t="shared" si="16"/>
        <v>SalvadorManausNavio</v>
      </c>
      <c r="B1092" s="27" t="s">
        <v>28</v>
      </c>
      <c r="C1092" s="27" t="s">
        <v>14</v>
      </c>
      <c r="D1092" s="28" t="s">
        <v>1</v>
      </c>
      <c r="E1092" s="30">
        <v>7</v>
      </c>
    </row>
    <row r="1093" spans="1:5">
      <c r="A1093" s="3" t="str">
        <f t="shared" ref="A1093:A1156" si="17">C1093&amp;D1093&amp;B1093</f>
        <v>SalvadorNatalNavio</v>
      </c>
      <c r="B1093" s="27" t="s">
        <v>28</v>
      </c>
      <c r="C1093" s="27" t="s">
        <v>14</v>
      </c>
      <c r="D1093" s="28" t="s">
        <v>15</v>
      </c>
      <c r="E1093" s="30" t="e">
        <v>#N/A</v>
      </c>
    </row>
    <row r="1094" spans="1:5">
      <c r="A1094" s="3" t="str">
        <f t="shared" si="17"/>
        <v>SalvadorPorto AlegreNavio</v>
      </c>
      <c r="B1094" s="27" t="s">
        <v>28</v>
      </c>
      <c r="C1094" s="27" t="s">
        <v>14</v>
      </c>
      <c r="D1094" s="29" t="s">
        <v>5</v>
      </c>
      <c r="E1094" s="30">
        <v>5</v>
      </c>
    </row>
    <row r="1095" spans="1:5">
      <c r="A1095" s="3" t="str">
        <f t="shared" si="17"/>
        <v>SalvadorRecifeNavio</v>
      </c>
      <c r="B1095" s="27" t="s">
        <v>28</v>
      </c>
      <c r="C1095" s="27" t="s">
        <v>14</v>
      </c>
      <c r="D1095" s="28" t="s">
        <v>13</v>
      </c>
      <c r="E1095" s="30">
        <v>2</v>
      </c>
    </row>
    <row r="1096" spans="1:5">
      <c r="A1096" s="3" t="str">
        <f t="shared" si="17"/>
        <v>SalvadorRibeirão PretoNavio</v>
      </c>
      <c r="B1096" s="27" t="s">
        <v>28</v>
      </c>
      <c r="C1096" s="27" t="s">
        <v>14</v>
      </c>
      <c r="D1096" s="28" t="s">
        <v>47</v>
      </c>
      <c r="E1096" s="30" t="e">
        <v>#N/A</v>
      </c>
    </row>
    <row r="1097" spans="1:5">
      <c r="A1097" s="3" t="str">
        <f t="shared" si="17"/>
        <v>SalvadorRio de JaneiroNavio</v>
      </c>
      <c r="B1097" s="27" t="s">
        <v>28</v>
      </c>
      <c r="C1097" s="27" t="s">
        <v>14</v>
      </c>
      <c r="D1097" s="28" t="s">
        <v>22</v>
      </c>
      <c r="E1097" s="30">
        <v>2</v>
      </c>
    </row>
    <row r="1098" spans="1:5">
      <c r="A1098" s="3" t="str">
        <f t="shared" si="17"/>
        <v>SalvadorSalvadorNavio</v>
      </c>
      <c r="B1098" s="27" t="s">
        <v>28</v>
      </c>
      <c r="C1098" s="27" t="s">
        <v>14</v>
      </c>
      <c r="D1098" s="28" t="s">
        <v>14</v>
      </c>
      <c r="E1098" s="30">
        <v>0</v>
      </c>
    </row>
    <row r="1099" spans="1:5">
      <c r="A1099" s="3" t="str">
        <f t="shared" si="17"/>
        <v>SalvadorSantosNavio</v>
      </c>
      <c r="B1099" s="27" t="s">
        <v>28</v>
      </c>
      <c r="C1099" s="27" t="s">
        <v>14</v>
      </c>
      <c r="D1099" s="28" t="s">
        <v>45</v>
      </c>
      <c r="E1099" s="30">
        <v>3</v>
      </c>
    </row>
    <row r="1100" spans="1:5">
      <c r="A1100" s="3" t="str">
        <f t="shared" si="17"/>
        <v>SalvadorSão LuísNavio</v>
      </c>
      <c r="B1100" s="27" t="s">
        <v>28</v>
      </c>
      <c r="C1100" s="27" t="s">
        <v>14</v>
      </c>
      <c r="D1100" s="28" t="s">
        <v>11</v>
      </c>
      <c r="E1100" s="30">
        <v>4</v>
      </c>
    </row>
    <row r="1101" spans="1:5">
      <c r="A1101" s="3" t="str">
        <f t="shared" si="17"/>
        <v>SalvadorSão PauloNavio</v>
      </c>
      <c r="B1101" s="27" t="s">
        <v>28</v>
      </c>
      <c r="C1101" s="27" t="s">
        <v>14</v>
      </c>
      <c r="D1101" s="28" t="s">
        <v>23</v>
      </c>
      <c r="E1101" s="30" t="e">
        <v>#N/A</v>
      </c>
    </row>
    <row r="1102" spans="1:5">
      <c r="A1102" s="3" t="str">
        <f t="shared" si="17"/>
        <v>SalvadorUberlândiaNavio</v>
      </c>
      <c r="B1102" s="27" t="s">
        <v>28</v>
      </c>
      <c r="C1102" s="27" t="s">
        <v>14</v>
      </c>
      <c r="D1102" s="28" t="s">
        <v>51</v>
      </c>
      <c r="E1102" s="30" t="e">
        <v>#N/A</v>
      </c>
    </row>
    <row r="1103" spans="1:5">
      <c r="A1103" s="3" t="str">
        <f t="shared" si="17"/>
        <v>SalvadorVitóriaNavio</v>
      </c>
      <c r="B1103" s="27" t="s">
        <v>28</v>
      </c>
      <c r="C1103" s="27" t="s">
        <v>14</v>
      </c>
      <c r="D1103" s="28" t="s">
        <v>17</v>
      </c>
      <c r="E1103" s="30">
        <v>2</v>
      </c>
    </row>
    <row r="1104" spans="1:5">
      <c r="A1104" s="3" t="str">
        <f t="shared" si="17"/>
        <v>SalvadorVitória da ConquistaNavio</v>
      </c>
      <c r="B1104" s="27" t="s">
        <v>28</v>
      </c>
      <c r="C1104" s="27" t="s">
        <v>14</v>
      </c>
      <c r="D1104" s="28" t="s">
        <v>52</v>
      </c>
      <c r="E1104" s="30" t="e">
        <v>#N/A</v>
      </c>
    </row>
    <row r="1105" spans="1:5">
      <c r="A1105" s="3" t="str">
        <f t="shared" si="17"/>
        <v>SantosBelémNavio</v>
      </c>
      <c r="B1105" s="27" t="s">
        <v>28</v>
      </c>
      <c r="C1105" s="27" t="s">
        <v>45</v>
      </c>
      <c r="D1105" s="28" t="s">
        <v>2</v>
      </c>
      <c r="E1105" s="30">
        <v>7</v>
      </c>
    </row>
    <row r="1106" spans="1:5">
      <c r="A1106" s="3" t="str">
        <f t="shared" si="17"/>
        <v>SantosBelo HorizonteNavio</v>
      </c>
      <c r="B1106" s="27" t="s">
        <v>28</v>
      </c>
      <c r="C1106" s="27" t="s">
        <v>45</v>
      </c>
      <c r="D1106" s="28" t="s">
        <v>20</v>
      </c>
      <c r="E1106" s="30" t="e">
        <v>#N/A</v>
      </c>
    </row>
    <row r="1107" spans="1:5">
      <c r="A1107" s="3" t="str">
        <f t="shared" si="17"/>
        <v>SantosBrasíliaNavio</v>
      </c>
      <c r="B1107" s="27" t="s">
        <v>28</v>
      </c>
      <c r="C1107" s="27" t="s">
        <v>45</v>
      </c>
      <c r="D1107" s="28" t="s">
        <v>46</v>
      </c>
      <c r="E1107" s="30" t="e">
        <v>#N/A</v>
      </c>
    </row>
    <row r="1108" spans="1:5">
      <c r="A1108" s="3" t="str">
        <f t="shared" si="17"/>
        <v>SantosCampinasNavio</v>
      </c>
      <c r="B1108" s="27" t="s">
        <v>28</v>
      </c>
      <c r="C1108" s="27" t="s">
        <v>45</v>
      </c>
      <c r="D1108" s="28" t="s">
        <v>48</v>
      </c>
      <c r="E1108" s="30" t="e">
        <v>#N/A</v>
      </c>
    </row>
    <row r="1109" spans="1:5">
      <c r="A1109" s="3" t="str">
        <f t="shared" si="17"/>
        <v>SantosCampo GrandeNavio</v>
      </c>
      <c r="B1109" s="27" t="s">
        <v>28</v>
      </c>
      <c r="C1109" s="27" t="s">
        <v>45</v>
      </c>
      <c r="D1109" s="28" t="s">
        <v>3</v>
      </c>
      <c r="E1109" s="30" t="e">
        <v>#N/A</v>
      </c>
    </row>
    <row r="1110" spans="1:5">
      <c r="A1110" s="3" t="str">
        <f t="shared" si="17"/>
        <v>SantosCuiabáNavio</v>
      </c>
      <c r="B1110" s="27" t="s">
        <v>28</v>
      </c>
      <c r="C1110" s="27" t="s">
        <v>45</v>
      </c>
      <c r="D1110" s="28" t="s">
        <v>19</v>
      </c>
      <c r="E1110" s="30" t="e">
        <v>#N/A</v>
      </c>
    </row>
    <row r="1111" spans="1:5">
      <c r="A1111" s="3" t="str">
        <f t="shared" si="17"/>
        <v>SantosCuritibaNavio</v>
      </c>
      <c r="B1111" s="27" t="s">
        <v>28</v>
      </c>
      <c r="C1111" s="27" t="s">
        <v>45</v>
      </c>
      <c r="D1111" s="29" t="s">
        <v>4</v>
      </c>
      <c r="E1111" s="30">
        <v>1</v>
      </c>
    </row>
    <row r="1112" spans="1:5">
      <c r="A1112" s="3" t="str">
        <f t="shared" si="17"/>
        <v>SantosFortalezaNavio</v>
      </c>
      <c r="B1112" s="27" t="s">
        <v>28</v>
      </c>
      <c r="C1112" s="27" t="s">
        <v>45</v>
      </c>
      <c r="D1112" s="28" t="s">
        <v>12</v>
      </c>
      <c r="E1112" s="30">
        <v>5</v>
      </c>
    </row>
    <row r="1113" spans="1:5">
      <c r="A1113" s="3" t="str">
        <f t="shared" si="17"/>
        <v>SantosGoiâniaNavio</v>
      </c>
      <c r="B1113" s="27" t="s">
        <v>28</v>
      </c>
      <c r="C1113" s="27" t="s">
        <v>45</v>
      </c>
      <c r="D1113" s="28" t="s">
        <v>18</v>
      </c>
      <c r="E1113" s="30" t="e">
        <v>#N/A</v>
      </c>
    </row>
    <row r="1114" spans="1:5">
      <c r="A1114" s="3" t="str">
        <f t="shared" si="17"/>
        <v>SantosJoão PessoaNavio</v>
      </c>
      <c r="B1114" s="27" t="s">
        <v>28</v>
      </c>
      <c r="C1114" s="27" t="s">
        <v>45</v>
      </c>
      <c r="D1114" s="28" t="s">
        <v>21</v>
      </c>
      <c r="E1114" s="30" t="e">
        <v>#N/A</v>
      </c>
    </row>
    <row r="1115" spans="1:5">
      <c r="A1115" s="3" t="str">
        <f t="shared" si="17"/>
        <v>SantosJoinvilleNavio</v>
      </c>
      <c r="B1115" s="27" t="s">
        <v>28</v>
      </c>
      <c r="C1115" s="27" t="s">
        <v>45</v>
      </c>
      <c r="D1115" s="29" t="s">
        <v>44</v>
      </c>
      <c r="E1115" s="30">
        <v>1</v>
      </c>
    </row>
    <row r="1116" spans="1:5">
      <c r="A1116" s="3" t="str">
        <f t="shared" si="17"/>
        <v>SantosMaceióNavio</v>
      </c>
      <c r="B1116" s="27" t="s">
        <v>28</v>
      </c>
      <c r="C1116" s="27" t="s">
        <v>45</v>
      </c>
      <c r="D1116" s="28" t="s">
        <v>16</v>
      </c>
      <c r="E1116" s="30">
        <v>4</v>
      </c>
    </row>
    <row r="1117" spans="1:5">
      <c r="A1117" s="3" t="str">
        <f t="shared" si="17"/>
        <v>SantosManausNavio</v>
      </c>
      <c r="B1117" s="27" t="s">
        <v>28</v>
      </c>
      <c r="C1117" s="27" t="s">
        <v>45</v>
      </c>
      <c r="D1117" s="28" t="s">
        <v>1</v>
      </c>
      <c r="E1117" s="30">
        <v>9</v>
      </c>
    </row>
    <row r="1118" spans="1:5">
      <c r="A1118" s="3" t="str">
        <f t="shared" si="17"/>
        <v>SantosNatalNavio</v>
      </c>
      <c r="B1118" s="27" t="s">
        <v>28</v>
      </c>
      <c r="C1118" s="27" t="s">
        <v>45</v>
      </c>
      <c r="D1118" s="28" t="s">
        <v>15</v>
      </c>
      <c r="E1118" s="30">
        <v>4</v>
      </c>
    </row>
    <row r="1119" spans="1:5">
      <c r="A1119" s="3" t="str">
        <f t="shared" si="17"/>
        <v>SantosPorto AlegreNavio</v>
      </c>
      <c r="B1119" s="27" t="s">
        <v>28</v>
      </c>
      <c r="C1119" s="27" t="s">
        <v>45</v>
      </c>
      <c r="D1119" s="29" t="s">
        <v>5</v>
      </c>
      <c r="E1119" s="30">
        <v>2</v>
      </c>
    </row>
    <row r="1120" spans="1:5">
      <c r="A1120" s="3" t="str">
        <f t="shared" si="17"/>
        <v>SantosRecifeNavio</v>
      </c>
      <c r="B1120" s="27" t="s">
        <v>28</v>
      </c>
      <c r="C1120" s="27" t="s">
        <v>45</v>
      </c>
      <c r="D1120" s="28" t="s">
        <v>13</v>
      </c>
      <c r="E1120" s="30">
        <v>4</v>
      </c>
    </row>
    <row r="1121" spans="1:5">
      <c r="A1121" s="3" t="str">
        <f t="shared" si="17"/>
        <v>SantosRibeirão PretoNavio</v>
      </c>
      <c r="B1121" s="27" t="s">
        <v>28</v>
      </c>
      <c r="C1121" s="27" t="s">
        <v>45</v>
      </c>
      <c r="D1121" s="28" t="s">
        <v>47</v>
      </c>
      <c r="E1121" s="30" t="e">
        <v>#N/A</v>
      </c>
    </row>
    <row r="1122" spans="1:5">
      <c r="A1122" s="3" t="str">
        <f t="shared" si="17"/>
        <v>SantosRio de JaneiroNavio</v>
      </c>
      <c r="B1122" s="27" t="s">
        <v>28</v>
      </c>
      <c r="C1122" s="27" t="s">
        <v>45</v>
      </c>
      <c r="D1122" s="28" t="s">
        <v>22</v>
      </c>
      <c r="E1122" s="30">
        <v>1</v>
      </c>
    </row>
    <row r="1123" spans="1:5">
      <c r="A1123" s="3" t="str">
        <f t="shared" si="17"/>
        <v>SantosSalvadorNavio</v>
      </c>
      <c r="B1123" s="27" t="s">
        <v>28</v>
      </c>
      <c r="C1123" s="27" t="s">
        <v>45</v>
      </c>
      <c r="D1123" s="28" t="s">
        <v>14</v>
      </c>
      <c r="E1123" s="30">
        <v>3</v>
      </c>
    </row>
    <row r="1124" spans="1:5">
      <c r="A1124" s="3" t="str">
        <f t="shared" si="17"/>
        <v>SantosSantosNavio</v>
      </c>
      <c r="B1124" s="27" t="s">
        <v>28</v>
      </c>
      <c r="C1124" s="27" t="s">
        <v>45</v>
      </c>
      <c r="D1124" s="28" t="s">
        <v>45</v>
      </c>
      <c r="E1124" s="30">
        <v>0</v>
      </c>
    </row>
    <row r="1125" spans="1:5">
      <c r="A1125" s="3" t="str">
        <f t="shared" si="17"/>
        <v>SantosSão LuísNavio</v>
      </c>
      <c r="B1125" s="27" t="s">
        <v>28</v>
      </c>
      <c r="C1125" s="27" t="s">
        <v>45</v>
      </c>
      <c r="D1125" s="28" t="s">
        <v>11</v>
      </c>
      <c r="E1125" s="30">
        <v>6</v>
      </c>
    </row>
    <row r="1126" spans="1:5">
      <c r="A1126" s="3" t="str">
        <f t="shared" si="17"/>
        <v>SantosSão PauloNavio</v>
      </c>
      <c r="B1126" s="27" t="s">
        <v>28</v>
      </c>
      <c r="C1126" s="27" t="s">
        <v>45</v>
      </c>
      <c r="D1126" s="28" t="s">
        <v>23</v>
      </c>
      <c r="E1126" s="30" t="e">
        <v>#N/A</v>
      </c>
    </row>
    <row r="1127" spans="1:5">
      <c r="A1127" s="3" t="str">
        <f t="shared" si="17"/>
        <v>SantosUberlândiaNavio</v>
      </c>
      <c r="B1127" s="27" t="s">
        <v>28</v>
      </c>
      <c r="C1127" s="27" t="s">
        <v>45</v>
      </c>
      <c r="D1127" s="28" t="s">
        <v>51</v>
      </c>
      <c r="E1127" s="30" t="e">
        <v>#N/A</v>
      </c>
    </row>
    <row r="1128" spans="1:5">
      <c r="A1128" s="3" t="str">
        <f t="shared" si="17"/>
        <v>SantosVitóriaNavio</v>
      </c>
      <c r="B1128" s="27" t="s">
        <v>28</v>
      </c>
      <c r="C1128" s="27" t="s">
        <v>45</v>
      </c>
      <c r="D1128" s="28" t="s">
        <v>17</v>
      </c>
      <c r="E1128" s="30">
        <v>2</v>
      </c>
    </row>
    <row r="1129" spans="1:5">
      <c r="A1129" s="3" t="str">
        <f t="shared" si="17"/>
        <v>SantosVitória da ConquistaNavio</v>
      </c>
      <c r="B1129" s="27" t="s">
        <v>28</v>
      </c>
      <c r="C1129" s="27" t="s">
        <v>45</v>
      </c>
      <c r="D1129" s="28" t="s">
        <v>52</v>
      </c>
      <c r="E1129" s="30" t="e">
        <v>#N/A</v>
      </c>
    </row>
    <row r="1130" spans="1:5">
      <c r="A1130" s="3" t="str">
        <f t="shared" si="17"/>
        <v>São LuísBelémNavio</v>
      </c>
      <c r="B1130" s="27" t="s">
        <v>28</v>
      </c>
      <c r="C1130" s="28" t="s">
        <v>11</v>
      </c>
      <c r="D1130" s="28" t="s">
        <v>2</v>
      </c>
      <c r="E1130" s="30">
        <v>2</v>
      </c>
    </row>
    <row r="1131" spans="1:5">
      <c r="A1131" s="3" t="str">
        <f t="shared" si="17"/>
        <v>São LuísBelo HorizonteNavio</v>
      </c>
      <c r="B1131" s="27" t="s">
        <v>28</v>
      </c>
      <c r="C1131" s="28" t="s">
        <v>11</v>
      </c>
      <c r="D1131" s="28" t="s">
        <v>20</v>
      </c>
      <c r="E1131" s="30" t="e">
        <v>#N/A</v>
      </c>
    </row>
    <row r="1132" spans="1:5">
      <c r="A1132" s="3" t="str">
        <f t="shared" si="17"/>
        <v>São LuísBrasíliaNavio</v>
      </c>
      <c r="B1132" s="27" t="s">
        <v>28</v>
      </c>
      <c r="C1132" s="28" t="s">
        <v>11</v>
      </c>
      <c r="D1132" s="28" t="s">
        <v>46</v>
      </c>
      <c r="E1132" s="30" t="e">
        <v>#N/A</v>
      </c>
    </row>
    <row r="1133" spans="1:5">
      <c r="A1133" s="3" t="str">
        <f t="shared" si="17"/>
        <v>São LuísCampinasNavio</v>
      </c>
      <c r="B1133" s="27" t="s">
        <v>28</v>
      </c>
      <c r="C1133" s="28" t="s">
        <v>11</v>
      </c>
      <c r="D1133" s="28" t="s">
        <v>48</v>
      </c>
      <c r="E1133" s="30" t="e">
        <v>#N/A</v>
      </c>
    </row>
    <row r="1134" spans="1:5">
      <c r="A1134" s="3" t="str">
        <f t="shared" si="17"/>
        <v>São LuísCampo GrandeNavio</v>
      </c>
      <c r="B1134" s="27" t="s">
        <v>28</v>
      </c>
      <c r="C1134" s="28" t="s">
        <v>11</v>
      </c>
      <c r="D1134" s="28" t="s">
        <v>3</v>
      </c>
      <c r="E1134" s="30" t="e">
        <v>#N/A</v>
      </c>
    </row>
    <row r="1135" spans="1:5">
      <c r="A1135" s="3" t="str">
        <f t="shared" si="17"/>
        <v>São LuísCuiabáNavio</v>
      </c>
      <c r="B1135" s="27" t="s">
        <v>28</v>
      </c>
      <c r="C1135" s="28" t="s">
        <v>11</v>
      </c>
      <c r="D1135" s="28" t="s">
        <v>19</v>
      </c>
      <c r="E1135" s="30" t="e">
        <v>#N/A</v>
      </c>
    </row>
    <row r="1136" spans="1:5">
      <c r="A1136" s="3" t="str">
        <f t="shared" si="17"/>
        <v>São LuísCuritibaNavio</v>
      </c>
      <c r="B1136" s="27" t="s">
        <v>28</v>
      </c>
      <c r="C1136" s="28" t="s">
        <v>11</v>
      </c>
      <c r="D1136" s="29" t="s">
        <v>4</v>
      </c>
      <c r="E1136" s="30">
        <v>6</v>
      </c>
    </row>
    <row r="1137" spans="1:5">
      <c r="A1137" s="3" t="str">
        <f t="shared" si="17"/>
        <v>São LuísFortalezaNavio</v>
      </c>
      <c r="B1137" s="27" t="s">
        <v>28</v>
      </c>
      <c r="C1137" s="28" t="s">
        <v>11</v>
      </c>
      <c r="D1137" s="28" t="s">
        <v>12</v>
      </c>
      <c r="E1137" s="30">
        <v>2</v>
      </c>
    </row>
    <row r="1138" spans="1:5">
      <c r="A1138" s="3" t="str">
        <f t="shared" si="17"/>
        <v>São LuísGoiâniaNavio</v>
      </c>
      <c r="B1138" s="27" t="s">
        <v>28</v>
      </c>
      <c r="C1138" s="28" t="s">
        <v>11</v>
      </c>
      <c r="D1138" s="28" t="s">
        <v>18</v>
      </c>
      <c r="E1138" s="30" t="e">
        <v>#N/A</v>
      </c>
    </row>
    <row r="1139" spans="1:5">
      <c r="A1139" s="3" t="str">
        <f t="shared" si="17"/>
        <v>São LuísJoão PessoaNavio</v>
      </c>
      <c r="B1139" s="27" t="s">
        <v>28</v>
      </c>
      <c r="C1139" s="28" t="s">
        <v>11</v>
      </c>
      <c r="D1139" s="28" t="s">
        <v>21</v>
      </c>
      <c r="E1139" s="30" t="e">
        <v>#N/A</v>
      </c>
    </row>
    <row r="1140" spans="1:5">
      <c r="A1140" s="3" t="str">
        <f t="shared" si="17"/>
        <v>São LuísJoinvilleNavio</v>
      </c>
      <c r="B1140" s="27" t="s">
        <v>28</v>
      </c>
      <c r="C1140" s="28" t="s">
        <v>11</v>
      </c>
      <c r="D1140" s="29" t="s">
        <v>44</v>
      </c>
      <c r="E1140" s="30">
        <v>6</v>
      </c>
    </row>
    <row r="1141" spans="1:5">
      <c r="A1141" s="3" t="str">
        <f t="shared" si="17"/>
        <v>São LuísMaceióNavio</v>
      </c>
      <c r="B1141" s="27" t="s">
        <v>28</v>
      </c>
      <c r="C1141" s="28" t="s">
        <v>11</v>
      </c>
      <c r="D1141" s="28" t="s">
        <v>16</v>
      </c>
      <c r="E1141" s="30">
        <v>3</v>
      </c>
    </row>
    <row r="1142" spans="1:5">
      <c r="A1142" s="3" t="str">
        <f t="shared" si="17"/>
        <v>São LuísManausNavio</v>
      </c>
      <c r="B1142" s="27" t="s">
        <v>28</v>
      </c>
      <c r="C1142" s="28" t="s">
        <v>11</v>
      </c>
      <c r="D1142" s="28" t="s">
        <v>1</v>
      </c>
      <c r="E1142" s="30">
        <v>4</v>
      </c>
    </row>
    <row r="1143" spans="1:5">
      <c r="A1143" s="3" t="str">
        <f t="shared" si="17"/>
        <v>São LuísNatalNavio</v>
      </c>
      <c r="B1143" s="27" t="s">
        <v>28</v>
      </c>
      <c r="C1143" s="28" t="s">
        <v>11</v>
      </c>
      <c r="D1143" s="28" t="s">
        <v>15</v>
      </c>
      <c r="E1143" s="30">
        <v>2</v>
      </c>
    </row>
    <row r="1144" spans="1:5">
      <c r="A1144" s="3" t="str">
        <f t="shared" si="17"/>
        <v>São LuísPorto AlegreNavio</v>
      </c>
      <c r="B1144" s="27" t="s">
        <v>28</v>
      </c>
      <c r="C1144" s="28" t="s">
        <v>11</v>
      </c>
      <c r="D1144" s="29" t="s">
        <v>5</v>
      </c>
      <c r="E1144" s="30">
        <v>8</v>
      </c>
    </row>
    <row r="1145" spans="1:5">
      <c r="A1145" s="3" t="str">
        <f t="shared" si="17"/>
        <v>São LuísRecifeNavio</v>
      </c>
      <c r="B1145" s="27" t="s">
        <v>28</v>
      </c>
      <c r="C1145" s="28" t="s">
        <v>11</v>
      </c>
      <c r="D1145" s="28" t="s">
        <v>13</v>
      </c>
      <c r="E1145" s="30">
        <v>3</v>
      </c>
    </row>
    <row r="1146" spans="1:5">
      <c r="A1146" s="3" t="str">
        <f t="shared" si="17"/>
        <v>São LuísRibeirão PretoNavio</v>
      </c>
      <c r="B1146" s="27" t="s">
        <v>28</v>
      </c>
      <c r="C1146" s="28" t="s">
        <v>11</v>
      </c>
      <c r="D1146" s="28" t="s">
        <v>47</v>
      </c>
      <c r="E1146" s="30" t="e">
        <v>#N/A</v>
      </c>
    </row>
    <row r="1147" spans="1:5">
      <c r="A1147" s="3" t="str">
        <f t="shared" si="17"/>
        <v>São LuísRio de JaneiroNavio</v>
      </c>
      <c r="B1147" s="27" t="s">
        <v>28</v>
      </c>
      <c r="C1147" s="28" t="s">
        <v>11</v>
      </c>
      <c r="D1147" s="28" t="s">
        <v>22</v>
      </c>
      <c r="E1147" s="30">
        <v>5</v>
      </c>
    </row>
    <row r="1148" spans="1:5">
      <c r="A1148" s="3" t="str">
        <f t="shared" si="17"/>
        <v>São LuísSalvadorNavio</v>
      </c>
      <c r="B1148" s="27" t="s">
        <v>28</v>
      </c>
      <c r="C1148" s="28" t="s">
        <v>11</v>
      </c>
      <c r="D1148" s="28" t="s">
        <v>14</v>
      </c>
      <c r="E1148" s="30">
        <v>4</v>
      </c>
    </row>
    <row r="1149" spans="1:5">
      <c r="A1149" s="3" t="str">
        <f t="shared" si="17"/>
        <v>São LuísSantosNavio</v>
      </c>
      <c r="B1149" s="27" t="s">
        <v>28</v>
      </c>
      <c r="C1149" s="28" t="s">
        <v>11</v>
      </c>
      <c r="D1149" s="28" t="s">
        <v>45</v>
      </c>
      <c r="E1149" s="30">
        <v>6</v>
      </c>
    </row>
    <row r="1150" spans="1:5">
      <c r="A1150" s="3" t="str">
        <f t="shared" si="17"/>
        <v>São LuísSão LuísNavio</v>
      </c>
      <c r="B1150" s="27" t="s">
        <v>28</v>
      </c>
      <c r="C1150" s="28" t="s">
        <v>11</v>
      </c>
      <c r="D1150" s="28" t="s">
        <v>11</v>
      </c>
      <c r="E1150" s="30">
        <v>0</v>
      </c>
    </row>
    <row r="1151" spans="1:5">
      <c r="A1151" s="3" t="str">
        <f t="shared" si="17"/>
        <v>São LuísSão PauloNavio</v>
      </c>
      <c r="B1151" s="27" t="s">
        <v>28</v>
      </c>
      <c r="C1151" s="28" t="s">
        <v>11</v>
      </c>
      <c r="D1151" s="28" t="s">
        <v>23</v>
      </c>
      <c r="E1151" s="30" t="e">
        <v>#N/A</v>
      </c>
    </row>
    <row r="1152" spans="1:5">
      <c r="A1152" s="3" t="str">
        <f t="shared" si="17"/>
        <v>São LuísUberlândiaNavio</v>
      </c>
      <c r="B1152" s="27" t="s">
        <v>28</v>
      </c>
      <c r="C1152" s="28" t="s">
        <v>11</v>
      </c>
      <c r="D1152" s="28" t="s">
        <v>51</v>
      </c>
      <c r="E1152" s="30" t="e">
        <v>#N/A</v>
      </c>
    </row>
    <row r="1153" spans="1:5">
      <c r="A1153" s="3" t="str">
        <f t="shared" si="17"/>
        <v>São LuísVitóriaNavio</v>
      </c>
      <c r="B1153" s="27" t="s">
        <v>28</v>
      </c>
      <c r="C1153" s="28" t="s">
        <v>11</v>
      </c>
      <c r="D1153" s="28" t="s">
        <v>17</v>
      </c>
      <c r="E1153" s="30">
        <v>5</v>
      </c>
    </row>
    <row r="1154" spans="1:5">
      <c r="A1154" s="3" t="str">
        <f t="shared" si="17"/>
        <v>São LuísVitória da ConquistaNavio</v>
      </c>
      <c r="B1154" s="27" t="s">
        <v>28</v>
      </c>
      <c r="C1154" s="28" t="s">
        <v>11</v>
      </c>
      <c r="D1154" s="28" t="s">
        <v>52</v>
      </c>
      <c r="E1154" s="30" t="e">
        <v>#N/A</v>
      </c>
    </row>
    <row r="1155" spans="1:5">
      <c r="A1155" s="3" t="str">
        <f t="shared" si="17"/>
        <v>São PauloBelémNavio</v>
      </c>
      <c r="B1155" s="27" t="s">
        <v>28</v>
      </c>
      <c r="C1155" s="27" t="s">
        <v>23</v>
      </c>
      <c r="D1155" s="28" t="s">
        <v>2</v>
      </c>
      <c r="E1155" s="30" t="e">
        <v>#N/A</v>
      </c>
    </row>
    <row r="1156" spans="1:5">
      <c r="A1156" s="3" t="str">
        <f t="shared" si="17"/>
        <v>São PauloBelo HorizonteNavio</v>
      </c>
      <c r="B1156" s="27" t="s">
        <v>28</v>
      </c>
      <c r="C1156" s="27" t="s">
        <v>23</v>
      </c>
      <c r="D1156" s="28" t="s">
        <v>20</v>
      </c>
      <c r="E1156" s="30" t="e">
        <v>#N/A</v>
      </c>
    </row>
    <row r="1157" spans="1:5">
      <c r="A1157" s="3" t="str">
        <f t="shared" ref="A1157:A1220" si="18">C1157&amp;D1157&amp;B1157</f>
        <v>São PauloBrasíliaNavio</v>
      </c>
      <c r="B1157" s="27" t="s">
        <v>28</v>
      </c>
      <c r="C1157" s="27" t="s">
        <v>23</v>
      </c>
      <c r="D1157" s="28" t="s">
        <v>46</v>
      </c>
      <c r="E1157" s="30" t="e">
        <v>#N/A</v>
      </c>
    </row>
    <row r="1158" spans="1:5">
      <c r="A1158" s="3" t="str">
        <f t="shared" si="18"/>
        <v>São PauloCampinasNavio</v>
      </c>
      <c r="B1158" s="27" t="s">
        <v>28</v>
      </c>
      <c r="C1158" s="27" t="s">
        <v>23</v>
      </c>
      <c r="D1158" s="28" t="s">
        <v>48</v>
      </c>
      <c r="E1158" s="30" t="e">
        <v>#N/A</v>
      </c>
    </row>
    <row r="1159" spans="1:5">
      <c r="A1159" s="3" t="str">
        <f t="shared" si="18"/>
        <v>São PauloCampo GrandeNavio</v>
      </c>
      <c r="B1159" s="27" t="s">
        <v>28</v>
      </c>
      <c r="C1159" s="27" t="s">
        <v>23</v>
      </c>
      <c r="D1159" s="28" t="s">
        <v>3</v>
      </c>
      <c r="E1159" s="30" t="e">
        <v>#N/A</v>
      </c>
    </row>
    <row r="1160" spans="1:5">
      <c r="A1160" s="3" t="str">
        <f t="shared" si="18"/>
        <v>São PauloCuiabáNavio</v>
      </c>
      <c r="B1160" s="27" t="s">
        <v>28</v>
      </c>
      <c r="C1160" s="27" t="s">
        <v>23</v>
      </c>
      <c r="D1160" s="28" t="s">
        <v>19</v>
      </c>
      <c r="E1160" s="30" t="e">
        <v>#N/A</v>
      </c>
    </row>
    <row r="1161" spans="1:5">
      <c r="A1161" s="3" t="str">
        <f t="shared" si="18"/>
        <v>São PauloCuritibaNavio</v>
      </c>
      <c r="B1161" s="27" t="s">
        <v>28</v>
      </c>
      <c r="C1161" s="27" t="s">
        <v>23</v>
      </c>
      <c r="D1161" s="29" t="s">
        <v>4</v>
      </c>
      <c r="E1161" s="30" t="e">
        <v>#N/A</v>
      </c>
    </row>
    <row r="1162" spans="1:5">
      <c r="A1162" s="3" t="str">
        <f t="shared" si="18"/>
        <v>São PauloFortalezaNavio</v>
      </c>
      <c r="B1162" s="27" t="s">
        <v>28</v>
      </c>
      <c r="C1162" s="27" t="s">
        <v>23</v>
      </c>
      <c r="D1162" s="28" t="s">
        <v>12</v>
      </c>
      <c r="E1162" s="30" t="e">
        <v>#N/A</v>
      </c>
    </row>
    <row r="1163" spans="1:5">
      <c r="A1163" s="3" t="str">
        <f t="shared" si="18"/>
        <v>São PauloGoiâniaNavio</v>
      </c>
      <c r="B1163" s="27" t="s">
        <v>28</v>
      </c>
      <c r="C1163" s="27" t="s">
        <v>23</v>
      </c>
      <c r="D1163" s="28" t="s">
        <v>18</v>
      </c>
      <c r="E1163" s="30" t="e">
        <v>#N/A</v>
      </c>
    </row>
    <row r="1164" spans="1:5">
      <c r="A1164" s="3" t="str">
        <f t="shared" si="18"/>
        <v>São PauloJoão PessoaNavio</v>
      </c>
      <c r="B1164" s="27" t="s">
        <v>28</v>
      </c>
      <c r="C1164" s="27" t="s">
        <v>23</v>
      </c>
      <c r="D1164" s="28" t="s">
        <v>21</v>
      </c>
      <c r="E1164" s="30" t="e">
        <v>#N/A</v>
      </c>
    </row>
    <row r="1165" spans="1:5">
      <c r="A1165" s="3" t="str">
        <f t="shared" si="18"/>
        <v>São PauloJoinvilleNavio</v>
      </c>
      <c r="B1165" s="27" t="s">
        <v>28</v>
      </c>
      <c r="C1165" s="27" t="s">
        <v>23</v>
      </c>
      <c r="D1165" s="29" t="s">
        <v>44</v>
      </c>
      <c r="E1165" s="30" t="e">
        <v>#N/A</v>
      </c>
    </row>
    <row r="1166" spans="1:5">
      <c r="A1166" s="3" t="str">
        <f t="shared" si="18"/>
        <v>São PauloMaceióNavio</v>
      </c>
      <c r="B1166" s="27" t="s">
        <v>28</v>
      </c>
      <c r="C1166" s="27" t="s">
        <v>23</v>
      </c>
      <c r="D1166" s="28" t="s">
        <v>16</v>
      </c>
      <c r="E1166" s="30" t="e">
        <v>#N/A</v>
      </c>
    </row>
    <row r="1167" spans="1:5">
      <c r="A1167" s="3" t="str">
        <f t="shared" si="18"/>
        <v>São PauloManausNavio</v>
      </c>
      <c r="B1167" s="27" t="s">
        <v>28</v>
      </c>
      <c r="C1167" s="27" t="s">
        <v>23</v>
      </c>
      <c r="D1167" s="28" t="s">
        <v>1</v>
      </c>
      <c r="E1167" s="30" t="e">
        <v>#N/A</v>
      </c>
    </row>
    <row r="1168" spans="1:5">
      <c r="A1168" s="3" t="str">
        <f t="shared" si="18"/>
        <v>São PauloNatalNavio</v>
      </c>
      <c r="B1168" s="27" t="s">
        <v>28</v>
      </c>
      <c r="C1168" s="27" t="s">
        <v>23</v>
      </c>
      <c r="D1168" s="28" t="s">
        <v>15</v>
      </c>
      <c r="E1168" s="30" t="e">
        <v>#N/A</v>
      </c>
    </row>
    <row r="1169" spans="1:5">
      <c r="A1169" s="3" t="str">
        <f t="shared" si="18"/>
        <v>São PauloPorto AlegreNavio</v>
      </c>
      <c r="B1169" s="27" t="s">
        <v>28</v>
      </c>
      <c r="C1169" s="27" t="s">
        <v>23</v>
      </c>
      <c r="D1169" s="29" t="s">
        <v>5</v>
      </c>
      <c r="E1169" s="30" t="e">
        <v>#N/A</v>
      </c>
    </row>
    <row r="1170" spans="1:5">
      <c r="A1170" s="3" t="str">
        <f t="shared" si="18"/>
        <v>São PauloRecifeNavio</v>
      </c>
      <c r="B1170" s="27" t="s">
        <v>28</v>
      </c>
      <c r="C1170" s="27" t="s">
        <v>23</v>
      </c>
      <c r="D1170" s="28" t="s">
        <v>13</v>
      </c>
      <c r="E1170" s="30" t="e">
        <v>#N/A</v>
      </c>
    </row>
    <row r="1171" spans="1:5">
      <c r="A1171" s="3" t="str">
        <f t="shared" si="18"/>
        <v>São PauloRibeirão PretoNavio</v>
      </c>
      <c r="B1171" s="27" t="s">
        <v>28</v>
      </c>
      <c r="C1171" s="27" t="s">
        <v>23</v>
      </c>
      <c r="D1171" s="28" t="s">
        <v>47</v>
      </c>
      <c r="E1171" s="30" t="e">
        <v>#N/A</v>
      </c>
    </row>
    <row r="1172" spans="1:5">
      <c r="A1172" s="3" t="str">
        <f t="shared" si="18"/>
        <v>São PauloRio de JaneiroNavio</v>
      </c>
      <c r="B1172" s="27" t="s">
        <v>28</v>
      </c>
      <c r="C1172" s="27" t="s">
        <v>23</v>
      </c>
      <c r="D1172" s="28" t="s">
        <v>22</v>
      </c>
      <c r="E1172" s="30" t="e">
        <v>#N/A</v>
      </c>
    </row>
    <row r="1173" spans="1:5">
      <c r="A1173" s="3" t="str">
        <f t="shared" si="18"/>
        <v>São PauloSalvadorNavio</v>
      </c>
      <c r="B1173" s="27" t="s">
        <v>28</v>
      </c>
      <c r="C1173" s="27" t="s">
        <v>23</v>
      </c>
      <c r="D1173" s="28" t="s">
        <v>14</v>
      </c>
      <c r="E1173" s="30" t="e">
        <v>#N/A</v>
      </c>
    </row>
    <row r="1174" spans="1:5">
      <c r="A1174" s="3" t="str">
        <f t="shared" si="18"/>
        <v>São PauloSantosNavio</v>
      </c>
      <c r="B1174" s="27" t="s">
        <v>28</v>
      </c>
      <c r="C1174" s="27" t="s">
        <v>23</v>
      </c>
      <c r="D1174" s="28" t="s">
        <v>45</v>
      </c>
      <c r="E1174" s="30" t="e">
        <v>#N/A</v>
      </c>
    </row>
    <row r="1175" spans="1:5">
      <c r="A1175" s="3" t="str">
        <f t="shared" si="18"/>
        <v>São PauloSão LuísNavio</v>
      </c>
      <c r="B1175" s="27" t="s">
        <v>28</v>
      </c>
      <c r="C1175" s="27" t="s">
        <v>23</v>
      </c>
      <c r="D1175" s="28" t="s">
        <v>11</v>
      </c>
      <c r="E1175" s="30" t="e">
        <v>#N/A</v>
      </c>
    </row>
    <row r="1176" spans="1:5">
      <c r="A1176" s="3" t="str">
        <f t="shared" si="18"/>
        <v>São PauloSão PauloNavio</v>
      </c>
      <c r="B1176" s="27" t="s">
        <v>28</v>
      </c>
      <c r="C1176" s="27" t="s">
        <v>23</v>
      </c>
      <c r="D1176" s="28" t="s">
        <v>23</v>
      </c>
      <c r="E1176" s="30">
        <v>0</v>
      </c>
    </row>
    <row r="1177" spans="1:5">
      <c r="A1177" s="3" t="str">
        <f t="shared" si="18"/>
        <v>São PauloUberlândiaNavio</v>
      </c>
      <c r="B1177" s="27" t="s">
        <v>28</v>
      </c>
      <c r="C1177" s="27" t="s">
        <v>23</v>
      </c>
      <c r="D1177" s="28" t="s">
        <v>51</v>
      </c>
      <c r="E1177" s="30" t="e">
        <v>#N/A</v>
      </c>
    </row>
    <row r="1178" spans="1:5">
      <c r="A1178" s="3" t="str">
        <f t="shared" si="18"/>
        <v>São PauloVitóriaNavio</v>
      </c>
      <c r="B1178" s="27" t="s">
        <v>28</v>
      </c>
      <c r="C1178" s="27" t="s">
        <v>23</v>
      </c>
      <c r="D1178" s="28" t="s">
        <v>17</v>
      </c>
      <c r="E1178" s="30" t="e">
        <v>#N/A</v>
      </c>
    </row>
    <row r="1179" spans="1:5">
      <c r="A1179" s="3" t="str">
        <f t="shared" si="18"/>
        <v>São PauloVitória da ConquistaNavio</v>
      </c>
      <c r="B1179" s="27" t="s">
        <v>28</v>
      </c>
      <c r="C1179" s="27" t="s">
        <v>23</v>
      </c>
      <c r="D1179" s="28" t="s">
        <v>52</v>
      </c>
      <c r="E1179" s="30" t="e">
        <v>#N/A</v>
      </c>
    </row>
    <row r="1180" spans="1:5">
      <c r="A1180" s="3" t="str">
        <f t="shared" si="18"/>
        <v>UberlândiaBelémNavio</v>
      </c>
      <c r="B1180" s="27" t="s">
        <v>28</v>
      </c>
      <c r="C1180" s="27" t="s">
        <v>51</v>
      </c>
      <c r="D1180" s="28" t="s">
        <v>2</v>
      </c>
      <c r="E1180" s="30" t="e">
        <v>#N/A</v>
      </c>
    </row>
    <row r="1181" spans="1:5">
      <c r="A1181" s="3" t="str">
        <f t="shared" si="18"/>
        <v>UberlândiaBelo HorizonteNavio</v>
      </c>
      <c r="B1181" s="27" t="s">
        <v>28</v>
      </c>
      <c r="C1181" s="27" t="s">
        <v>51</v>
      </c>
      <c r="D1181" s="28" t="s">
        <v>20</v>
      </c>
      <c r="E1181" s="30" t="e">
        <v>#N/A</v>
      </c>
    </row>
    <row r="1182" spans="1:5">
      <c r="A1182" s="3" t="str">
        <f t="shared" si="18"/>
        <v>UberlândiaBrasíliaNavio</v>
      </c>
      <c r="B1182" s="27" t="s">
        <v>28</v>
      </c>
      <c r="C1182" s="27" t="s">
        <v>51</v>
      </c>
      <c r="D1182" s="28" t="s">
        <v>46</v>
      </c>
      <c r="E1182" s="30" t="e">
        <v>#N/A</v>
      </c>
    </row>
    <row r="1183" spans="1:5">
      <c r="A1183" s="3" t="str">
        <f t="shared" si="18"/>
        <v>UberlândiaCampinasNavio</v>
      </c>
      <c r="B1183" s="27" t="s">
        <v>28</v>
      </c>
      <c r="C1183" s="27" t="s">
        <v>51</v>
      </c>
      <c r="D1183" s="28" t="s">
        <v>48</v>
      </c>
      <c r="E1183" s="30" t="e">
        <v>#N/A</v>
      </c>
    </row>
    <row r="1184" spans="1:5">
      <c r="A1184" s="3" t="str">
        <f t="shared" si="18"/>
        <v>UberlândiaCampo GrandeNavio</v>
      </c>
      <c r="B1184" s="27" t="s">
        <v>28</v>
      </c>
      <c r="C1184" s="27" t="s">
        <v>51</v>
      </c>
      <c r="D1184" s="28" t="s">
        <v>3</v>
      </c>
      <c r="E1184" s="30" t="e">
        <v>#N/A</v>
      </c>
    </row>
    <row r="1185" spans="1:5">
      <c r="A1185" s="3" t="str">
        <f t="shared" si="18"/>
        <v>UberlândiaCuiabáNavio</v>
      </c>
      <c r="B1185" s="27" t="s">
        <v>28</v>
      </c>
      <c r="C1185" s="27" t="s">
        <v>51</v>
      </c>
      <c r="D1185" s="28" t="s">
        <v>19</v>
      </c>
      <c r="E1185" s="30" t="e">
        <v>#N/A</v>
      </c>
    </row>
    <row r="1186" spans="1:5">
      <c r="A1186" s="3" t="str">
        <f t="shared" si="18"/>
        <v>UberlândiaCuritibaNavio</v>
      </c>
      <c r="B1186" s="27" t="s">
        <v>28</v>
      </c>
      <c r="C1186" s="27" t="s">
        <v>51</v>
      </c>
      <c r="D1186" s="29" t="s">
        <v>4</v>
      </c>
      <c r="E1186" s="30" t="e">
        <v>#N/A</v>
      </c>
    </row>
    <row r="1187" spans="1:5">
      <c r="A1187" s="3" t="str">
        <f t="shared" si="18"/>
        <v>UberlândiaFortalezaNavio</v>
      </c>
      <c r="B1187" s="27" t="s">
        <v>28</v>
      </c>
      <c r="C1187" s="27" t="s">
        <v>51</v>
      </c>
      <c r="D1187" s="28" t="s">
        <v>12</v>
      </c>
      <c r="E1187" s="30" t="e">
        <v>#N/A</v>
      </c>
    </row>
    <row r="1188" spans="1:5">
      <c r="A1188" s="3" t="str">
        <f t="shared" si="18"/>
        <v>UberlândiaGoiâniaNavio</v>
      </c>
      <c r="B1188" s="27" t="s">
        <v>28</v>
      </c>
      <c r="C1188" s="27" t="s">
        <v>51</v>
      </c>
      <c r="D1188" s="28" t="s">
        <v>18</v>
      </c>
      <c r="E1188" s="30" t="e">
        <v>#N/A</v>
      </c>
    </row>
    <row r="1189" spans="1:5">
      <c r="A1189" s="3" t="str">
        <f t="shared" si="18"/>
        <v>UberlândiaJoão PessoaNavio</v>
      </c>
      <c r="B1189" s="27" t="s">
        <v>28</v>
      </c>
      <c r="C1189" s="27" t="s">
        <v>51</v>
      </c>
      <c r="D1189" s="28" t="s">
        <v>21</v>
      </c>
      <c r="E1189" s="30" t="e">
        <v>#N/A</v>
      </c>
    </row>
    <row r="1190" spans="1:5">
      <c r="A1190" s="3" t="str">
        <f t="shared" si="18"/>
        <v>UberlândiaJoinvilleNavio</v>
      </c>
      <c r="B1190" s="27" t="s">
        <v>28</v>
      </c>
      <c r="C1190" s="27" t="s">
        <v>51</v>
      </c>
      <c r="D1190" s="29" t="s">
        <v>44</v>
      </c>
      <c r="E1190" s="30" t="e">
        <v>#N/A</v>
      </c>
    </row>
    <row r="1191" spans="1:5">
      <c r="A1191" s="3" t="str">
        <f t="shared" si="18"/>
        <v>UberlândiaMaceióNavio</v>
      </c>
      <c r="B1191" s="27" t="s">
        <v>28</v>
      </c>
      <c r="C1191" s="27" t="s">
        <v>51</v>
      </c>
      <c r="D1191" s="28" t="s">
        <v>16</v>
      </c>
      <c r="E1191" s="30" t="e">
        <v>#N/A</v>
      </c>
    </row>
    <row r="1192" spans="1:5">
      <c r="A1192" s="3" t="str">
        <f t="shared" si="18"/>
        <v>UberlândiaManausNavio</v>
      </c>
      <c r="B1192" s="27" t="s">
        <v>28</v>
      </c>
      <c r="C1192" s="27" t="s">
        <v>51</v>
      </c>
      <c r="D1192" s="28" t="s">
        <v>1</v>
      </c>
      <c r="E1192" s="30" t="e">
        <v>#N/A</v>
      </c>
    </row>
    <row r="1193" spans="1:5">
      <c r="A1193" s="3" t="str">
        <f t="shared" si="18"/>
        <v>UberlândiaNatalNavio</v>
      </c>
      <c r="B1193" s="27" t="s">
        <v>28</v>
      </c>
      <c r="C1193" s="27" t="s">
        <v>51</v>
      </c>
      <c r="D1193" s="28" t="s">
        <v>15</v>
      </c>
      <c r="E1193" s="30" t="e">
        <v>#N/A</v>
      </c>
    </row>
    <row r="1194" spans="1:5">
      <c r="A1194" s="3" t="str">
        <f t="shared" si="18"/>
        <v>UberlândiaPorto AlegreNavio</v>
      </c>
      <c r="B1194" s="27" t="s">
        <v>28</v>
      </c>
      <c r="C1194" s="27" t="s">
        <v>51</v>
      </c>
      <c r="D1194" s="29" t="s">
        <v>5</v>
      </c>
      <c r="E1194" s="30" t="e">
        <v>#N/A</v>
      </c>
    </row>
    <row r="1195" spans="1:5">
      <c r="A1195" s="3" t="str">
        <f t="shared" si="18"/>
        <v>UberlândiaRecifeNavio</v>
      </c>
      <c r="B1195" s="27" t="s">
        <v>28</v>
      </c>
      <c r="C1195" s="27" t="s">
        <v>51</v>
      </c>
      <c r="D1195" s="28" t="s">
        <v>13</v>
      </c>
      <c r="E1195" s="30" t="e">
        <v>#N/A</v>
      </c>
    </row>
    <row r="1196" spans="1:5">
      <c r="A1196" s="3" t="str">
        <f t="shared" si="18"/>
        <v>UberlândiaRibeirão PretoNavio</v>
      </c>
      <c r="B1196" s="27" t="s">
        <v>28</v>
      </c>
      <c r="C1196" s="27" t="s">
        <v>51</v>
      </c>
      <c r="D1196" s="28" t="s">
        <v>47</v>
      </c>
      <c r="E1196" s="30" t="e">
        <v>#N/A</v>
      </c>
    </row>
    <row r="1197" spans="1:5">
      <c r="A1197" s="3" t="str">
        <f t="shared" si="18"/>
        <v>UberlândiaRio de JaneiroNavio</v>
      </c>
      <c r="B1197" s="27" t="s">
        <v>28</v>
      </c>
      <c r="C1197" s="27" t="s">
        <v>51</v>
      </c>
      <c r="D1197" s="28" t="s">
        <v>22</v>
      </c>
      <c r="E1197" s="30" t="e">
        <v>#N/A</v>
      </c>
    </row>
    <row r="1198" spans="1:5">
      <c r="A1198" s="3" t="str">
        <f t="shared" si="18"/>
        <v>UberlândiaSalvadorNavio</v>
      </c>
      <c r="B1198" s="27" t="s">
        <v>28</v>
      </c>
      <c r="C1198" s="27" t="s">
        <v>51</v>
      </c>
      <c r="D1198" s="28" t="s">
        <v>14</v>
      </c>
      <c r="E1198" s="30" t="e">
        <v>#N/A</v>
      </c>
    </row>
    <row r="1199" spans="1:5">
      <c r="A1199" s="3" t="str">
        <f t="shared" si="18"/>
        <v>UberlândiaSantosNavio</v>
      </c>
      <c r="B1199" s="27" t="s">
        <v>28</v>
      </c>
      <c r="C1199" s="27" t="s">
        <v>51</v>
      </c>
      <c r="D1199" s="28" t="s">
        <v>45</v>
      </c>
      <c r="E1199" s="30" t="e">
        <v>#N/A</v>
      </c>
    </row>
    <row r="1200" spans="1:5">
      <c r="A1200" s="3" t="str">
        <f t="shared" si="18"/>
        <v>UberlândiaSão LuísNavio</v>
      </c>
      <c r="B1200" s="27" t="s">
        <v>28</v>
      </c>
      <c r="C1200" s="27" t="s">
        <v>51</v>
      </c>
      <c r="D1200" s="28" t="s">
        <v>11</v>
      </c>
      <c r="E1200" s="30" t="e">
        <v>#N/A</v>
      </c>
    </row>
    <row r="1201" spans="1:5">
      <c r="A1201" s="3" t="str">
        <f t="shared" si="18"/>
        <v>UberlândiaSão PauloNavio</v>
      </c>
      <c r="B1201" s="27" t="s">
        <v>28</v>
      </c>
      <c r="C1201" s="27" t="s">
        <v>51</v>
      </c>
      <c r="D1201" s="28" t="s">
        <v>23</v>
      </c>
      <c r="E1201" s="30" t="e">
        <v>#N/A</v>
      </c>
    </row>
    <row r="1202" spans="1:5">
      <c r="A1202" s="3" t="str">
        <f t="shared" si="18"/>
        <v>UberlândiaUberlândiaNavio</v>
      </c>
      <c r="B1202" s="27" t="s">
        <v>28</v>
      </c>
      <c r="C1202" s="27" t="s">
        <v>51</v>
      </c>
      <c r="D1202" s="28" t="s">
        <v>51</v>
      </c>
      <c r="E1202" s="30">
        <v>0</v>
      </c>
    </row>
    <row r="1203" spans="1:5">
      <c r="A1203" s="3" t="str">
        <f t="shared" si="18"/>
        <v>UberlândiaVitóriaNavio</v>
      </c>
      <c r="B1203" s="27" t="s">
        <v>28</v>
      </c>
      <c r="C1203" s="27" t="s">
        <v>51</v>
      </c>
      <c r="D1203" s="28" t="s">
        <v>17</v>
      </c>
      <c r="E1203" s="30" t="e">
        <v>#N/A</v>
      </c>
    </row>
    <row r="1204" spans="1:5">
      <c r="A1204" s="3" t="str">
        <f t="shared" si="18"/>
        <v>UberlândiaVitória da ConquistaNavio</v>
      </c>
      <c r="B1204" s="27" t="s">
        <v>28</v>
      </c>
      <c r="C1204" s="27" t="s">
        <v>51</v>
      </c>
      <c r="D1204" s="28" t="s">
        <v>52</v>
      </c>
      <c r="E1204" s="30" t="e">
        <v>#N/A</v>
      </c>
    </row>
    <row r="1205" spans="1:5">
      <c r="A1205" s="3" t="str">
        <f t="shared" si="18"/>
        <v>VitóriaBelémNavio</v>
      </c>
      <c r="B1205" s="27" t="s">
        <v>28</v>
      </c>
      <c r="C1205" s="27" t="s">
        <v>17</v>
      </c>
      <c r="D1205" s="28" t="s">
        <v>2</v>
      </c>
      <c r="E1205" s="30">
        <v>5</v>
      </c>
    </row>
    <row r="1206" spans="1:5">
      <c r="A1206" s="3" t="str">
        <f t="shared" si="18"/>
        <v>VitóriaBelo HorizonteNavio</v>
      </c>
      <c r="B1206" s="27" t="s">
        <v>28</v>
      </c>
      <c r="C1206" s="27" t="s">
        <v>17</v>
      </c>
      <c r="D1206" s="28" t="s">
        <v>20</v>
      </c>
      <c r="E1206" s="30" t="e">
        <v>#N/A</v>
      </c>
    </row>
    <row r="1207" spans="1:5">
      <c r="A1207" s="3" t="str">
        <f t="shared" si="18"/>
        <v>VitóriaBrasíliaNavio</v>
      </c>
      <c r="B1207" s="27" t="s">
        <v>28</v>
      </c>
      <c r="C1207" s="27" t="s">
        <v>17</v>
      </c>
      <c r="D1207" s="28" t="s">
        <v>46</v>
      </c>
      <c r="E1207" s="30" t="e">
        <v>#N/A</v>
      </c>
    </row>
    <row r="1208" spans="1:5">
      <c r="A1208" s="3" t="str">
        <f t="shared" si="18"/>
        <v>VitóriaCampinasNavio</v>
      </c>
      <c r="B1208" s="27" t="s">
        <v>28</v>
      </c>
      <c r="C1208" s="27" t="s">
        <v>17</v>
      </c>
      <c r="D1208" s="28" t="s">
        <v>48</v>
      </c>
      <c r="E1208" s="30" t="e">
        <v>#N/A</v>
      </c>
    </row>
    <row r="1209" spans="1:5">
      <c r="A1209" s="3" t="str">
        <f t="shared" si="18"/>
        <v>VitóriaCampo GrandeNavio</v>
      </c>
      <c r="B1209" s="27" t="s">
        <v>28</v>
      </c>
      <c r="C1209" s="27" t="s">
        <v>17</v>
      </c>
      <c r="D1209" s="28" t="s">
        <v>3</v>
      </c>
      <c r="E1209" s="30" t="e">
        <v>#N/A</v>
      </c>
    </row>
    <row r="1210" spans="1:5">
      <c r="A1210" s="3" t="str">
        <f t="shared" si="18"/>
        <v>VitóriaCuiabáNavio</v>
      </c>
      <c r="B1210" s="27" t="s">
        <v>28</v>
      </c>
      <c r="C1210" s="27" t="s">
        <v>17</v>
      </c>
      <c r="D1210" s="28" t="s">
        <v>19</v>
      </c>
      <c r="E1210" s="30" t="e">
        <v>#N/A</v>
      </c>
    </row>
    <row r="1211" spans="1:5">
      <c r="A1211" s="3" t="str">
        <f t="shared" si="18"/>
        <v>VitóriaCuritibaNavio</v>
      </c>
      <c r="B1211" s="27" t="s">
        <v>28</v>
      </c>
      <c r="C1211" s="27" t="s">
        <v>17</v>
      </c>
      <c r="D1211" s="29" t="s">
        <v>4</v>
      </c>
      <c r="E1211" s="30">
        <v>2</v>
      </c>
    </row>
    <row r="1212" spans="1:5">
      <c r="A1212" s="3" t="str">
        <f t="shared" si="18"/>
        <v>VitóriaFortalezaNavio</v>
      </c>
      <c r="B1212" s="27" t="s">
        <v>28</v>
      </c>
      <c r="C1212" s="27" t="s">
        <v>17</v>
      </c>
      <c r="D1212" s="28" t="s">
        <v>12</v>
      </c>
      <c r="E1212" s="30">
        <v>4</v>
      </c>
    </row>
    <row r="1213" spans="1:5">
      <c r="A1213" s="3" t="str">
        <f t="shared" si="18"/>
        <v>VitóriaGoiâniaNavio</v>
      </c>
      <c r="B1213" s="27" t="s">
        <v>28</v>
      </c>
      <c r="C1213" s="27" t="s">
        <v>17</v>
      </c>
      <c r="D1213" s="28" t="s">
        <v>18</v>
      </c>
      <c r="E1213" s="30" t="e">
        <v>#N/A</v>
      </c>
    </row>
    <row r="1214" spans="1:5">
      <c r="A1214" s="3" t="str">
        <f t="shared" si="18"/>
        <v>VitóriaJoão PessoaNavio</v>
      </c>
      <c r="B1214" s="27" t="s">
        <v>28</v>
      </c>
      <c r="C1214" s="27" t="s">
        <v>17</v>
      </c>
      <c r="D1214" s="28" t="s">
        <v>21</v>
      </c>
      <c r="E1214" s="30" t="e">
        <v>#N/A</v>
      </c>
    </row>
    <row r="1215" spans="1:5">
      <c r="A1215" s="3" t="str">
        <f t="shared" si="18"/>
        <v>VitóriaJoinvilleNavio</v>
      </c>
      <c r="B1215" s="27" t="s">
        <v>28</v>
      </c>
      <c r="C1215" s="27" t="s">
        <v>17</v>
      </c>
      <c r="D1215" s="29" t="s">
        <v>44</v>
      </c>
      <c r="E1215" s="30" t="e">
        <v>#N/A</v>
      </c>
    </row>
    <row r="1216" spans="1:5">
      <c r="A1216" s="3" t="str">
        <f t="shared" si="18"/>
        <v>VitóriaMaceióNavio</v>
      </c>
      <c r="B1216" s="27" t="s">
        <v>28</v>
      </c>
      <c r="C1216" s="27" t="s">
        <v>17</v>
      </c>
      <c r="D1216" s="28" t="s">
        <v>16</v>
      </c>
      <c r="E1216" s="30">
        <v>3</v>
      </c>
    </row>
    <row r="1217" spans="1:5">
      <c r="A1217" s="3" t="str">
        <f t="shared" si="18"/>
        <v>VitóriaManausNavio</v>
      </c>
      <c r="B1217" s="27" t="s">
        <v>28</v>
      </c>
      <c r="C1217" s="27" t="s">
        <v>17</v>
      </c>
      <c r="D1217" s="28" t="s">
        <v>1</v>
      </c>
      <c r="E1217" s="30">
        <v>8</v>
      </c>
    </row>
    <row r="1218" spans="1:5">
      <c r="A1218" s="3" t="str">
        <f t="shared" si="18"/>
        <v>VitóriaNatalNavio</v>
      </c>
      <c r="B1218" s="27" t="s">
        <v>28</v>
      </c>
      <c r="C1218" s="27" t="s">
        <v>17</v>
      </c>
      <c r="D1218" s="28" t="s">
        <v>15</v>
      </c>
      <c r="E1218" s="30">
        <v>3</v>
      </c>
    </row>
    <row r="1219" spans="1:5">
      <c r="A1219" s="3" t="str">
        <f t="shared" si="18"/>
        <v>VitóriaPorto AlegreNavio</v>
      </c>
      <c r="B1219" s="27" t="s">
        <v>28</v>
      </c>
      <c r="C1219" s="27" t="s">
        <v>17</v>
      </c>
      <c r="D1219" s="29" t="s">
        <v>5</v>
      </c>
      <c r="E1219" s="30">
        <v>4</v>
      </c>
    </row>
    <row r="1220" spans="1:5">
      <c r="A1220" s="3" t="str">
        <f t="shared" si="18"/>
        <v>VitóriaRecifeNavio</v>
      </c>
      <c r="B1220" s="27" t="s">
        <v>28</v>
      </c>
      <c r="C1220" s="27" t="s">
        <v>17</v>
      </c>
      <c r="D1220" s="28" t="s">
        <v>13</v>
      </c>
      <c r="E1220" s="30">
        <v>3</v>
      </c>
    </row>
    <row r="1221" spans="1:5">
      <c r="A1221" s="3" t="str">
        <f t="shared" ref="A1221:A1284" si="19">C1221&amp;D1221&amp;B1221</f>
        <v>VitóriaRibeirão PretoNavio</v>
      </c>
      <c r="B1221" s="27" t="s">
        <v>28</v>
      </c>
      <c r="C1221" s="27" t="s">
        <v>17</v>
      </c>
      <c r="D1221" s="28" t="s">
        <v>47</v>
      </c>
      <c r="E1221" s="30" t="e">
        <v>#N/A</v>
      </c>
    </row>
    <row r="1222" spans="1:5">
      <c r="A1222" s="3" t="str">
        <f t="shared" si="19"/>
        <v>VitóriaRio de JaneiroNavio</v>
      </c>
      <c r="B1222" s="27" t="s">
        <v>28</v>
      </c>
      <c r="C1222" s="27" t="s">
        <v>17</v>
      </c>
      <c r="D1222" s="28" t="s">
        <v>22</v>
      </c>
      <c r="E1222" s="30">
        <v>1</v>
      </c>
    </row>
    <row r="1223" spans="1:5">
      <c r="A1223" s="3" t="str">
        <f t="shared" si="19"/>
        <v>VitóriaSalvadorNavio</v>
      </c>
      <c r="B1223" s="27" t="s">
        <v>28</v>
      </c>
      <c r="C1223" s="27" t="s">
        <v>17</v>
      </c>
      <c r="D1223" s="28" t="s">
        <v>14</v>
      </c>
      <c r="E1223" s="30">
        <v>2</v>
      </c>
    </row>
    <row r="1224" spans="1:5">
      <c r="A1224" s="3" t="str">
        <f t="shared" si="19"/>
        <v>VitóriaSantosNavio</v>
      </c>
      <c r="B1224" s="27" t="s">
        <v>28</v>
      </c>
      <c r="C1224" s="27" t="s">
        <v>17</v>
      </c>
      <c r="D1224" s="28" t="s">
        <v>45</v>
      </c>
      <c r="E1224" s="30">
        <v>2</v>
      </c>
    </row>
    <row r="1225" spans="1:5">
      <c r="A1225" s="3" t="str">
        <f t="shared" si="19"/>
        <v>VitóriaSão LuísNavio</v>
      </c>
      <c r="B1225" s="27" t="s">
        <v>28</v>
      </c>
      <c r="C1225" s="27" t="s">
        <v>17</v>
      </c>
      <c r="D1225" s="28" t="s">
        <v>11</v>
      </c>
      <c r="E1225" s="30">
        <v>5</v>
      </c>
    </row>
    <row r="1226" spans="1:5">
      <c r="A1226" s="3" t="str">
        <f t="shared" si="19"/>
        <v>VitóriaSão PauloNavio</v>
      </c>
      <c r="B1226" s="27" t="s">
        <v>28</v>
      </c>
      <c r="C1226" s="27" t="s">
        <v>17</v>
      </c>
      <c r="D1226" s="28" t="s">
        <v>23</v>
      </c>
      <c r="E1226" s="30" t="e">
        <v>#N/A</v>
      </c>
    </row>
    <row r="1227" spans="1:5">
      <c r="A1227" s="3" t="str">
        <f t="shared" si="19"/>
        <v>VitóriaUberlândiaNavio</v>
      </c>
      <c r="B1227" s="27" t="s">
        <v>28</v>
      </c>
      <c r="C1227" s="27" t="s">
        <v>17</v>
      </c>
      <c r="D1227" s="28" t="s">
        <v>51</v>
      </c>
      <c r="E1227" s="30" t="e">
        <v>#N/A</v>
      </c>
    </row>
    <row r="1228" spans="1:5">
      <c r="A1228" s="3" t="str">
        <f t="shared" si="19"/>
        <v>VitóriaVitóriaNavio</v>
      </c>
      <c r="B1228" s="27" t="s">
        <v>28</v>
      </c>
      <c r="C1228" s="27" t="s">
        <v>17</v>
      </c>
      <c r="D1228" s="28" t="s">
        <v>17</v>
      </c>
      <c r="E1228" s="30">
        <v>0</v>
      </c>
    </row>
    <row r="1229" spans="1:5">
      <c r="A1229" s="3" t="str">
        <f t="shared" si="19"/>
        <v>VitóriaVitória da ConquistaNavio</v>
      </c>
      <c r="B1229" s="27" t="s">
        <v>28</v>
      </c>
      <c r="C1229" s="27" t="s">
        <v>17</v>
      </c>
      <c r="D1229" s="28" t="s">
        <v>52</v>
      </c>
      <c r="E1229" s="30" t="e">
        <v>#N/A</v>
      </c>
    </row>
    <row r="1230" spans="1:5">
      <c r="A1230" s="3" t="str">
        <f t="shared" si="19"/>
        <v>Vitória da ConquistaBelémNavio</v>
      </c>
      <c r="B1230" s="27" t="s">
        <v>28</v>
      </c>
      <c r="C1230" s="27" t="s">
        <v>52</v>
      </c>
      <c r="D1230" s="28" t="s">
        <v>2</v>
      </c>
      <c r="E1230" s="30" t="e">
        <v>#N/A</v>
      </c>
    </row>
    <row r="1231" spans="1:5">
      <c r="A1231" s="3" t="str">
        <f t="shared" si="19"/>
        <v>Vitória da ConquistaBelo HorizonteNavio</v>
      </c>
      <c r="B1231" s="27" t="s">
        <v>28</v>
      </c>
      <c r="C1231" s="27" t="s">
        <v>52</v>
      </c>
      <c r="D1231" s="28" t="s">
        <v>20</v>
      </c>
      <c r="E1231" s="30" t="e">
        <v>#N/A</v>
      </c>
    </row>
    <row r="1232" spans="1:5">
      <c r="A1232" s="3" t="str">
        <f t="shared" si="19"/>
        <v>Vitória da ConquistaBrasíliaNavio</v>
      </c>
      <c r="B1232" s="27" t="s">
        <v>28</v>
      </c>
      <c r="C1232" s="27" t="s">
        <v>52</v>
      </c>
      <c r="D1232" s="28" t="s">
        <v>46</v>
      </c>
      <c r="E1232" s="30" t="e">
        <v>#N/A</v>
      </c>
    </row>
    <row r="1233" spans="1:5">
      <c r="A1233" s="3" t="str">
        <f t="shared" si="19"/>
        <v>Vitória da ConquistaCampinasNavio</v>
      </c>
      <c r="B1233" s="27" t="s">
        <v>28</v>
      </c>
      <c r="C1233" s="27" t="s">
        <v>52</v>
      </c>
      <c r="D1233" s="28" t="s">
        <v>48</v>
      </c>
      <c r="E1233" s="30" t="e">
        <v>#N/A</v>
      </c>
    </row>
    <row r="1234" spans="1:5">
      <c r="A1234" s="3" t="str">
        <f t="shared" si="19"/>
        <v>Vitória da ConquistaCampo GrandeNavio</v>
      </c>
      <c r="B1234" s="27" t="s">
        <v>28</v>
      </c>
      <c r="C1234" s="27" t="s">
        <v>52</v>
      </c>
      <c r="D1234" s="28" t="s">
        <v>3</v>
      </c>
      <c r="E1234" s="30" t="e">
        <v>#N/A</v>
      </c>
    </row>
    <row r="1235" spans="1:5">
      <c r="A1235" s="3" t="str">
        <f t="shared" si="19"/>
        <v>Vitória da ConquistaCuiabáNavio</v>
      </c>
      <c r="B1235" s="27" t="s">
        <v>28</v>
      </c>
      <c r="C1235" s="27" t="s">
        <v>52</v>
      </c>
      <c r="D1235" s="28" t="s">
        <v>19</v>
      </c>
      <c r="E1235" s="30" t="e">
        <v>#N/A</v>
      </c>
    </row>
    <row r="1236" spans="1:5">
      <c r="A1236" s="3" t="str">
        <f t="shared" si="19"/>
        <v>Vitória da ConquistaCuritibaNavio</v>
      </c>
      <c r="B1236" s="27" t="s">
        <v>28</v>
      </c>
      <c r="C1236" s="27" t="s">
        <v>52</v>
      </c>
      <c r="D1236" s="29" t="s">
        <v>4</v>
      </c>
      <c r="E1236" s="30" t="e">
        <v>#N/A</v>
      </c>
    </row>
    <row r="1237" spans="1:5">
      <c r="A1237" s="3" t="str">
        <f t="shared" si="19"/>
        <v>Vitória da ConquistaFortalezaNavio</v>
      </c>
      <c r="B1237" s="27" t="s">
        <v>28</v>
      </c>
      <c r="C1237" s="27" t="s">
        <v>52</v>
      </c>
      <c r="D1237" s="28" t="s">
        <v>12</v>
      </c>
      <c r="E1237" s="30" t="e">
        <v>#N/A</v>
      </c>
    </row>
    <row r="1238" spans="1:5">
      <c r="A1238" s="3" t="str">
        <f t="shared" si="19"/>
        <v>Vitória da ConquistaGoiâniaNavio</v>
      </c>
      <c r="B1238" s="27" t="s">
        <v>28</v>
      </c>
      <c r="C1238" s="27" t="s">
        <v>52</v>
      </c>
      <c r="D1238" s="28" t="s">
        <v>18</v>
      </c>
      <c r="E1238" s="30" t="e">
        <v>#N/A</v>
      </c>
    </row>
    <row r="1239" spans="1:5">
      <c r="A1239" s="3" t="str">
        <f t="shared" si="19"/>
        <v>Vitória da ConquistaJoão PessoaNavio</v>
      </c>
      <c r="B1239" s="27" t="s">
        <v>28</v>
      </c>
      <c r="C1239" s="27" t="s">
        <v>52</v>
      </c>
      <c r="D1239" s="28" t="s">
        <v>21</v>
      </c>
      <c r="E1239" s="30" t="e">
        <v>#N/A</v>
      </c>
    </row>
    <row r="1240" spans="1:5">
      <c r="A1240" s="3" t="str">
        <f t="shared" si="19"/>
        <v>Vitória da ConquistaJoinvilleNavio</v>
      </c>
      <c r="B1240" s="27" t="s">
        <v>28</v>
      </c>
      <c r="C1240" s="27" t="s">
        <v>52</v>
      </c>
      <c r="D1240" s="29" t="s">
        <v>44</v>
      </c>
      <c r="E1240" s="30" t="e">
        <v>#N/A</v>
      </c>
    </row>
    <row r="1241" spans="1:5">
      <c r="A1241" s="3" t="str">
        <f t="shared" si="19"/>
        <v>Vitória da ConquistaMaceióNavio</v>
      </c>
      <c r="B1241" s="27" t="s">
        <v>28</v>
      </c>
      <c r="C1241" s="27" t="s">
        <v>52</v>
      </c>
      <c r="D1241" s="28" t="s">
        <v>16</v>
      </c>
      <c r="E1241" s="30" t="e">
        <v>#N/A</v>
      </c>
    </row>
    <row r="1242" spans="1:5">
      <c r="A1242" s="3" t="str">
        <f t="shared" si="19"/>
        <v>Vitória da ConquistaManausNavio</v>
      </c>
      <c r="B1242" s="27" t="s">
        <v>28</v>
      </c>
      <c r="C1242" s="27" t="s">
        <v>52</v>
      </c>
      <c r="D1242" s="28" t="s">
        <v>1</v>
      </c>
      <c r="E1242" s="30" t="e">
        <v>#N/A</v>
      </c>
    </row>
    <row r="1243" spans="1:5">
      <c r="A1243" s="3" t="str">
        <f t="shared" si="19"/>
        <v>Vitória da ConquistaNatalNavio</v>
      </c>
      <c r="B1243" s="27" t="s">
        <v>28</v>
      </c>
      <c r="C1243" s="27" t="s">
        <v>52</v>
      </c>
      <c r="D1243" s="28" t="s">
        <v>15</v>
      </c>
      <c r="E1243" s="30" t="e">
        <v>#N/A</v>
      </c>
    </row>
    <row r="1244" spans="1:5">
      <c r="A1244" s="3" t="str">
        <f t="shared" si="19"/>
        <v>Vitória da ConquistaPorto AlegreNavio</v>
      </c>
      <c r="B1244" s="27" t="s">
        <v>28</v>
      </c>
      <c r="C1244" s="27" t="s">
        <v>52</v>
      </c>
      <c r="D1244" s="29" t="s">
        <v>5</v>
      </c>
      <c r="E1244" s="30" t="e">
        <v>#N/A</v>
      </c>
    </row>
    <row r="1245" spans="1:5">
      <c r="A1245" s="3" t="str">
        <f t="shared" si="19"/>
        <v>Vitória da ConquistaRecifeNavio</v>
      </c>
      <c r="B1245" s="27" t="s">
        <v>28</v>
      </c>
      <c r="C1245" s="27" t="s">
        <v>52</v>
      </c>
      <c r="D1245" s="28" t="s">
        <v>13</v>
      </c>
      <c r="E1245" s="30" t="e">
        <v>#N/A</v>
      </c>
    </row>
    <row r="1246" spans="1:5">
      <c r="A1246" s="3" t="str">
        <f t="shared" si="19"/>
        <v>Vitória da ConquistaRibeirão PretoNavio</v>
      </c>
      <c r="B1246" s="27" t="s">
        <v>28</v>
      </c>
      <c r="C1246" s="27" t="s">
        <v>52</v>
      </c>
      <c r="D1246" s="28" t="s">
        <v>47</v>
      </c>
      <c r="E1246" s="30" t="e">
        <v>#N/A</v>
      </c>
    </row>
    <row r="1247" spans="1:5">
      <c r="A1247" s="3" t="str">
        <f t="shared" si="19"/>
        <v>Vitória da ConquistaRio de JaneiroNavio</v>
      </c>
      <c r="B1247" s="27" t="s">
        <v>28</v>
      </c>
      <c r="C1247" s="27" t="s">
        <v>52</v>
      </c>
      <c r="D1247" s="28" t="s">
        <v>22</v>
      </c>
      <c r="E1247" s="30" t="e">
        <v>#N/A</v>
      </c>
    </row>
    <row r="1248" spans="1:5">
      <c r="A1248" s="3" t="str">
        <f t="shared" si="19"/>
        <v>Vitória da ConquistaSalvadorNavio</v>
      </c>
      <c r="B1248" s="27" t="s">
        <v>28</v>
      </c>
      <c r="C1248" s="27" t="s">
        <v>52</v>
      </c>
      <c r="D1248" s="28" t="s">
        <v>14</v>
      </c>
      <c r="E1248" s="30" t="e">
        <v>#N/A</v>
      </c>
    </row>
    <row r="1249" spans="1:5">
      <c r="A1249" s="3" t="str">
        <f t="shared" si="19"/>
        <v>Vitória da ConquistaSantosNavio</v>
      </c>
      <c r="B1249" s="27" t="s">
        <v>28</v>
      </c>
      <c r="C1249" s="27" t="s">
        <v>52</v>
      </c>
      <c r="D1249" s="28" t="s">
        <v>45</v>
      </c>
      <c r="E1249" s="30" t="e">
        <v>#N/A</v>
      </c>
    </row>
    <row r="1250" spans="1:5">
      <c r="A1250" s="3" t="str">
        <f t="shared" si="19"/>
        <v>Vitória da ConquistaSão LuísNavio</v>
      </c>
      <c r="B1250" s="27" t="s">
        <v>28</v>
      </c>
      <c r="C1250" s="27" t="s">
        <v>52</v>
      </c>
      <c r="D1250" s="28" t="s">
        <v>11</v>
      </c>
      <c r="E1250" s="30" t="e">
        <v>#N/A</v>
      </c>
    </row>
    <row r="1251" spans="1:5">
      <c r="A1251" s="3" t="str">
        <f t="shared" si="19"/>
        <v>Vitória da ConquistaSão PauloNavio</v>
      </c>
      <c r="B1251" s="27" t="s">
        <v>28</v>
      </c>
      <c r="C1251" s="27" t="s">
        <v>52</v>
      </c>
      <c r="D1251" s="28" t="s">
        <v>23</v>
      </c>
      <c r="E1251" s="30" t="e">
        <v>#N/A</v>
      </c>
    </row>
    <row r="1252" spans="1:5">
      <c r="A1252" s="3" t="str">
        <f t="shared" si="19"/>
        <v>Vitória da ConquistaUberlândiaNavio</v>
      </c>
      <c r="B1252" s="27" t="s">
        <v>28</v>
      </c>
      <c r="C1252" s="27" t="s">
        <v>52</v>
      </c>
      <c r="D1252" s="28" t="s">
        <v>51</v>
      </c>
      <c r="E1252" s="30" t="e">
        <v>#N/A</v>
      </c>
    </row>
    <row r="1253" spans="1:5">
      <c r="A1253" s="3" t="str">
        <f t="shared" si="19"/>
        <v>Vitória da ConquistaVitóriaNavio</v>
      </c>
      <c r="B1253" s="27" t="s">
        <v>28</v>
      </c>
      <c r="C1253" s="27" t="s">
        <v>52</v>
      </c>
      <c r="D1253" s="28" t="s">
        <v>17</v>
      </c>
      <c r="E1253" s="30" t="e">
        <v>#N/A</v>
      </c>
    </row>
    <row r="1254" spans="1:5">
      <c r="A1254" s="3" t="str">
        <f t="shared" si="19"/>
        <v>Vitória da ConquistaVitória da ConquistaNavio</v>
      </c>
      <c r="B1254" s="27" t="s">
        <v>28</v>
      </c>
      <c r="C1254" s="27" t="s">
        <v>52</v>
      </c>
      <c r="D1254" s="28" t="s">
        <v>52</v>
      </c>
      <c r="E1254" s="30">
        <v>0</v>
      </c>
    </row>
    <row r="1255" spans="1:5">
      <c r="A1255" s="3" t="str">
        <f t="shared" si="19"/>
        <v>BelémBelémAvião</v>
      </c>
      <c r="B1255" s="27" t="s">
        <v>26</v>
      </c>
      <c r="C1255" s="28" t="s">
        <v>2</v>
      </c>
      <c r="D1255" s="28" t="s">
        <v>2</v>
      </c>
      <c r="E1255" s="30">
        <v>0</v>
      </c>
    </row>
    <row r="1256" spans="1:5">
      <c r="A1256" s="3" t="str">
        <f t="shared" si="19"/>
        <v>BelémBelo HorizonteAvião</v>
      </c>
      <c r="B1256" s="27" t="s">
        <v>26</v>
      </c>
      <c r="C1256" s="28" t="s">
        <v>2</v>
      </c>
      <c r="D1256" s="28" t="s">
        <v>20</v>
      </c>
      <c r="E1256" s="30">
        <v>1</v>
      </c>
    </row>
    <row r="1257" spans="1:5">
      <c r="A1257" s="3" t="str">
        <f t="shared" si="19"/>
        <v>BelémBrasíliaAvião</v>
      </c>
      <c r="B1257" s="27" t="s">
        <v>26</v>
      </c>
      <c r="C1257" s="28" t="s">
        <v>2</v>
      </c>
      <c r="D1257" s="28" t="s">
        <v>46</v>
      </c>
      <c r="E1257" s="30">
        <v>1</v>
      </c>
    </row>
    <row r="1258" spans="1:5">
      <c r="A1258" s="3" t="str">
        <f t="shared" si="19"/>
        <v>BelémCampinasAvião</v>
      </c>
      <c r="B1258" s="27" t="s">
        <v>26</v>
      </c>
      <c r="C1258" s="28" t="s">
        <v>2</v>
      </c>
      <c r="D1258" s="28" t="s">
        <v>48</v>
      </c>
      <c r="E1258" s="30">
        <v>1</v>
      </c>
    </row>
    <row r="1259" spans="1:5">
      <c r="A1259" s="3" t="str">
        <f t="shared" si="19"/>
        <v>BelémCampo GrandeAvião</v>
      </c>
      <c r="B1259" s="27" t="s">
        <v>26</v>
      </c>
      <c r="C1259" s="28" t="s">
        <v>2</v>
      </c>
      <c r="D1259" s="28" t="s">
        <v>3</v>
      </c>
      <c r="E1259" s="30">
        <v>1</v>
      </c>
    </row>
    <row r="1260" spans="1:5">
      <c r="A1260" s="3" t="str">
        <f t="shared" si="19"/>
        <v>BelémCuiabáAvião</v>
      </c>
      <c r="B1260" s="27" t="s">
        <v>26</v>
      </c>
      <c r="C1260" s="28" t="s">
        <v>2</v>
      </c>
      <c r="D1260" s="28" t="s">
        <v>19</v>
      </c>
      <c r="E1260" s="30">
        <v>1</v>
      </c>
    </row>
    <row r="1261" spans="1:5">
      <c r="A1261" s="3" t="str">
        <f t="shared" si="19"/>
        <v>BelémCuritibaAvião</v>
      </c>
      <c r="B1261" s="27" t="s">
        <v>26</v>
      </c>
      <c r="C1261" s="28" t="s">
        <v>2</v>
      </c>
      <c r="D1261" s="29" t="s">
        <v>4</v>
      </c>
      <c r="E1261" s="30">
        <v>1</v>
      </c>
    </row>
    <row r="1262" spans="1:5">
      <c r="A1262" s="3" t="str">
        <f t="shared" si="19"/>
        <v>BelémFortalezaAvião</v>
      </c>
      <c r="B1262" s="27" t="s">
        <v>26</v>
      </c>
      <c r="C1262" s="28" t="s">
        <v>2</v>
      </c>
      <c r="D1262" s="28" t="s">
        <v>12</v>
      </c>
      <c r="E1262" s="30">
        <v>1</v>
      </c>
    </row>
    <row r="1263" spans="1:5">
      <c r="A1263" s="3" t="str">
        <f t="shared" si="19"/>
        <v>BelémGoiâniaAvião</v>
      </c>
      <c r="B1263" s="27" t="s">
        <v>26</v>
      </c>
      <c r="C1263" s="28" t="s">
        <v>2</v>
      </c>
      <c r="D1263" s="28" t="s">
        <v>18</v>
      </c>
      <c r="E1263" s="30">
        <v>1</v>
      </c>
    </row>
    <row r="1264" spans="1:5">
      <c r="A1264" s="3" t="str">
        <f t="shared" si="19"/>
        <v>BelémJoão PessoaAvião</v>
      </c>
      <c r="B1264" s="27" t="s">
        <v>26</v>
      </c>
      <c r="C1264" s="28" t="s">
        <v>2</v>
      </c>
      <c r="D1264" s="28" t="s">
        <v>21</v>
      </c>
      <c r="E1264" s="30">
        <v>1</v>
      </c>
    </row>
    <row r="1265" spans="1:5">
      <c r="A1265" s="3" t="str">
        <f t="shared" si="19"/>
        <v>BelémJoinvilleAvião</v>
      </c>
      <c r="B1265" s="27" t="s">
        <v>26</v>
      </c>
      <c r="C1265" s="28" t="s">
        <v>2</v>
      </c>
      <c r="D1265" s="29" t="s">
        <v>44</v>
      </c>
      <c r="E1265" s="30">
        <v>1</v>
      </c>
    </row>
    <row r="1266" spans="1:5">
      <c r="A1266" s="3" t="str">
        <f t="shared" si="19"/>
        <v>BelémMaceióAvião</v>
      </c>
      <c r="B1266" s="27" t="s">
        <v>26</v>
      </c>
      <c r="C1266" s="28" t="s">
        <v>2</v>
      </c>
      <c r="D1266" s="28" t="s">
        <v>16</v>
      </c>
      <c r="E1266" s="30">
        <v>1</v>
      </c>
    </row>
    <row r="1267" spans="1:5">
      <c r="A1267" s="3" t="str">
        <f t="shared" si="19"/>
        <v>BelémManausAvião</v>
      </c>
      <c r="B1267" s="27" t="s">
        <v>26</v>
      </c>
      <c r="C1267" s="28" t="s">
        <v>2</v>
      </c>
      <c r="D1267" s="28" t="s">
        <v>1</v>
      </c>
      <c r="E1267" s="30">
        <v>1</v>
      </c>
    </row>
    <row r="1268" spans="1:5">
      <c r="A1268" s="3" t="str">
        <f t="shared" si="19"/>
        <v>BelémNatalAvião</v>
      </c>
      <c r="B1268" s="27" t="s">
        <v>26</v>
      </c>
      <c r="C1268" s="28" t="s">
        <v>2</v>
      </c>
      <c r="D1268" s="28" t="s">
        <v>15</v>
      </c>
      <c r="E1268" s="30">
        <v>1</v>
      </c>
    </row>
    <row r="1269" spans="1:5">
      <c r="A1269" s="3" t="str">
        <f t="shared" si="19"/>
        <v>BelémPorto AlegreAvião</v>
      </c>
      <c r="B1269" s="27" t="s">
        <v>26</v>
      </c>
      <c r="C1269" s="28" t="s">
        <v>2</v>
      </c>
      <c r="D1269" s="29" t="s">
        <v>5</v>
      </c>
      <c r="E1269" s="30">
        <v>1</v>
      </c>
    </row>
    <row r="1270" spans="1:5">
      <c r="A1270" s="3" t="str">
        <f t="shared" si="19"/>
        <v>BelémRecifeAvião</v>
      </c>
      <c r="B1270" s="27" t="s">
        <v>26</v>
      </c>
      <c r="C1270" s="28" t="s">
        <v>2</v>
      </c>
      <c r="D1270" s="28" t="s">
        <v>13</v>
      </c>
      <c r="E1270" s="30">
        <v>1</v>
      </c>
    </row>
    <row r="1271" spans="1:5">
      <c r="A1271" s="3" t="str">
        <f t="shared" si="19"/>
        <v>BelémRibeirão PretoAvião</v>
      </c>
      <c r="B1271" s="27" t="s">
        <v>26</v>
      </c>
      <c r="C1271" s="28" t="s">
        <v>2</v>
      </c>
      <c r="D1271" s="28" t="s">
        <v>47</v>
      </c>
      <c r="E1271" s="30">
        <v>1</v>
      </c>
    </row>
    <row r="1272" spans="1:5">
      <c r="A1272" s="3" t="str">
        <f t="shared" si="19"/>
        <v>BelémRio de JaneiroAvião</v>
      </c>
      <c r="B1272" s="27" t="s">
        <v>26</v>
      </c>
      <c r="C1272" s="28" t="s">
        <v>2</v>
      </c>
      <c r="D1272" s="28" t="s">
        <v>22</v>
      </c>
      <c r="E1272" s="30">
        <v>1</v>
      </c>
    </row>
    <row r="1273" spans="1:5">
      <c r="A1273" s="3" t="str">
        <f t="shared" si="19"/>
        <v>BelémSalvadorAvião</v>
      </c>
      <c r="B1273" s="27" t="s">
        <v>26</v>
      </c>
      <c r="C1273" s="28" t="s">
        <v>2</v>
      </c>
      <c r="D1273" s="28" t="s">
        <v>14</v>
      </c>
      <c r="E1273" s="30">
        <v>1</v>
      </c>
    </row>
    <row r="1274" spans="1:5">
      <c r="A1274" s="3" t="str">
        <f t="shared" si="19"/>
        <v>BelémSantosAvião</v>
      </c>
      <c r="B1274" s="27" t="s">
        <v>26</v>
      </c>
      <c r="C1274" s="28" t="s">
        <v>2</v>
      </c>
      <c r="D1274" s="28" t="s">
        <v>45</v>
      </c>
      <c r="E1274" s="30">
        <v>1</v>
      </c>
    </row>
    <row r="1275" spans="1:5">
      <c r="A1275" s="3" t="str">
        <f t="shared" si="19"/>
        <v>BelémSão LuísAvião</v>
      </c>
      <c r="B1275" s="27" t="s">
        <v>26</v>
      </c>
      <c r="C1275" s="28" t="s">
        <v>2</v>
      </c>
      <c r="D1275" s="28" t="s">
        <v>11</v>
      </c>
      <c r="E1275" s="30">
        <v>1</v>
      </c>
    </row>
    <row r="1276" spans="1:5">
      <c r="A1276" s="3" t="str">
        <f t="shared" si="19"/>
        <v>BelémSão PauloAvião</v>
      </c>
      <c r="B1276" s="27" t="s">
        <v>26</v>
      </c>
      <c r="C1276" s="28" t="s">
        <v>2</v>
      </c>
      <c r="D1276" s="28" t="s">
        <v>23</v>
      </c>
      <c r="E1276" s="30">
        <v>1</v>
      </c>
    </row>
    <row r="1277" spans="1:5">
      <c r="A1277" s="3" t="str">
        <f t="shared" si="19"/>
        <v>BelémUberlândiaAvião</v>
      </c>
      <c r="B1277" s="27" t="s">
        <v>26</v>
      </c>
      <c r="C1277" s="28" t="s">
        <v>2</v>
      </c>
      <c r="D1277" s="28" t="s">
        <v>51</v>
      </c>
      <c r="E1277" s="30">
        <v>1</v>
      </c>
    </row>
    <row r="1278" spans="1:5">
      <c r="A1278" s="3" t="str">
        <f t="shared" si="19"/>
        <v>BelémVitóriaAvião</v>
      </c>
      <c r="B1278" s="27" t="s">
        <v>26</v>
      </c>
      <c r="C1278" s="28" t="s">
        <v>2</v>
      </c>
      <c r="D1278" s="28" t="s">
        <v>17</v>
      </c>
      <c r="E1278" s="30">
        <v>1</v>
      </c>
    </row>
    <row r="1279" spans="1:5">
      <c r="A1279" s="3" t="str">
        <f t="shared" si="19"/>
        <v>BelémVitória da ConquistaAvião</v>
      </c>
      <c r="B1279" s="27" t="s">
        <v>26</v>
      </c>
      <c r="C1279" s="28" t="s">
        <v>2</v>
      </c>
      <c r="D1279" s="28" t="s">
        <v>52</v>
      </c>
      <c r="E1279" s="30">
        <v>1</v>
      </c>
    </row>
    <row r="1280" spans="1:5">
      <c r="A1280" s="3" t="str">
        <f t="shared" si="19"/>
        <v>Belo HorizonteBelémAvião</v>
      </c>
      <c r="B1280" s="27" t="s">
        <v>26</v>
      </c>
      <c r="C1280" s="27" t="s">
        <v>20</v>
      </c>
      <c r="D1280" s="28" t="s">
        <v>2</v>
      </c>
      <c r="E1280" s="30">
        <v>1</v>
      </c>
    </row>
    <row r="1281" spans="1:5">
      <c r="A1281" s="3" t="str">
        <f t="shared" si="19"/>
        <v>Belo HorizonteBelo HorizonteAvião</v>
      </c>
      <c r="B1281" s="27" t="s">
        <v>26</v>
      </c>
      <c r="C1281" s="27" t="s">
        <v>20</v>
      </c>
      <c r="D1281" s="28" t="s">
        <v>20</v>
      </c>
      <c r="E1281" s="30">
        <v>0</v>
      </c>
    </row>
    <row r="1282" spans="1:5">
      <c r="A1282" s="3" t="str">
        <f t="shared" si="19"/>
        <v>Belo HorizonteBrasíliaAvião</v>
      </c>
      <c r="B1282" s="27" t="s">
        <v>26</v>
      </c>
      <c r="C1282" s="27" t="s">
        <v>20</v>
      </c>
      <c r="D1282" s="28" t="s">
        <v>46</v>
      </c>
      <c r="E1282" s="30">
        <v>1</v>
      </c>
    </row>
    <row r="1283" spans="1:5">
      <c r="A1283" s="3" t="str">
        <f t="shared" si="19"/>
        <v>Belo HorizonteCampinasAvião</v>
      </c>
      <c r="B1283" s="27" t="s">
        <v>26</v>
      </c>
      <c r="C1283" s="27" t="s">
        <v>20</v>
      </c>
      <c r="D1283" s="28" t="s">
        <v>48</v>
      </c>
      <c r="E1283" s="30">
        <v>1</v>
      </c>
    </row>
    <row r="1284" spans="1:5">
      <c r="A1284" s="3" t="str">
        <f t="shared" si="19"/>
        <v>Belo HorizonteCampo GrandeAvião</v>
      </c>
      <c r="B1284" s="27" t="s">
        <v>26</v>
      </c>
      <c r="C1284" s="27" t="s">
        <v>20</v>
      </c>
      <c r="D1284" s="28" t="s">
        <v>3</v>
      </c>
      <c r="E1284" s="30">
        <v>1</v>
      </c>
    </row>
    <row r="1285" spans="1:5">
      <c r="A1285" s="3" t="str">
        <f t="shared" ref="A1285:A1348" si="20">C1285&amp;D1285&amp;B1285</f>
        <v>Belo HorizonteCuiabáAvião</v>
      </c>
      <c r="B1285" s="27" t="s">
        <v>26</v>
      </c>
      <c r="C1285" s="27" t="s">
        <v>20</v>
      </c>
      <c r="D1285" s="28" t="s">
        <v>19</v>
      </c>
      <c r="E1285" s="30">
        <v>1</v>
      </c>
    </row>
    <row r="1286" spans="1:5">
      <c r="A1286" s="3" t="str">
        <f t="shared" si="20"/>
        <v>Belo HorizonteCuritibaAvião</v>
      </c>
      <c r="B1286" s="27" t="s">
        <v>26</v>
      </c>
      <c r="C1286" s="27" t="s">
        <v>20</v>
      </c>
      <c r="D1286" s="29" t="s">
        <v>4</v>
      </c>
      <c r="E1286" s="30">
        <v>1</v>
      </c>
    </row>
    <row r="1287" spans="1:5">
      <c r="A1287" s="3" t="str">
        <f t="shared" si="20"/>
        <v>Belo HorizonteFortalezaAvião</v>
      </c>
      <c r="B1287" s="27" t="s">
        <v>26</v>
      </c>
      <c r="C1287" s="27" t="s">
        <v>20</v>
      </c>
      <c r="D1287" s="28" t="s">
        <v>12</v>
      </c>
      <c r="E1287" s="30">
        <v>1</v>
      </c>
    </row>
    <row r="1288" spans="1:5">
      <c r="A1288" s="3" t="str">
        <f t="shared" si="20"/>
        <v>Belo HorizonteGoiâniaAvião</v>
      </c>
      <c r="B1288" s="27" t="s">
        <v>26</v>
      </c>
      <c r="C1288" s="27" t="s">
        <v>20</v>
      </c>
      <c r="D1288" s="28" t="s">
        <v>18</v>
      </c>
      <c r="E1288" s="30">
        <v>1</v>
      </c>
    </row>
    <row r="1289" spans="1:5">
      <c r="A1289" s="3" t="str">
        <f t="shared" si="20"/>
        <v>Belo HorizonteJoão PessoaAvião</v>
      </c>
      <c r="B1289" s="27" t="s">
        <v>26</v>
      </c>
      <c r="C1289" s="27" t="s">
        <v>20</v>
      </c>
      <c r="D1289" s="28" t="s">
        <v>21</v>
      </c>
      <c r="E1289" s="30">
        <v>1</v>
      </c>
    </row>
    <row r="1290" spans="1:5">
      <c r="A1290" s="3" t="str">
        <f t="shared" si="20"/>
        <v>Belo HorizonteJoinvilleAvião</v>
      </c>
      <c r="B1290" s="27" t="s">
        <v>26</v>
      </c>
      <c r="C1290" s="27" t="s">
        <v>20</v>
      </c>
      <c r="D1290" s="29" t="s">
        <v>44</v>
      </c>
      <c r="E1290" s="30">
        <v>1</v>
      </c>
    </row>
    <row r="1291" spans="1:5">
      <c r="A1291" s="3" t="str">
        <f t="shared" si="20"/>
        <v>Belo HorizonteMaceióAvião</v>
      </c>
      <c r="B1291" s="27" t="s">
        <v>26</v>
      </c>
      <c r="C1291" s="27" t="s">
        <v>20</v>
      </c>
      <c r="D1291" s="28" t="s">
        <v>16</v>
      </c>
      <c r="E1291" s="30">
        <v>1</v>
      </c>
    </row>
    <row r="1292" spans="1:5">
      <c r="A1292" s="3" t="str">
        <f t="shared" si="20"/>
        <v>Belo HorizonteManausAvião</v>
      </c>
      <c r="B1292" s="27" t="s">
        <v>26</v>
      </c>
      <c r="C1292" s="27" t="s">
        <v>20</v>
      </c>
      <c r="D1292" s="28" t="s">
        <v>1</v>
      </c>
      <c r="E1292" s="30">
        <v>1</v>
      </c>
    </row>
    <row r="1293" spans="1:5">
      <c r="A1293" s="3" t="str">
        <f t="shared" si="20"/>
        <v>Belo HorizonteNatalAvião</v>
      </c>
      <c r="B1293" s="27" t="s">
        <v>26</v>
      </c>
      <c r="C1293" s="27" t="s">
        <v>20</v>
      </c>
      <c r="D1293" s="28" t="s">
        <v>15</v>
      </c>
      <c r="E1293" s="30">
        <v>1</v>
      </c>
    </row>
    <row r="1294" spans="1:5">
      <c r="A1294" s="3" t="str">
        <f t="shared" si="20"/>
        <v>Belo HorizontePorto AlegreAvião</v>
      </c>
      <c r="B1294" s="27" t="s">
        <v>26</v>
      </c>
      <c r="C1294" s="27" t="s">
        <v>20</v>
      </c>
      <c r="D1294" s="29" t="s">
        <v>5</v>
      </c>
      <c r="E1294" s="30">
        <v>1</v>
      </c>
    </row>
    <row r="1295" spans="1:5">
      <c r="A1295" s="3" t="str">
        <f t="shared" si="20"/>
        <v>Belo HorizonteRecifeAvião</v>
      </c>
      <c r="B1295" s="27" t="s">
        <v>26</v>
      </c>
      <c r="C1295" s="27" t="s">
        <v>20</v>
      </c>
      <c r="D1295" s="28" t="s">
        <v>13</v>
      </c>
      <c r="E1295" s="30">
        <v>1</v>
      </c>
    </row>
    <row r="1296" spans="1:5">
      <c r="A1296" s="3" t="str">
        <f t="shared" si="20"/>
        <v>Belo HorizonteRibeirão PretoAvião</v>
      </c>
      <c r="B1296" s="27" t="s">
        <v>26</v>
      </c>
      <c r="C1296" s="27" t="s">
        <v>20</v>
      </c>
      <c r="D1296" s="28" t="s">
        <v>47</v>
      </c>
      <c r="E1296" s="30">
        <v>1</v>
      </c>
    </row>
    <row r="1297" spans="1:5">
      <c r="A1297" s="3" t="str">
        <f t="shared" si="20"/>
        <v>Belo HorizonteRio de JaneiroAvião</v>
      </c>
      <c r="B1297" s="27" t="s">
        <v>26</v>
      </c>
      <c r="C1297" s="27" t="s">
        <v>20</v>
      </c>
      <c r="D1297" s="28" t="s">
        <v>22</v>
      </c>
      <c r="E1297" s="30">
        <v>1</v>
      </c>
    </row>
    <row r="1298" spans="1:5">
      <c r="A1298" s="3" t="str">
        <f t="shared" si="20"/>
        <v>Belo HorizonteSalvadorAvião</v>
      </c>
      <c r="B1298" s="27" t="s">
        <v>26</v>
      </c>
      <c r="C1298" s="27" t="s">
        <v>20</v>
      </c>
      <c r="D1298" s="28" t="s">
        <v>14</v>
      </c>
      <c r="E1298" s="30">
        <v>1</v>
      </c>
    </row>
    <row r="1299" spans="1:5">
      <c r="A1299" s="3" t="str">
        <f t="shared" si="20"/>
        <v>Belo HorizonteSantosAvião</v>
      </c>
      <c r="B1299" s="27" t="s">
        <v>26</v>
      </c>
      <c r="C1299" s="27" t="s">
        <v>20</v>
      </c>
      <c r="D1299" s="28" t="s">
        <v>45</v>
      </c>
      <c r="E1299" s="30">
        <v>1</v>
      </c>
    </row>
    <row r="1300" spans="1:5">
      <c r="A1300" s="3" t="str">
        <f t="shared" si="20"/>
        <v>Belo HorizonteSão LuísAvião</v>
      </c>
      <c r="B1300" s="27" t="s">
        <v>26</v>
      </c>
      <c r="C1300" s="27" t="s">
        <v>20</v>
      </c>
      <c r="D1300" s="28" t="s">
        <v>11</v>
      </c>
      <c r="E1300" s="30">
        <v>1</v>
      </c>
    </row>
    <row r="1301" spans="1:5">
      <c r="A1301" s="3" t="str">
        <f t="shared" si="20"/>
        <v>Belo HorizonteSão PauloAvião</v>
      </c>
      <c r="B1301" s="27" t="s">
        <v>26</v>
      </c>
      <c r="C1301" s="27" t="s">
        <v>20</v>
      </c>
      <c r="D1301" s="28" t="s">
        <v>23</v>
      </c>
      <c r="E1301" s="30">
        <v>1</v>
      </c>
    </row>
    <row r="1302" spans="1:5">
      <c r="A1302" s="3" t="str">
        <f t="shared" si="20"/>
        <v>Belo HorizonteUberlândiaAvião</v>
      </c>
      <c r="B1302" s="27" t="s">
        <v>26</v>
      </c>
      <c r="C1302" s="27" t="s">
        <v>20</v>
      </c>
      <c r="D1302" s="28" t="s">
        <v>51</v>
      </c>
      <c r="E1302" s="30">
        <v>1</v>
      </c>
    </row>
    <row r="1303" spans="1:5">
      <c r="A1303" s="3" t="str">
        <f t="shared" si="20"/>
        <v>Belo HorizonteVitóriaAvião</v>
      </c>
      <c r="B1303" s="27" t="s">
        <v>26</v>
      </c>
      <c r="C1303" s="27" t="s">
        <v>20</v>
      </c>
      <c r="D1303" s="28" t="s">
        <v>17</v>
      </c>
      <c r="E1303" s="30">
        <v>1</v>
      </c>
    </row>
    <row r="1304" spans="1:5">
      <c r="A1304" s="3" t="str">
        <f t="shared" si="20"/>
        <v>Belo HorizonteVitória da ConquistaAvião</v>
      </c>
      <c r="B1304" s="27" t="s">
        <v>26</v>
      </c>
      <c r="C1304" s="27" t="s">
        <v>20</v>
      </c>
      <c r="D1304" s="28" t="s">
        <v>52</v>
      </c>
      <c r="E1304" s="30">
        <v>1</v>
      </c>
    </row>
    <row r="1305" spans="1:5">
      <c r="A1305" s="3" t="str">
        <f t="shared" si="20"/>
        <v>BrasíliaBelémAvião</v>
      </c>
      <c r="B1305" s="27" t="s">
        <v>26</v>
      </c>
      <c r="C1305" s="28" t="s">
        <v>46</v>
      </c>
      <c r="D1305" s="28" t="s">
        <v>2</v>
      </c>
      <c r="E1305" s="30">
        <v>1</v>
      </c>
    </row>
    <row r="1306" spans="1:5">
      <c r="A1306" s="3" t="str">
        <f t="shared" si="20"/>
        <v>BrasíliaBelo HorizonteAvião</v>
      </c>
      <c r="B1306" s="27" t="s">
        <v>26</v>
      </c>
      <c r="C1306" s="28" t="s">
        <v>46</v>
      </c>
      <c r="D1306" s="28" t="s">
        <v>20</v>
      </c>
      <c r="E1306" s="30">
        <v>1</v>
      </c>
    </row>
    <row r="1307" spans="1:5">
      <c r="A1307" s="3" t="str">
        <f t="shared" si="20"/>
        <v>BrasíliaBrasíliaAvião</v>
      </c>
      <c r="B1307" s="27" t="s">
        <v>26</v>
      </c>
      <c r="C1307" s="28" t="s">
        <v>46</v>
      </c>
      <c r="D1307" s="28" t="s">
        <v>46</v>
      </c>
      <c r="E1307" s="30">
        <v>0</v>
      </c>
    </row>
    <row r="1308" spans="1:5">
      <c r="A1308" s="3" t="str">
        <f t="shared" si="20"/>
        <v>BrasíliaCampinasAvião</v>
      </c>
      <c r="B1308" s="27" t="s">
        <v>26</v>
      </c>
      <c r="C1308" s="28" t="s">
        <v>46</v>
      </c>
      <c r="D1308" s="28" t="s">
        <v>48</v>
      </c>
      <c r="E1308" s="30">
        <v>1</v>
      </c>
    </row>
    <row r="1309" spans="1:5">
      <c r="A1309" s="3" t="str">
        <f t="shared" si="20"/>
        <v>BrasíliaCampo GrandeAvião</v>
      </c>
      <c r="B1309" s="27" t="s">
        <v>26</v>
      </c>
      <c r="C1309" s="28" t="s">
        <v>46</v>
      </c>
      <c r="D1309" s="28" t="s">
        <v>3</v>
      </c>
      <c r="E1309" s="30">
        <v>1</v>
      </c>
    </row>
    <row r="1310" spans="1:5">
      <c r="A1310" s="3" t="str">
        <f t="shared" si="20"/>
        <v>BrasíliaCuiabáAvião</v>
      </c>
      <c r="B1310" s="27" t="s">
        <v>26</v>
      </c>
      <c r="C1310" s="28" t="s">
        <v>46</v>
      </c>
      <c r="D1310" s="28" t="s">
        <v>19</v>
      </c>
      <c r="E1310" s="30">
        <v>1</v>
      </c>
    </row>
    <row r="1311" spans="1:5">
      <c r="A1311" s="3" t="str">
        <f t="shared" si="20"/>
        <v>BrasíliaCuritibaAvião</v>
      </c>
      <c r="B1311" s="27" t="s">
        <v>26</v>
      </c>
      <c r="C1311" s="28" t="s">
        <v>46</v>
      </c>
      <c r="D1311" s="29" t="s">
        <v>4</v>
      </c>
      <c r="E1311" s="30">
        <v>1</v>
      </c>
    </row>
    <row r="1312" spans="1:5">
      <c r="A1312" s="3" t="str">
        <f t="shared" si="20"/>
        <v>BrasíliaFortalezaAvião</v>
      </c>
      <c r="B1312" s="27" t="s">
        <v>26</v>
      </c>
      <c r="C1312" s="28" t="s">
        <v>46</v>
      </c>
      <c r="D1312" s="28" t="s">
        <v>12</v>
      </c>
      <c r="E1312" s="30">
        <v>1</v>
      </c>
    </row>
    <row r="1313" spans="1:5">
      <c r="A1313" s="3" t="str">
        <f t="shared" si="20"/>
        <v>BrasíliaGoiâniaAvião</v>
      </c>
      <c r="B1313" s="27" t="s">
        <v>26</v>
      </c>
      <c r="C1313" s="28" t="s">
        <v>46</v>
      </c>
      <c r="D1313" s="28" t="s">
        <v>18</v>
      </c>
      <c r="E1313" s="30">
        <v>1</v>
      </c>
    </row>
    <row r="1314" spans="1:5">
      <c r="A1314" s="3" t="str">
        <f t="shared" si="20"/>
        <v>BrasíliaJoão PessoaAvião</v>
      </c>
      <c r="B1314" s="27" t="s">
        <v>26</v>
      </c>
      <c r="C1314" s="28" t="s">
        <v>46</v>
      </c>
      <c r="D1314" s="28" t="s">
        <v>21</v>
      </c>
      <c r="E1314" s="30">
        <v>1</v>
      </c>
    </row>
    <row r="1315" spans="1:5">
      <c r="A1315" s="3" t="str">
        <f t="shared" si="20"/>
        <v>BrasíliaJoinvilleAvião</v>
      </c>
      <c r="B1315" s="27" t="s">
        <v>26</v>
      </c>
      <c r="C1315" s="28" t="s">
        <v>46</v>
      </c>
      <c r="D1315" s="29" t="s">
        <v>44</v>
      </c>
      <c r="E1315" s="30">
        <v>1</v>
      </c>
    </row>
    <row r="1316" spans="1:5">
      <c r="A1316" s="3" t="str">
        <f t="shared" si="20"/>
        <v>BrasíliaMaceióAvião</v>
      </c>
      <c r="B1316" s="27" t="s">
        <v>26</v>
      </c>
      <c r="C1316" s="28" t="s">
        <v>46</v>
      </c>
      <c r="D1316" s="28" t="s">
        <v>16</v>
      </c>
      <c r="E1316" s="30">
        <v>1</v>
      </c>
    </row>
    <row r="1317" spans="1:5">
      <c r="A1317" s="3" t="str">
        <f t="shared" si="20"/>
        <v>BrasíliaManausAvião</v>
      </c>
      <c r="B1317" s="27" t="s">
        <v>26</v>
      </c>
      <c r="C1317" s="28" t="s">
        <v>46</v>
      </c>
      <c r="D1317" s="28" t="s">
        <v>1</v>
      </c>
      <c r="E1317" s="30">
        <v>1</v>
      </c>
    </row>
    <row r="1318" spans="1:5">
      <c r="A1318" s="3" t="str">
        <f t="shared" si="20"/>
        <v>BrasíliaNatalAvião</v>
      </c>
      <c r="B1318" s="27" t="s">
        <v>26</v>
      </c>
      <c r="C1318" s="28" t="s">
        <v>46</v>
      </c>
      <c r="D1318" s="28" t="s">
        <v>15</v>
      </c>
      <c r="E1318" s="30">
        <v>1</v>
      </c>
    </row>
    <row r="1319" spans="1:5">
      <c r="A1319" s="3" t="str">
        <f t="shared" si="20"/>
        <v>BrasíliaPorto AlegreAvião</v>
      </c>
      <c r="B1319" s="27" t="s">
        <v>26</v>
      </c>
      <c r="C1319" s="28" t="s">
        <v>46</v>
      </c>
      <c r="D1319" s="29" t="s">
        <v>5</v>
      </c>
      <c r="E1319" s="30">
        <v>1</v>
      </c>
    </row>
    <row r="1320" spans="1:5">
      <c r="A1320" s="3" t="str">
        <f t="shared" si="20"/>
        <v>BrasíliaRecifeAvião</v>
      </c>
      <c r="B1320" s="27" t="s">
        <v>26</v>
      </c>
      <c r="C1320" s="28" t="s">
        <v>46</v>
      </c>
      <c r="D1320" s="28" t="s">
        <v>13</v>
      </c>
      <c r="E1320" s="30">
        <v>1</v>
      </c>
    </row>
    <row r="1321" spans="1:5">
      <c r="A1321" s="3" t="str">
        <f t="shared" si="20"/>
        <v>BrasíliaRibeirão PretoAvião</v>
      </c>
      <c r="B1321" s="27" t="s">
        <v>26</v>
      </c>
      <c r="C1321" s="28" t="s">
        <v>46</v>
      </c>
      <c r="D1321" s="28" t="s">
        <v>47</v>
      </c>
      <c r="E1321" s="30">
        <v>1</v>
      </c>
    </row>
    <row r="1322" spans="1:5">
      <c r="A1322" s="3" t="str">
        <f t="shared" si="20"/>
        <v>BrasíliaRio de JaneiroAvião</v>
      </c>
      <c r="B1322" s="27" t="s">
        <v>26</v>
      </c>
      <c r="C1322" s="28" t="s">
        <v>46</v>
      </c>
      <c r="D1322" s="28" t="s">
        <v>22</v>
      </c>
      <c r="E1322" s="30">
        <v>1</v>
      </c>
    </row>
    <row r="1323" spans="1:5">
      <c r="A1323" s="3" t="str">
        <f t="shared" si="20"/>
        <v>BrasíliaSalvadorAvião</v>
      </c>
      <c r="B1323" s="27" t="s">
        <v>26</v>
      </c>
      <c r="C1323" s="28" t="s">
        <v>46</v>
      </c>
      <c r="D1323" s="28" t="s">
        <v>14</v>
      </c>
      <c r="E1323" s="30">
        <v>1</v>
      </c>
    </row>
    <row r="1324" spans="1:5">
      <c r="A1324" s="3" t="str">
        <f t="shared" si="20"/>
        <v>BrasíliaSantosAvião</v>
      </c>
      <c r="B1324" s="27" t="s">
        <v>26</v>
      </c>
      <c r="C1324" s="28" t="s">
        <v>46</v>
      </c>
      <c r="D1324" s="28" t="s">
        <v>45</v>
      </c>
      <c r="E1324" s="30">
        <v>1</v>
      </c>
    </row>
    <row r="1325" spans="1:5">
      <c r="A1325" s="3" t="str">
        <f t="shared" si="20"/>
        <v>BrasíliaSão LuísAvião</v>
      </c>
      <c r="B1325" s="27" t="s">
        <v>26</v>
      </c>
      <c r="C1325" s="28" t="s">
        <v>46</v>
      </c>
      <c r="D1325" s="28" t="s">
        <v>11</v>
      </c>
      <c r="E1325" s="30">
        <v>1</v>
      </c>
    </row>
    <row r="1326" spans="1:5">
      <c r="A1326" s="3" t="str">
        <f t="shared" si="20"/>
        <v>BrasíliaSão PauloAvião</v>
      </c>
      <c r="B1326" s="27" t="s">
        <v>26</v>
      </c>
      <c r="C1326" s="28" t="s">
        <v>46</v>
      </c>
      <c r="D1326" s="28" t="s">
        <v>23</v>
      </c>
      <c r="E1326" s="30">
        <v>1</v>
      </c>
    </row>
    <row r="1327" spans="1:5">
      <c r="A1327" s="3" t="str">
        <f t="shared" si="20"/>
        <v>BrasíliaUberlândiaAvião</v>
      </c>
      <c r="B1327" s="27" t="s">
        <v>26</v>
      </c>
      <c r="C1327" s="28" t="s">
        <v>46</v>
      </c>
      <c r="D1327" s="28" t="s">
        <v>51</v>
      </c>
      <c r="E1327" s="30">
        <v>1</v>
      </c>
    </row>
    <row r="1328" spans="1:5">
      <c r="A1328" s="3" t="str">
        <f t="shared" si="20"/>
        <v>BrasíliaVitóriaAvião</v>
      </c>
      <c r="B1328" s="27" t="s">
        <v>26</v>
      </c>
      <c r="C1328" s="28" t="s">
        <v>46</v>
      </c>
      <c r="D1328" s="28" t="s">
        <v>17</v>
      </c>
      <c r="E1328" s="30">
        <v>1</v>
      </c>
    </row>
    <row r="1329" spans="1:5">
      <c r="A1329" s="3" t="str">
        <f t="shared" si="20"/>
        <v>BrasíliaVitória da ConquistaAvião</v>
      </c>
      <c r="B1329" s="27" t="s">
        <v>26</v>
      </c>
      <c r="C1329" s="28" t="s">
        <v>46</v>
      </c>
      <c r="D1329" s="28" t="s">
        <v>52</v>
      </c>
      <c r="E1329" s="30">
        <v>1</v>
      </c>
    </row>
    <row r="1330" spans="1:5">
      <c r="A1330" s="3" t="str">
        <f t="shared" si="20"/>
        <v>CampinasBelémAvião</v>
      </c>
      <c r="B1330" s="27" t="s">
        <v>26</v>
      </c>
      <c r="C1330" s="27" t="s">
        <v>48</v>
      </c>
      <c r="D1330" s="28" t="s">
        <v>2</v>
      </c>
      <c r="E1330" s="30">
        <v>1</v>
      </c>
    </row>
    <row r="1331" spans="1:5">
      <c r="A1331" s="3" t="str">
        <f t="shared" si="20"/>
        <v>CampinasBelo HorizonteAvião</v>
      </c>
      <c r="B1331" s="27" t="s">
        <v>26</v>
      </c>
      <c r="C1331" s="27" t="s">
        <v>48</v>
      </c>
      <c r="D1331" s="28" t="s">
        <v>20</v>
      </c>
      <c r="E1331" s="30">
        <v>1</v>
      </c>
    </row>
    <row r="1332" spans="1:5">
      <c r="A1332" s="3" t="str">
        <f t="shared" si="20"/>
        <v>CampinasBrasíliaAvião</v>
      </c>
      <c r="B1332" s="27" t="s">
        <v>26</v>
      </c>
      <c r="C1332" s="27" t="s">
        <v>48</v>
      </c>
      <c r="D1332" s="28" t="s">
        <v>46</v>
      </c>
      <c r="E1332" s="30">
        <v>1</v>
      </c>
    </row>
    <row r="1333" spans="1:5">
      <c r="A1333" s="3" t="str">
        <f t="shared" si="20"/>
        <v>CampinasCampinasAvião</v>
      </c>
      <c r="B1333" s="27" t="s">
        <v>26</v>
      </c>
      <c r="C1333" s="27" t="s">
        <v>48</v>
      </c>
      <c r="D1333" s="28" t="s">
        <v>48</v>
      </c>
      <c r="E1333" s="30">
        <v>0</v>
      </c>
    </row>
    <row r="1334" spans="1:5">
      <c r="A1334" s="3" t="str">
        <f t="shared" si="20"/>
        <v>CampinasCampo GrandeAvião</v>
      </c>
      <c r="B1334" s="27" t="s">
        <v>26</v>
      </c>
      <c r="C1334" s="27" t="s">
        <v>48</v>
      </c>
      <c r="D1334" s="28" t="s">
        <v>3</v>
      </c>
      <c r="E1334" s="30">
        <v>1</v>
      </c>
    </row>
    <row r="1335" spans="1:5">
      <c r="A1335" s="3" t="str">
        <f t="shared" si="20"/>
        <v>CampinasCuiabáAvião</v>
      </c>
      <c r="B1335" s="27" t="s">
        <v>26</v>
      </c>
      <c r="C1335" s="27" t="s">
        <v>48</v>
      </c>
      <c r="D1335" s="28" t="s">
        <v>19</v>
      </c>
      <c r="E1335" s="30">
        <v>1</v>
      </c>
    </row>
    <row r="1336" spans="1:5">
      <c r="A1336" s="3" t="str">
        <f t="shared" si="20"/>
        <v>CampinasCuritibaAvião</v>
      </c>
      <c r="B1336" s="27" t="s">
        <v>26</v>
      </c>
      <c r="C1336" s="27" t="s">
        <v>48</v>
      </c>
      <c r="D1336" s="29" t="s">
        <v>4</v>
      </c>
      <c r="E1336" s="30">
        <v>1</v>
      </c>
    </row>
    <row r="1337" spans="1:5">
      <c r="A1337" s="3" t="str">
        <f t="shared" si="20"/>
        <v>CampinasFortalezaAvião</v>
      </c>
      <c r="B1337" s="27" t="s">
        <v>26</v>
      </c>
      <c r="C1337" s="27" t="s">
        <v>48</v>
      </c>
      <c r="D1337" s="28" t="s">
        <v>12</v>
      </c>
      <c r="E1337" s="30">
        <v>1</v>
      </c>
    </row>
    <row r="1338" spans="1:5">
      <c r="A1338" s="3" t="str">
        <f t="shared" si="20"/>
        <v>CampinasGoiâniaAvião</v>
      </c>
      <c r="B1338" s="27" t="s">
        <v>26</v>
      </c>
      <c r="C1338" s="27" t="s">
        <v>48</v>
      </c>
      <c r="D1338" s="28" t="s">
        <v>18</v>
      </c>
      <c r="E1338" s="30">
        <v>1</v>
      </c>
    </row>
    <row r="1339" spans="1:5">
      <c r="A1339" s="3" t="str">
        <f t="shared" si="20"/>
        <v>CampinasJoão PessoaAvião</v>
      </c>
      <c r="B1339" s="27" t="s">
        <v>26</v>
      </c>
      <c r="C1339" s="27" t="s">
        <v>48</v>
      </c>
      <c r="D1339" s="28" t="s">
        <v>21</v>
      </c>
      <c r="E1339" s="30">
        <v>1</v>
      </c>
    </row>
    <row r="1340" spans="1:5">
      <c r="A1340" s="3" t="str">
        <f t="shared" si="20"/>
        <v>CampinasJoinvilleAvião</v>
      </c>
      <c r="B1340" s="27" t="s">
        <v>26</v>
      </c>
      <c r="C1340" s="27" t="s">
        <v>48</v>
      </c>
      <c r="D1340" s="29" t="s">
        <v>44</v>
      </c>
      <c r="E1340" s="30">
        <v>1</v>
      </c>
    </row>
    <row r="1341" spans="1:5">
      <c r="A1341" s="3" t="str">
        <f t="shared" si="20"/>
        <v>CampinasMaceióAvião</v>
      </c>
      <c r="B1341" s="27" t="s">
        <v>26</v>
      </c>
      <c r="C1341" s="27" t="s">
        <v>48</v>
      </c>
      <c r="D1341" s="28" t="s">
        <v>16</v>
      </c>
      <c r="E1341" s="30">
        <v>1</v>
      </c>
    </row>
    <row r="1342" spans="1:5">
      <c r="A1342" s="3" t="str">
        <f t="shared" si="20"/>
        <v>CampinasManausAvião</v>
      </c>
      <c r="B1342" s="27" t="s">
        <v>26</v>
      </c>
      <c r="C1342" s="27" t="s">
        <v>48</v>
      </c>
      <c r="D1342" s="28" t="s">
        <v>1</v>
      </c>
      <c r="E1342" s="30">
        <v>1</v>
      </c>
    </row>
    <row r="1343" spans="1:5">
      <c r="A1343" s="3" t="str">
        <f t="shared" si="20"/>
        <v>CampinasNatalAvião</v>
      </c>
      <c r="B1343" s="27" t="s">
        <v>26</v>
      </c>
      <c r="C1343" s="27" t="s">
        <v>48</v>
      </c>
      <c r="D1343" s="28" t="s">
        <v>15</v>
      </c>
      <c r="E1343" s="30">
        <v>1</v>
      </c>
    </row>
    <row r="1344" spans="1:5">
      <c r="A1344" s="3" t="str">
        <f t="shared" si="20"/>
        <v>CampinasPorto AlegreAvião</v>
      </c>
      <c r="B1344" s="27" t="s">
        <v>26</v>
      </c>
      <c r="C1344" s="27" t="s">
        <v>48</v>
      </c>
      <c r="D1344" s="29" t="s">
        <v>5</v>
      </c>
      <c r="E1344" s="30">
        <v>1</v>
      </c>
    </row>
    <row r="1345" spans="1:5">
      <c r="A1345" s="3" t="str">
        <f t="shared" si="20"/>
        <v>CampinasRecifeAvião</v>
      </c>
      <c r="B1345" s="27" t="s">
        <v>26</v>
      </c>
      <c r="C1345" s="27" t="s">
        <v>48</v>
      </c>
      <c r="D1345" s="28" t="s">
        <v>13</v>
      </c>
      <c r="E1345" s="30">
        <v>1</v>
      </c>
    </row>
    <row r="1346" spans="1:5">
      <c r="A1346" s="3" t="str">
        <f t="shared" si="20"/>
        <v>CampinasRibeirão PretoAvião</v>
      </c>
      <c r="B1346" s="27" t="s">
        <v>26</v>
      </c>
      <c r="C1346" s="27" t="s">
        <v>48</v>
      </c>
      <c r="D1346" s="28" t="s">
        <v>47</v>
      </c>
      <c r="E1346" s="30">
        <v>1</v>
      </c>
    </row>
    <row r="1347" spans="1:5">
      <c r="A1347" s="3" t="str">
        <f t="shared" si="20"/>
        <v>CampinasRio de JaneiroAvião</v>
      </c>
      <c r="B1347" s="27" t="s">
        <v>26</v>
      </c>
      <c r="C1347" s="27" t="s">
        <v>48</v>
      </c>
      <c r="D1347" s="28" t="s">
        <v>22</v>
      </c>
      <c r="E1347" s="30">
        <v>1</v>
      </c>
    </row>
    <row r="1348" spans="1:5">
      <c r="A1348" s="3" t="str">
        <f t="shared" si="20"/>
        <v>CampinasSalvadorAvião</v>
      </c>
      <c r="B1348" s="27" t="s">
        <v>26</v>
      </c>
      <c r="C1348" s="27" t="s">
        <v>48</v>
      </c>
      <c r="D1348" s="28" t="s">
        <v>14</v>
      </c>
      <c r="E1348" s="30">
        <v>1</v>
      </c>
    </row>
    <row r="1349" spans="1:5">
      <c r="A1349" s="3" t="str">
        <f t="shared" ref="A1349:A1412" si="21">C1349&amp;D1349&amp;B1349</f>
        <v>CampinasSantosAvião</v>
      </c>
      <c r="B1349" s="27" t="s">
        <v>26</v>
      </c>
      <c r="C1349" s="27" t="s">
        <v>48</v>
      </c>
      <c r="D1349" s="28" t="s">
        <v>45</v>
      </c>
      <c r="E1349" s="30">
        <v>1</v>
      </c>
    </row>
    <row r="1350" spans="1:5">
      <c r="A1350" s="3" t="str">
        <f t="shared" si="21"/>
        <v>CampinasSão LuísAvião</v>
      </c>
      <c r="B1350" s="27" t="s">
        <v>26</v>
      </c>
      <c r="C1350" s="27" t="s">
        <v>48</v>
      </c>
      <c r="D1350" s="28" t="s">
        <v>11</v>
      </c>
      <c r="E1350" s="30">
        <v>1</v>
      </c>
    </row>
    <row r="1351" spans="1:5">
      <c r="A1351" s="3" t="str">
        <f t="shared" si="21"/>
        <v>CampinasSão PauloAvião</v>
      </c>
      <c r="B1351" s="27" t="s">
        <v>26</v>
      </c>
      <c r="C1351" s="27" t="s">
        <v>48</v>
      </c>
      <c r="D1351" s="28" t="s">
        <v>23</v>
      </c>
      <c r="E1351" s="30">
        <v>1</v>
      </c>
    </row>
    <row r="1352" spans="1:5">
      <c r="A1352" s="3" t="str">
        <f t="shared" si="21"/>
        <v>CampinasUberlândiaAvião</v>
      </c>
      <c r="B1352" s="27" t="s">
        <v>26</v>
      </c>
      <c r="C1352" s="27" t="s">
        <v>48</v>
      </c>
      <c r="D1352" s="28" t="s">
        <v>51</v>
      </c>
      <c r="E1352" s="30">
        <v>1</v>
      </c>
    </row>
    <row r="1353" spans="1:5">
      <c r="A1353" s="3" t="str">
        <f t="shared" si="21"/>
        <v>CampinasVitóriaAvião</v>
      </c>
      <c r="B1353" s="27" t="s">
        <v>26</v>
      </c>
      <c r="C1353" s="27" t="s">
        <v>48</v>
      </c>
      <c r="D1353" s="28" t="s">
        <v>17</v>
      </c>
      <c r="E1353" s="30">
        <v>1</v>
      </c>
    </row>
    <row r="1354" spans="1:5">
      <c r="A1354" s="3" t="str">
        <f t="shared" si="21"/>
        <v>CampinasVitória da ConquistaAvião</v>
      </c>
      <c r="B1354" s="27" t="s">
        <v>26</v>
      </c>
      <c r="C1354" s="27" t="s">
        <v>48</v>
      </c>
      <c r="D1354" s="28" t="s">
        <v>52</v>
      </c>
      <c r="E1354" s="30">
        <v>1</v>
      </c>
    </row>
    <row r="1355" spans="1:5">
      <c r="A1355" s="3" t="str">
        <f t="shared" si="21"/>
        <v>Campo GrandeBelémAvião</v>
      </c>
      <c r="B1355" s="27" t="s">
        <v>26</v>
      </c>
      <c r="C1355" s="27" t="s">
        <v>3</v>
      </c>
      <c r="D1355" s="28" t="s">
        <v>2</v>
      </c>
      <c r="E1355" s="30">
        <v>1</v>
      </c>
    </row>
    <row r="1356" spans="1:5">
      <c r="A1356" s="3" t="str">
        <f t="shared" si="21"/>
        <v>Campo GrandeBelo HorizonteAvião</v>
      </c>
      <c r="B1356" s="27" t="s">
        <v>26</v>
      </c>
      <c r="C1356" s="27" t="s">
        <v>3</v>
      </c>
      <c r="D1356" s="28" t="s">
        <v>20</v>
      </c>
      <c r="E1356" s="30">
        <v>1</v>
      </c>
    </row>
    <row r="1357" spans="1:5">
      <c r="A1357" s="3" t="str">
        <f t="shared" si="21"/>
        <v>Campo GrandeBrasíliaAvião</v>
      </c>
      <c r="B1357" s="27" t="s">
        <v>26</v>
      </c>
      <c r="C1357" s="27" t="s">
        <v>3</v>
      </c>
      <c r="D1357" s="28" t="s">
        <v>46</v>
      </c>
      <c r="E1357" s="30">
        <v>1</v>
      </c>
    </row>
    <row r="1358" spans="1:5">
      <c r="A1358" s="3" t="str">
        <f t="shared" si="21"/>
        <v>Campo GrandeCampinasAvião</v>
      </c>
      <c r="B1358" s="27" t="s">
        <v>26</v>
      </c>
      <c r="C1358" s="27" t="s">
        <v>3</v>
      </c>
      <c r="D1358" s="28" t="s">
        <v>48</v>
      </c>
      <c r="E1358" s="30">
        <v>1</v>
      </c>
    </row>
    <row r="1359" spans="1:5">
      <c r="A1359" s="3" t="str">
        <f t="shared" si="21"/>
        <v>Campo GrandeCampo GrandeAvião</v>
      </c>
      <c r="B1359" s="27" t="s">
        <v>26</v>
      </c>
      <c r="C1359" s="27" t="s">
        <v>3</v>
      </c>
      <c r="D1359" s="28" t="s">
        <v>3</v>
      </c>
      <c r="E1359" s="30">
        <v>0</v>
      </c>
    </row>
    <row r="1360" spans="1:5">
      <c r="A1360" s="3" t="str">
        <f t="shared" si="21"/>
        <v>Campo GrandeCuiabáAvião</v>
      </c>
      <c r="B1360" s="27" t="s">
        <v>26</v>
      </c>
      <c r="C1360" s="27" t="s">
        <v>3</v>
      </c>
      <c r="D1360" s="28" t="s">
        <v>19</v>
      </c>
      <c r="E1360" s="30">
        <v>1</v>
      </c>
    </row>
    <row r="1361" spans="1:5">
      <c r="A1361" s="3" t="str">
        <f t="shared" si="21"/>
        <v>Campo GrandeCuritibaAvião</v>
      </c>
      <c r="B1361" s="27" t="s">
        <v>26</v>
      </c>
      <c r="C1361" s="27" t="s">
        <v>3</v>
      </c>
      <c r="D1361" s="29" t="s">
        <v>4</v>
      </c>
      <c r="E1361" s="30">
        <v>1</v>
      </c>
    </row>
    <row r="1362" spans="1:5">
      <c r="A1362" s="3" t="str">
        <f t="shared" si="21"/>
        <v>Campo GrandeFortalezaAvião</v>
      </c>
      <c r="B1362" s="27" t="s">
        <v>26</v>
      </c>
      <c r="C1362" s="27" t="s">
        <v>3</v>
      </c>
      <c r="D1362" s="28" t="s">
        <v>12</v>
      </c>
      <c r="E1362" s="30">
        <v>1</v>
      </c>
    </row>
    <row r="1363" spans="1:5">
      <c r="A1363" s="3" t="str">
        <f t="shared" si="21"/>
        <v>Campo GrandeGoiâniaAvião</v>
      </c>
      <c r="B1363" s="27" t="s">
        <v>26</v>
      </c>
      <c r="C1363" s="27" t="s">
        <v>3</v>
      </c>
      <c r="D1363" s="28" t="s">
        <v>18</v>
      </c>
      <c r="E1363" s="30">
        <v>1</v>
      </c>
    </row>
    <row r="1364" spans="1:5">
      <c r="A1364" s="3" t="str">
        <f t="shared" si="21"/>
        <v>Campo GrandeJoão PessoaAvião</v>
      </c>
      <c r="B1364" s="27" t="s">
        <v>26</v>
      </c>
      <c r="C1364" s="27" t="s">
        <v>3</v>
      </c>
      <c r="D1364" s="28" t="s">
        <v>21</v>
      </c>
      <c r="E1364" s="30">
        <v>1</v>
      </c>
    </row>
    <row r="1365" spans="1:5">
      <c r="A1365" s="3" t="str">
        <f t="shared" si="21"/>
        <v>Campo GrandeJoinvilleAvião</v>
      </c>
      <c r="B1365" s="27" t="s">
        <v>26</v>
      </c>
      <c r="C1365" s="27" t="s">
        <v>3</v>
      </c>
      <c r="D1365" s="29" t="s">
        <v>44</v>
      </c>
      <c r="E1365" s="30">
        <v>1</v>
      </c>
    </row>
    <row r="1366" spans="1:5">
      <c r="A1366" s="3" t="str">
        <f t="shared" si="21"/>
        <v>Campo GrandeMaceióAvião</v>
      </c>
      <c r="B1366" s="27" t="s">
        <v>26</v>
      </c>
      <c r="C1366" s="27" t="s">
        <v>3</v>
      </c>
      <c r="D1366" s="28" t="s">
        <v>16</v>
      </c>
      <c r="E1366" s="30">
        <v>1</v>
      </c>
    </row>
    <row r="1367" spans="1:5">
      <c r="A1367" s="3" t="str">
        <f t="shared" si="21"/>
        <v>Campo GrandeManausAvião</v>
      </c>
      <c r="B1367" s="27" t="s">
        <v>26</v>
      </c>
      <c r="C1367" s="27" t="s">
        <v>3</v>
      </c>
      <c r="D1367" s="28" t="s">
        <v>1</v>
      </c>
      <c r="E1367" s="30">
        <v>1</v>
      </c>
    </row>
    <row r="1368" spans="1:5">
      <c r="A1368" s="3" t="str">
        <f t="shared" si="21"/>
        <v>Campo GrandeNatalAvião</v>
      </c>
      <c r="B1368" s="27" t="s">
        <v>26</v>
      </c>
      <c r="C1368" s="27" t="s">
        <v>3</v>
      </c>
      <c r="D1368" s="28" t="s">
        <v>15</v>
      </c>
      <c r="E1368" s="30">
        <v>1</v>
      </c>
    </row>
    <row r="1369" spans="1:5">
      <c r="A1369" s="3" t="str">
        <f t="shared" si="21"/>
        <v>Campo GrandePorto AlegreAvião</v>
      </c>
      <c r="B1369" s="27" t="s">
        <v>26</v>
      </c>
      <c r="C1369" s="27" t="s">
        <v>3</v>
      </c>
      <c r="D1369" s="29" t="s">
        <v>5</v>
      </c>
      <c r="E1369" s="30">
        <v>1</v>
      </c>
    </row>
    <row r="1370" spans="1:5">
      <c r="A1370" s="3" t="str">
        <f t="shared" si="21"/>
        <v>Campo GrandeRecifeAvião</v>
      </c>
      <c r="B1370" s="27" t="s">
        <v>26</v>
      </c>
      <c r="C1370" s="27" t="s">
        <v>3</v>
      </c>
      <c r="D1370" s="28" t="s">
        <v>13</v>
      </c>
      <c r="E1370" s="30">
        <v>1</v>
      </c>
    </row>
    <row r="1371" spans="1:5">
      <c r="A1371" s="3" t="str">
        <f t="shared" si="21"/>
        <v>Campo GrandeRibeirão PretoAvião</v>
      </c>
      <c r="B1371" s="27" t="s">
        <v>26</v>
      </c>
      <c r="C1371" s="27" t="s">
        <v>3</v>
      </c>
      <c r="D1371" s="28" t="s">
        <v>47</v>
      </c>
      <c r="E1371" s="30">
        <v>1</v>
      </c>
    </row>
    <row r="1372" spans="1:5">
      <c r="A1372" s="3" t="str">
        <f t="shared" si="21"/>
        <v>Campo GrandeRio de JaneiroAvião</v>
      </c>
      <c r="B1372" s="27" t="s">
        <v>26</v>
      </c>
      <c r="C1372" s="27" t="s">
        <v>3</v>
      </c>
      <c r="D1372" s="28" t="s">
        <v>22</v>
      </c>
      <c r="E1372" s="30">
        <v>1</v>
      </c>
    </row>
    <row r="1373" spans="1:5">
      <c r="A1373" s="3" t="str">
        <f t="shared" si="21"/>
        <v>Campo GrandeSalvadorAvião</v>
      </c>
      <c r="B1373" s="27" t="s">
        <v>26</v>
      </c>
      <c r="C1373" s="27" t="s">
        <v>3</v>
      </c>
      <c r="D1373" s="28" t="s">
        <v>14</v>
      </c>
      <c r="E1373" s="30">
        <v>1</v>
      </c>
    </row>
    <row r="1374" spans="1:5">
      <c r="A1374" s="3" t="str">
        <f t="shared" si="21"/>
        <v>Campo GrandeSantosAvião</v>
      </c>
      <c r="B1374" s="27" t="s">
        <v>26</v>
      </c>
      <c r="C1374" s="27" t="s">
        <v>3</v>
      </c>
      <c r="D1374" s="28" t="s">
        <v>45</v>
      </c>
      <c r="E1374" s="30">
        <v>1</v>
      </c>
    </row>
    <row r="1375" spans="1:5">
      <c r="A1375" s="3" t="str">
        <f t="shared" si="21"/>
        <v>Campo GrandeSão LuísAvião</v>
      </c>
      <c r="B1375" s="27" t="s">
        <v>26</v>
      </c>
      <c r="C1375" s="27" t="s">
        <v>3</v>
      </c>
      <c r="D1375" s="28" t="s">
        <v>11</v>
      </c>
      <c r="E1375" s="30">
        <v>1</v>
      </c>
    </row>
    <row r="1376" spans="1:5">
      <c r="A1376" s="3" t="str">
        <f t="shared" si="21"/>
        <v>Campo GrandeSão PauloAvião</v>
      </c>
      <c r="B1376" s="27" t="s">
        <v>26</v>
      </c>
      <c r="C1376" s="27" t="s">
        <v>3</v>
      </c>
      <c r="D1376" s="28" t="s">
        <v>23</v>
      </c>
      <c r="E1376" s="30">
        <v>1</v>
      </c>
    </row>
    <row r="1377" spans="1:5">
      <c r="A1377" s="3" t="str">
        <f t="shared" si="21"/>
        <v>Campo GrandeUberlândiaAvião</v>
      </c>
      <c r="B1377" s="27" t="s">
        <v>26</v>
      </c>
      <c r="C1377" s="27" t="s">
        <v>3</v>
      </c>
      <c r="D1377" s="28" t="s">
        <v>51</v>
      </c>
      <c r="E1377" s="30">
        <v>1</v>
      </c>
    </row>
    <row r="1378" spans="1:5">
      <c r="A1378" s="3" t="str">
        <f t="shared" si="21"/>
        <v>Campo GrandeVitóriaAvião</v>
      </c>
      <c r="B1378" s="27" t="s">
        <v>26</v>
      </c>
      <c r="C1378" s="27" t="s">
        <v>3</v>
      </c>
      <c r="D1378" s="28" t="s">
        <v>17</v>
      </c>
      <c r="E1378" s="30">
        <v>1</v>
      </c>
    </row>
    <row r="1379" spans="1:5">
      <c r="A1379" s="3" t="str">
        <f t="shared" si="21"/>
        <v>Campo GrandeVitória da ConquistaAvião</v>
      </c>
      <c r="B1379" s="27" t="s">
        <v>26</v>
      </c>
      <c r="C1379" s="27" t="s">
        <v>3</v>
      </c>
      <c r="D1379" s="28" t="s">
        <v>52</v>
      </c>
      <c r="E1379" s="30">
        <v>1</v>
      </c>
    </row>
    <row r="1380" spans="1:5">
      <c r="A1380" s="3" t="str">
        <f t="shared" si="21"/>
        <v>CuiabáBelémAvião</v>
      </c>
      <c r="B1380" s="27" t="s">
        <v>26</v>
      </c>
      <c r="C1380" s="28" t="s">
        <v>19</v>
      </c>
      <c r="D1380" s="28" t="s">
        <v>2</v>
      </c>
      <c r="E1380" s="30">
        <v>1</v>
      </c>
    </row>
    <row r="1381" spans="1:5">
      <c r="A1381" s="3" t="str">
        <f t="shared" si="21"/>
        <v>CuiabáBelo HorizonteAvião</v>
      </c>
      <c r="B1381" s="27" t="s">
        <v>26</v>
      </c>
      <c r="C1381" s="28" t="s">
        <v>19</v>
      </c>
      <c r="D1381" s="28" t="s">
        <v>20</v>
      </c>
      <c r="E1381" s="30">
        <v>1</v>
      </c>
    </row>
    <row r="1382" spans="1:5">
      <c r="A1382" s="3" t="str">
        <f t="shared" si="21"/>
        <v>CuiabáBrasíliaAvião</v>
      </c>
      <c r="B1382" s="27" t="s">
        <v>26</v>
      </c>
      <c r="C1382" s="28" t="s">
        <v>19</v>
      </c>
      <c r="D1382" s="28" t="s">
        <v>46</v>
      </c>
      <c r="E1382" s="30">
        <v>1</v>
      </c>
    </row>
    <row r="1383" spans="1:5">
      <c r="A1383" s="3" t="str">
        <f t="shared" si="21"/>
        <v>CuiabáCampinasAvião</v>
      </c>
      <c r="B1383" s="27" t="s">
        <v>26</v>
      </c>
      <c r="C1383" s="28" t="s">
        <v>19</v>
      </c>
      <c r="D1383" s="28" t="s">
        <v>48</v>
      </c>
      <c r="E1383" s="30">
        <v>1</v>
      </c>
    </row>
    <row r="1384" spans="1:5">
      <c r="A1384" s="3" t="str">
        <f t="shared" si="21"/>
        <v>CuiabáCampo GrandeAvião</v>
      </c>
      <c r="B1384" s="27" t="s">
        <v>26</v>
      </c>
      <c r="C1384" s="28" t="s">
        <v>19</v>
      </c>
      <c r="D1384" s="28" t="s">
        <v>3</v>
      </c>
      <c r="E1384" s="30">
        <v>1</v>
      </c>
    </row>
    <row r="1385" spans="1:5">
      <c r="A1385" s="3" t="str">
        <f t="shared" si="21"/>
        <v>CuiabáCuiabáAvião</v>
      </c>
      <c r="B1385" s="27" t="s">
        <v>26</v>
      </c>
      <c r="C1385" s="28" t="s">
        <v>19</v>
      </c>
      <c r="D1385" s="28" t="s">
        <v>19</v>
      </c>
      <c r="E1385" s="30">
        <v>0</v>
      </c>
    </row>
    <row r="1386" spans="1:5">
      <c r="A1386" s="3" t="str">
        <f t="shared" si="21"/>
        <v>CuiabáCuritibaAvião</v>
      </c>
      <c r="B1386" s="27" t="s">
        <v>26</v>
      </c>
      <c r="C1386" s="28" t="s">
        <v>19</v>
      </c>
      <c r="D1386" s="29" t="s">
        <v>4</v>
      </c>
      <c r="E1386" s="30">
        <v>1</v>
      </c>
    </row>
    <row r="1387" spans="1:5">
      <c r="A1387" s="3" t="str">
        <f t="shared" si="21"/>
        <v>CuiabáFortalezaAvião</v>
      </c>
      <c r="B1387" s="27" t="s">
        <v>26</v>
      </c>
      <c r="C1387" s="28" t="s">
        <v>19</v>
      </c>
      <c r="D1387" s="28" t="s">
        <v>12</v>
      </c>
      <c r="E1387" s="30">
        <v>1</v>
      </c>
    </row>
    <row r="1388" spans="1:5">
      <c r="A1388" s="3" t="str">
        <f t="shared" si="21"/>
        <v>CuiabáGoiâniaAvião</v>
      </c>
      <c r="B1388" s="27" t="s">
        <v>26</v>
      </c>
      <c r="C1388" s="28" t="s">
        <v>19</v>
      </c>
      <c r="D1388" s="28" t="s">
        <v>18</v>
      </c>
      <c r="E1388" s="30">
        <v>1</v>
      </c>
    </row>
    <row r="1389" spans="1:5">
      <c r="A1389" s="3" t="str">
        <f t="shared" si="21"/>
        <v>CuiabáJoão PessoaAvião</v>
      </c>
      <c r="B1389" s="27" t="s">
        <v>26</v>
      </c>
      <c r="C1389" s="28" t="s">
        <v>19</v>
      </c>
      <c r="D1389" s="28" t="s">
        <v>21</v>
      </c>
      <c r="E1389" s="30">
        <v>1</v>
      </c>
    </row>
    <row r="1390" spans="1:5">
      <c r="A1390" s="3" t="str">
        <f t="shared" si="21"/>
        <v>CuiabáJoinvilleAvião</v>
      </c>
      <c r="B1390" s="27" t="s">
        <v>26</v>
      </c>
      <c r="C1390" s="28" t="s">
        <v>19</v>
      </c>
      <c r="D1390" s="29" t="s">
        <v>44</v>
      </c>
      <c r="E1390" s="30">
        <v>1</v>
      </c>
    </row>
    <row r="1391" spans="1:5">
      <c r="A1391" s="3" t="str">
        <f t="shared" si="21"/>
        <v>CuiabáMaceióAvião</v>
      </c>
      <c r="B1391" s="27" t="s">
        <v>26</v>
      </c>
      <c r="C1391" s="28" t="s">
        <v>19</v>
      </c>
      <c r="D1391" s="28" t="s">
        <v>16</v>
      </c>
      <c r="E1391" s="30">
        <v>1</v>
      </c>
    </row>
    <row r="1392" spans="1:5">
      <c r="A1392" s="3" t="str">
        <f t="shared" si="21"/>
        <v>CuiabáManausAvião</v>
      </c>
      <c r="B1392" s="27" t="s">
        <v>26</v>
      </c>
      <c r="C1392" s="28" t="s">
        <v>19</v>
      </c>
      <c r="D1392" s="28" t="s">
        <v>1</v>
      </c>
      <c r="E1392" s="30">
        <v>1</v>
      </c>
    </row>
    <row r="1393" spans="1:5">
      <c r="A1393" s="3" t="str">
        <f t="shared" si="21"/>
        <v>CuiabáNatalAvião</v>
      </c>
      <c r="B1393" s="27" t="s">
        <v>26</v>
      </c>
      <c r="C1393" s="28" t="s">
        <v>19</v>
      </c>
      <c r="D1393" s="28" t="s">
        <v>15</v>
      </c>
      <c r="E1393" s="30">
        <v>1</v>
      </c>
    </row>
    <row r="1394" spans="1:5">
      <c r="A1394" s="3" t="str">
        <f t="shared" si="21"/>
        <v>CuiabáPorto AlegreAvião</v>
      </c>
      <c r="B1394" s="27" t="s">
        <v>26</v>
      </c>
      <c r="C1394" s="28" t="s">
        <v>19</v>
      </c>
      <c r="D1394" s="29" t="s">
        <v>5</v>
      </c>
      <c r="E1394" s="30">
        <v>1</v>
      </c>
    </row>
    <row r="1395" spans="1:5">
      <c r="A1395" s="3" t="str">
        <f t="shared" si="21"/>
        <v>CuiabáRecifeAvião</v>
      </c>
      <c r="B1395" s="27" t="s">
        <v>26</v>
      </c>
      <c r="C1395" s="28" t="s">
        <v>19</v>
      </c>
      <c r="D1395" s="28" t="s">
        <v>13</v>
      </c>
      <c r="E1395" s="30">
        <v>1</v>
      </c>
    </row>
    <row r="1396" spans="1:5">
      <c r="A1396" s="3" t="str">
        <f t="shared" si="21"/>
        <v>CuiabáRibeirão PretoAvião</v>
      </c>
      <c r="B1396" s="27" t="s">
        <v>26</v>
      </c>
      <c r="C1396" s="28" t="s">
        <v>19</v>
      </c>
      <c r="D1396" s="28" t="s">
        <v>47</v>
      </c>
      <c r="E1396" s="30">
        <v>1</v>
      </c>
    </row>
    <row r="1397" spans="1:5">
      <c r="A1397" s="3" t="str">
        <f t="shared" si="21"/>
        <v>CuiabáRio de JaneiroAvião</v>
      </c>
      <c r="B1397" s="27" t="s">
        <v>26</v>
      </c>
      <c r="C1397" s="28" t="s">
        <v>19</v>
      </c>
      <c r="D1397" s="28" t="s">
        <v>22</v>
      </c>
      <c r="E1397" s="30">
        <v>1</v>
      </c>
    </row>
    <row r="1398" spans="1:5">
      <c r="A1398" s="3" t="str">
        <f t="shared" si="21"/>
        <v>CuiabáSalvadorAvião</v>
      </c>
      <c r="B1398" s="27" t="s">
        <v>26</v>
      </c>
      <c r="C1398" s="28" t="s">
        <v>19</v>
      </c>
      <c r="D1398" s="28" t="s">
        <v>14</v>
      </c>
      <c r="E1398" s="30">
        <v>1</v>
      </c>
    </row>
    <row r="1399" spans="1:5">
      <c r="A1399" s="3" t="str">
        <f t="shared" si="21"/>
        <v>CuiabáSantosAvião</v>
      </c>
      <c r="B1399" s="27" t="s">
        <v>26</v>
      </c>
      <c r="C1399" s="28" t="s">
        <v>19</v>
      </c>
      <c r="D1399" s="28" t="s">
        <v>45</v>
      </c>
      <c r="E1399" s="30">
        <v>1</v>
      </c>
    </row>
    <row r="1400" spans="1:5">
      <c r="A1400" s="3" t="str">
        <f t="shared" si="21"/>
        <v>CuiabáSão LuísAvião</v>
      </c>
      <c r="B1400" s="27" t="s">
        <v>26</v>
      </c>
      <c r="C1400" s="28" t="s">
        <v>19</v>
      </c>
      <c r="D1400" s="28" t="s">
        <v>11</v>
      </c>
      <c r="E1400" s="30">
        <v>1</v>
      </c>
    </row>
    <row r="1401" spans="1:5">
      <c r="A1401" s="3" t="str">
        <f t="shared" si="21"/>
        <v>CuiabáSão PauloAvião</v>
      </c>
      <c r="B1401" s="27" t="s">
        <v>26</v>
      </c>
      <c r="C1401" s="28" t="s">
        <v>19</v>
      </c>
      <c r="D1401" s="28" t="s">
        <v>23</v>
      </c>
      <c r="E1401" s="30">
        <v>1</v>
      </c>
    </row>
    <row r="1402" spans="1:5">
      <c r="A1402" s="3" t="str">
        <f t="shared" si="21"/>
        <v>CuiabáUberlândiaAvião</v>
      </c>
      <c r="B1402" s="27" t="s">
        <v>26</v>
      </c>
      <c r="C1402" s="28" t="s">
        <v>19</v>
      </c>
      <c r="D1402" s="28" t="s">
        <v>51</v>
      </c>
      <c r="E1402" s="30">
        <v>1</v>
      </c>
    </row>
    <row r="1403" spans="1:5">
      <c r="A1403" s="3" t="str">
        <f t="shared" si="21"/>
        <v>CuiabáVitóriaAvião</v>
      </c>
      <c r="B1403" s="27" t="s">
        <v>26</v>
      </c>
      <c r="C1403" s="28" t="s">
        <v>19</v>
      </c>
      <c r="D1403" s="28" t="s">
        <v>17</v>
      </c>
      <c r="E1403" s="30">
        <v>1</v>
      </c>
    </row>
    <row r="1404" spans="1:5">
      <c r="A1404" s="3" t="str">
        <f t="shared" si="21"/>
        <v>CuiabáVitória da ConquistaAvião</v>
      </c>
      <c r="B1404" s="27" t="s">
        <v>26</v>
      </c>
      <c r="C1404" s="28" t="s">
        <v>19</v>
      </c>
      <c r="D1404" s="28" t="s">
        <v>52</v>
      </c>
      <c r="E1404" s="30">
        <v>1</v>
      </c>
    </row>
    <row r="1405" spans="1:5">
      <c r="A1405" s="3" t="str">
        <f t="shared" si="21"/>
        <v>CuritibaBelémAvião</v>
      </c>
      <c r="B1405" s="27" t="s">
        <v>26</v>
      </c>
      <c r="C1405" s="27" t="s">
        <v>4</v>
      </c>
      <c r="D1405" s="28" t="s">
        <v>2</v>
      </c>
      <c r="E1405" s="30">
        <v>1</v>
      </c>
    </row>
    <row r="1406" spans="1:5">
      <c r="A1406" s="3" t="str">
        <f t="shared" si="21"/>
        <v>CuritibaBelo HorizonteAvião</v>
      </c>
      <c r="B1406" s="27" t="s">
        <v>26</v>
      </c>
      <c r="C1406" s="27" t="s">
        <v>4</v>
      </c>
      <c r="D1406" s="28" t="s">
        <v>20</v>
      </c>
      <c r="E1406" s="30">
        <v>1</v>
      </c>
    </row>
    <row r="1407" spans="1:5">
      <c r="A1407" s="3" t="str">
        <f t="shared" si="21"/>
        <v>CuritibaBrasíliaAvião</v>
      </c>
      <c r="B1407" s="27" t="s">
        <v>26</v>
      </c>
      <c r="C1407" s="27" t="s">
        <v>4</v>
      </c>
      <c r="D1407" s="28" t="s">
        <v>46</v>
      </c>
      <c r="E1407" s="30">
        <v>1</v>
      </c>
    </row>
    <row r="1408" spans="1:5">
      <c r="A1408" s="3" t="str">
        <f t="shared" si="21"/>
        <v>CuritibaCampinasAvião</v>
      </c>
      <c r="B1408" s="27" t="s">
        <v>26</v>
      </c>
      <c r="C1408" s="27" t="s">
        <v>4</v>
      </c>
      <c r="D1408" s="28" t="s">
        <v>48</v>
      </c>
      <c r="E1408" s="30">
        <v>1</v>
      </c>
    </row>
    <row r="1409" spans="1:5">
      <c r="A1409" s="3" t="str">
        <f t="shared" si="21"/>
        <v>CuritibaCampo GrandeAvião</v>
      </c>
      <c r="B1409" s="27" t="s">
        <v>26</v>
      </c>
      <c r="C1409" s="27" t="s">
        <v>4</v>
      </c>
      <c r="D1409" s="28" t="s">
        <v>3</v>
      </c>
      <c r="E1409" s="30">
        <v>1</v>
      </c>
    </row>
    <row r="1410" spans="1:5">
      <c r="A1410" s="3" t="str">
        <f t="shared" si="21"/>
        <v>CuritibaCuiabáAvião</v>
      </c>
      <c r="B1410" s="27" t="s">
        <v>26</v>
      </c>
      <c r="C1410" s="27" t="s">
        <v>4</v>
      </c>
      <c r="D1410" s="28" t="s">
        <v>19</v>
      </c>
      <c r="E1410" s="30">
        <v>1</v>
      </c>
    </row>
    <row r="1411" spans="1:5">
      <c r="A1411" s="3" t="str">
        <f t="shared" si="21"/>
        <v>CuritibaCuritibaAvião</v>
      </c>
      <c r="B1411" s="27" t="s">
        <v>26</v>
      </c>
      <c r="C1411" s="27" t="s">
        <v>4</v>
      </c>
      <c r="D1411" s="29" t="s">
        <v>4</v>
      </c>
      <c r="E1411" s="30">
        <v>0</v>
      </c>
    </row>
    <row r="1412" spans="1:5">
      <c r="A1412" s="3" t="str">
        <f t="shared" si="21"/>
        <v>CuritibaFortalezaAvião</v>
      </c>
      <c r="B1412" s="27" t="s">
        <v>26</v>
      </c>
      <c r="C1412" s="27" t="s">
        <v>4</v>
      </c>
      <c r="D1412" s="28" t="s">
        <v>12</v>
      </c>
      <c r="E1412" s="30">
        <v>1</v>
      </c>
    </row>
    <row r="1413" spans="1:5">
      <c r="A1413" s="3" t="str">
        <f t="shared" ref="A1413:A1476" si="22">C1413&amp;D1413&amp;B1413</f>
        <v>CuritibaGoiâniaAvião</v>
      </c>
      <c r="B1413" s="27" t="s">
        <v>26</v>
      </c>
      <c r="C1413" s="27" t="s">
        <v>4</v>
      </c>
      <c r="D1413" s="28" t="s">
        <v>18</v>
      </c>
      <c r="E1413" s="30">
        <v>1</v>
      </c>
    </row>
    <row r="1414" spans="1:5">
      <c r="A1414" s="3" t="str">
        <f t="shared" si="22"/>
        <v>CuritibaJoão PessoaAvião</v>
      </c>
      <c r="B1414" s="27" t="s">
        <v>26</v>
      </c>
      <c r="C1414" s="27" t="s">
        <v>4</v>
      </c>
      <c r="D1414" s="28" t="s">
        <v>21</v>
      </c>
      <c r="E1414" s="30">
        <v>1</v>
      </c>
    </row>
    <row r="1415" spans="1:5">
      <c r="A1415" s="3" t="str">
        <f t="shared" si="22"/>
        <v>CuritibaJoinvilleAvião</v>
      </c>
      <c r="B1415" s="27" t="s">
        <v>26</v>
      </c>
      <c r="C1415" s="27" t="s">
        <v>4</v>
      </c>
      <c r="D1415" s="29" t="s">
        <v>44</v>
      </c>
      <c r="E1415" s="30">
        <v>1</v>
      </c>
    </row>
    <row r="1416" spans="1:5">
      <c r="A1416" s="3" t="str">
        <f t="shared" si="22"/>
        <v>CuritibaMaceióAvião</v>
      </c>
      <c r="B1416" s="27" t="s">
        <v>26</v>
      </c>
      <c r="C1416" s="27" t="s">
        <v>4</v>
      </c>
      <c r="D1416" s="28" t="s">
        <v>16</v>
      </c>
      <c r="E1416" s="30">
        <v>1</v>
      </c>
    </row>
    <row r="1417" spans="1:5">
      <c r="A1417" s="3" t="str">
        <f t="shared" si="22"/>
        <v>CuritibaManausAvião</v>
      </c>
      <c r="B1417" s="27" t="s">
        <v>26</v>
      </c>
      <c r="C1417" s="27" t="s">
        <v>4</v>
      </c>
      <c r="D1417" s="28" t="s">
        <v>1</v>
      </c>
      <c r="E1417" s="30">
        <v>1</v>
      </c>
    </row>
    <row r="1418" spans="1:5">
      <c r="A1418" s="3" t="str">
        <f t="shared" si="22"/>
        <v>CuritibaNatalAvião</v>
      </c>
      <c r="B1418" s="27" t="s">
        <v>26</v>
      </c>
      <c r="C1418" s="27" t="s">
        <v>4</v>
      </c>
      <c r="D1418" s="28" t="s">
        <v>15</v>
      </c>
      <c r="E1418" s="30">
        <v>1</v>
      </c>
    </row>
    <row r="1419" spans="1:5">
      <c r="A1419" s="3" t="str">
        <f t="shared" si="22"/>
        <v>CuritibaPorto AlegreAvião</v>
      </c>
      <c r="B1419" s="27" t="s">
        <v>26</v>
      </c>
      <c r="C1419" s="27" t="s">
        <v>4</v>
      </c>
      <c r="D1419" s="29" t="s">
        <v>5</v>
      </c>
      <c r="E1419" s="30">
        <v>1</v>
      </c>
    </row>
    <row r="1420" spans="1:5">
      <c r="A1420" s="3" t="str">
        <f t="shared" si="22"/>
        <v>CuritibaRecifeAvião</v>
      </c>
      <c r="B1420" s="27" t="s">
        <v>26</v>
      </c>
      <c r="C1420" s="27" t="s">
        <v>4</v>
      </c>
      <c r="D1420" s="28" t="s">
        <v>13</v>
      </c>
      <c r="E1420" s="30">
        <v>1</v>
      </c>
    </row>
    <row r="1421" spans="1:5">
      <c r="A1421" s="3" t="str">
        <f t="shared" si="22"/>
        <v>CuritibaRibeirão PretoAvião</v>
      </c>
      <c r="B1421" s="27" t="s">
        <v>26</v>
      </c>
      <c r="C1421" s="27" t="s">
        <v>4</v>
      </c>
      <c r="D1421" s="28" t="s">
        <v>47</v>
      </c>
      <c r="E1421" s="30">
        <v>1</v>
      </c>
    </row>
    <row r="1422" spans="1:5">
      <c r="A1422" s="3" t="str">
        <f t="shared" si="22"/>
        <v>CuritibaRio de JaneiroAvião</v>
      </c>
      <c r="B1422" s="27" t="s">
        <v>26</v>
      </c>
      <c r="C1422" s="27" t="s">
        <v>4</v>
      </c>
      <c r="D1422" s="28" t="s">
        <v>22</v>
      </c>
      <c r="E1422" s="30">
        <v>1</v>
      </c>
    </row>
    <row r="1423" spans="1:5">
      <c r="A1423" s="3" t="str">
        <f t="shared" si="22"/>
        <v>CuritibaSalvadorAvião</v>
      </c>
      <c r="B1423" s="27" t="s">
        <v>26</v>
      </c>
      <c r="C1423" s="27" t="s">
        <v>4</v>
      </c>
      <c r="D1423" s="28" t="s">
        <v>14</v>
      </c>
      <c r="E1423" s="30">
        <v>1</v>
      </c>
    </row>
    <row r="1424" spans="1:5">
      <c r="A1424" s="3" t="str">
        <f t="shared" si="22"/>
        <v>CuritibaSantosAvião</v>
      </c>
      <c r="B1424" s="27" t="s">
        <v>26</v>
      </c>
      <c r="C1424" s="27" t="s">
        <v>4</v>
      </c>
      <c r="D1424" s="28" t="s">
        <v>45</v>
      </c>
      <c r="E1424" s="30">
        <v>1</v>
      </c>
    </row>
    <row r="1425" spans="1:5">
      <c r="A1425" s="3" t="str">
        <f t="shared" si="22"/>
        <v>CuritibaSão LuísAvião</v>
      </c>
      <c r="B1425" s="27" t="s">
        <v>26</v>
      </c>
      <c r="C1425" s="27" t="s">
        <v>4</v>
      </c>
      <c r="D1425" s="28" t="s">
        <v>11</v>
      </c>
      <c r="E1425" s="30">
        <v>1</v>
      </c>
    </row>
    <row r="1426" spans="1:5">
      <c r="A1426" s="3" t="str">
        <f t="shared" si="22"/>
        <v>CuritibaSão PauloAvião</v>
      </c>
      <c r="B1426" s="27" t="s">
        <v>26</v>
      </c>
      <c r="C1426" s="27" t="s">
        <v>4</v>
      </c>
      <c r="D1426" s="28" t="s">
        <v>23</v>
      </c>
      <c r="E1426" s="30">
        <v>1</v>
      </c>
    </row>
    <row r="1427" spans="1:5">
      <c r="A1427" s="3" t="str">
        <f t="shared" si="22"/>
        <v>CuritibaUberlândiaAvião</v>
      </c>
      <c r="B1427" s="27" t="s">
        <v>26</v>
      </c>
      <c r="C1427" s="27" t="s">
        <v>4</v>
      </c>
      <c r="D1427" s="28" t="s">
        <v>51</v>
      </c>
      <c r="E1427" s="30">
        <v>1</v>
      </c>
    </row>
    <row r="1428" spans="1:5">
      <c r="A1428" s="3" t="str">
        <f t="shared" si="22"/>
        <v>CuritibaVitóriaAvião</v>
      </c>
      <c r="B1428" s="27" t="s">
        <v>26</v>
      </c>
      <c r="C1428" s="27" t="s">
        <v>4</v>
      </c>
      <c r="D1428" s="28" t="s">
        <v>17</v>
      </c>
      <c r="E1428" s="30">
        <v>1</v>
      </c>
    </row>
    <row r="1429" spans="1:5">
      <c r="A1429" s="3" t="str">
        <f t="shared" si="22"/>
        <v>CuritibaVitória da ConquistaAvião</v>
      </c>
      <c r="B1429" s="27" t="s">
        <v>26</v>
      </c>
      <c r="C1429" s="27" t="s">
        <v>4</v>
      </c>
      <c r="D1429" s="28" t="s">
        <v>52</v>
      </c>
      <c r="E1429" s="30">
        <v>1</v>
      </c>
    </row>
    <row r="1430" spans="1:5">
      <c r="A1430" s="3" t="str">
        <f t="shared" si="22"/>
        <v>FortalezaBelémAvião</v>
      </c>
      <c r="B1430" s="27" t="s">
        <v>26</v>
      </c>
      <c r="C1430" s="27" t="s">
        <v>12</v>
      </c>
      <c r="D1430" s="28" t="s">
        <v>2</v>
      </c>
      <c r="E1430" s="30">
        <v>1</v>
      </c>
    </row>
    <row r="1431" spans="1:5">
      <c r="A1431" s="3" t="str">
        <f t="shared" si="22"/>
        <v>FortalezaBelo HorizonteAvião</v>
      </c>
      <c r="B1431" s="27" t="s">
        <v>26</v>
      </c>
      <c r="C1431" s="27" t="s">
        <v>12</v>
      </c>
      <c r="D1431" s="28" t="s">
        <v>20</v>
      </c>
      <c r="E1431" s="30">
        <v>1</v>
      </c>
    </row>
    <row r="1432" spans="1:5">
      <c r="A1432" s="3" t="str">
        <f t="shared" si="22"/>
        <v>FortalezaBrasíliaAvião</v>
      </c>
      <c r="B1432" s="27" t="s">
        <v>26</v>
      </c>
      <c r="C1432" s="27" t="s">
        <v>12</v>
      </c>
      <c r="D1432" s="28" t="s">
        <v>46</v>
      </c>
      <c r="E1432" s="30">
        <v>1</v>
      </c>
    </row>
    <row r="1433" spans="1:5">
      <c r="A1433" s="3" t="str">
        <f t="shared" si="22"/>
        <v>FortalezaCampinasAvião</v>
      </c>
      <c r="B1433" s="27" t="s">
        <v>26</v>
      </c>
      <c r="C1433" s="27" t="s">
        <v>12</v>
      </c>
      <c r="D1433" s="28" t="s">
        <v>48</v>
      </c>
      <c r="E1433" s="30">
        <v>1</v>
      </c>
    </row>
    <row r="1434" spans="1:5">
      <c r="A1434" s="3" t="str">
        <f t="shared" si="22"/>
        <v>FortalezaCampo GrandeAvião</v>
      </c>
      <c r="B1434" s="27" t="s">
        <v>26</v>
      </c>
      <c r="C1434" s="27" t="s">
        <v>12</v>
      </c>
      <c r="D1434" s="28" t="s">
        <v>3</v>
      </c>
      <c r="E1434" s="30">
        <v>1</v>
      </c>
    </row>
    <row r="1435" spans="1:5">
      <c r="A1435" s="3" t="str">
        <f t="shared" si="22"/>
        <v>FortalezaCuiabáAvião</v>
      </c>
      <c r="B1435" s="27" t="s">
        <v>26</v>
      </c>
      <c r="C1435" s="27" t="s">
        <v>12</v>
      </c>
      <c r="D1435" s="28" t="s">
        <v>19</v>
      </c>
      <c r="E1435" s="30">
        <v>1</v>
      </c>
    </row>
    <row r="1436" spans="1:5">
      <c r="A1436" s="3" t="str">
        <f t="shared" si="22"/>
        <v>FortalezaCuritibaAvião</v>
      </c>
      <c r="B1436" s="27" t="s">
        <v>26</v>
      </c>
      <c r="C1436" s="27" t="s">
        <v>12</v>
      </c>
      <c r="D1436" s="29" t="s">
        <v>4</v>
      </c>
      <c r="E1436" s="30">
        <v>1</v>
      </c>
    </row>
    <row r="1437" spans="1:5">
      <c r="A1437" s="3" t="str">
        <f t="shared" si="22"/>
        <v>FortalezaFortalezaAvião</v>
      </c>
      <c r="B1437" s="27" t="s">
        <v>26</v>
      </c>
      <c r="C1437" s="27" t="s">
        <v>12</v>
      </c>
      <c r="D1437" s="28" t="s">
        <v>12</v>
      </c>
      <c r="E1437" s="30">
        <v>0</v>
      </c>
    </row>
    <row r="1438" spans="1:5">
      <c r="A1438" s="3" t="str">
        <f t="shared" si="22"/>
        <v>FortalezaGoiâniaAvião</v>
      </c>
      <c r="B1438" s="27" t="s">
        <v>26</v>
      </c>
      <c r="C1438" s="27" t="s">
        <v>12</v>
      </c>
      <c r="D1438" s="28" t="s">
        <v>18</v>
      </c>
      <c r="E1438" s="30">
        <v>1</v>
      </c>
    </row>
    <row r="1439" spans="1:5">
      <c r="A1439" s="3" t="str">
        <f t="shared" si="22"/>
        <v>FortalezaJoão PessoaAvião</v>
      </c>
      <c r="B1439" s="27" t="s">
        <v>26</v>
      </c>
      <c r="C1439" s="27" t="s">
        <v>12</v>
      </c>
      <c r="D1439" s="28" t="s">
        <v>21</v>
      </c>
      <c r="E1439" s="30">
        <v>1</v>
      </c>
    </row>
    <row r="1440" spans="1:5">
      <c r="A1440" s="3" t="str">
        <f t="shared" si="22"/>
        <v>FortalezaJoinvilleAvião</v>
      </c>
      <c r="B1440" s="27" t="s">
        <v>26</v>
      </c>
      <c r="C1440" s="27" t="s">
        <v>12</v>
      </c>
      <c r="D1440" s="29" t="s">
        <v>44</v>
      </c>
      <c r="E1440" s="30">
        <v>1</v>
      </c>
    </row>
    <row r="1441" spans="1:5">
      <c r="A1441" s="3" t="str">
        <f t="shared" si="22"/>
        <v>FortalezaMaceióAvião</v>
      </c>
      <c r="B1441" s="27" t="s">
        <v>26</v>
      </c>
      <c r="C1441" s="27" t="s">
        <v>12</v>
      </c>
      <c r="D1441" s="28" t="s">
        <v>16</v>
      </c>
      <c r="E1441" s="30">
        <v>1</v>
      </c>
    </row>
    <row r="1442" spans="1:5">
      <c r="A1442" s="3" t="str">
        <f t="shared" si="22"/>
        <v>FortalezaManausAvião</v>
      </c>
      <c r="B1442" s="27" t="s">
        <v>26</v>
      </c>
      <c r="C1442" s="27" t="s">
        <v>12</v>
      </c>
      <c r="D1442" s="28" t="s">
        <v>1</v>
      </c>
      <c r="E1442" s="30">
        <v>1</v>
      </c>
    </row>
    <row r="1443" spans="1:5">
      <c r="A1443" s="3" t="str">
        <f t="shared" si="22"/>
        <v>FortalezaNatalAvião</v>
      </c>
      <c r="B1443" s="27" t="s">
        <v>26</v>
      </c>
      <c r="C1443" s="27" t="s">
        <v>12</v>
      </c>
      <c r="D1443" s="28" t="s">
        <v>15</v>
      </c>
      <c r="E1443" s="30">
        <v>1</v>
      </c>
    </row>
    <row r="1444" spans="1:5">
      <c r="A1444" s="3" t="str">
        <f t="shared" si="22"/>
        <v>FortalezaPorto AlegreAvião</v>
      </c>
      <c r="B1444" s="27" t="s">
        <v>26</v>
      </c>
      <c r="C1444" s="27" t="s">
        <v>12</v>
      </c>
      <c r="D1444" s="29" t="s">
        <v>5</v>
      </c>
      <c r="E1444" s="30">
        <v>1</v>
      </c>
    </row>
    <row r="1445" spans="1:5">
      <c r="A1445" s="3" t="str">
        <f t="shared" si="22"/>
        <v>FortalezaRecifeAvião</v>
      </c>
      <c r="B1445" s="27" t="s">
        <v>26</v>
      </c>
      <c r="C1445" s="27" t="s">
        <v>12</v>
      </c>
      <c r="D1445" s="28" t="s">
        <v>13</v>
      </c>
      <c r="E1445" s="30">
        <v>1</v>
      </c>
    </row>
    <row r="1446" spans="1:5">
      <c r="A1446" s="3" t="str">
        <f t="shared" si="22"/>
        <v>FortalezaRibeirão PretoAvião</v>
      </c>
      <c r="B1446" s="27" t="s">
        <v>26</v>
      </c>
      <c r="C1446" s="27" t="s">
        <v>12</v>
      </c>
      <c r="D1446" s="28" t="s">
        <v>47</v>
      </c>
      <c r="E1446" s="30">
        <v>1</v>
      </c>
    </row>
    <row r="1447" spans="1:5">
      <c r="A1447" s="3" t="str">
        <f t="shared" si="22"/>
        <v>FortalezaRio de JaneiroAvião</v>
      </c>
      <c r="B1447" s="27" t="s">
        <v>26</v>
      </c>
      <c r="C1447" s="27" t="s">
        <v>12</v>
      </c>
      <c r="D1447" s="28" t="s">
        <v>22</v>
      </c>
      <c r="E1447" s="30">
        <v>1</v>
      </c>
    </row>
    <row r="1448" spans="1:5">
      <c r="A1448" s="3" t="str">
        <f t="shared" si="22"/>
        <v>FortalezaSalvadorAvião</v>
      </c>
      <c r="B1448" s="27" t="s">
        <v>26</v>
      </c>
      <c r="C1448" s="27" t="s">
        <v>12</v>
      </c>
      <c r="D1448" s="28" t="s">
        <v>14</v>
      </c>
      <c r="E1448" s="30">
        <v>1</v>
      </c>
    </row>
    <row r="1449" spans="1:5">
      <c r="A1449" s="3" t="str">
        <f t="shared" si="22"/>
        <v>FortalezaSantosAvião</v>
      </c>
      <c r="B1449" s="27" t="s">
        <v>26</v>
      </c>
      <c r="C1449" s="27" t="s">
        <v>12</v>
      </c>
      <c r="D1449" s="28" t="s">
        <v>45</v>
      </c>
      <c r="E1449" s="30">
        <v>1</v>
      </c>
    </row>
    <row r="1450" spans="1:5">
      <c r="A1450" s="3" t="str">
        <f t="shared" si="22"/>
        <v>FortalezaSão LuísAvião</v>
      </c>
      <c r="B1450" s="27" t="s">
        <v>26</v>
      </c>
      <c r="C1450" s="27" t="s">
        <v>12</v>
      </c>
      <c r="D1450" s="28" t="s">
        <v>11</v>
      </c>
      <c r="E1450" s="30">
        <v>1</v>
      </c>
    </row>
    <row r="1451" spans="1:5">
      <c r="A1451" s="3" t="str">
        <f t="shared" si="22"/>
        <v>FortalezaSão PauloAvião</v>
      </c>
      <c r="B1451" s="27" t="s">
        <v>26</v>
      </c>
      <c r="C1451" s="27" t="s">
        <v>12</v>
      </c>
      <c r="D1451" s="28" t="s">
        <v>23</v>
      </c>
      <c r="E1451" s="30">
        <v>1</v>
      </c>
    </row>
    <row r="1452" spans="1:5">
      <c r="A1452" s="3" t="str">
        <f t="shared" si="22"/>
        <v>FortalezaUberlândiaAvião</v>
      </c>
      <c r="B1452" s="27" t="s">
        <v>26</v>
      </c>
      <c r="C1452" s="27" t="s">
        <v>12</v>
      </c>
      <c r="D1452" s="28" t="s">
        <v>51</v>
      </c>
      <c r="E1452" s="30">
        <v>1</v>
      </c>
    </row>
    <row r="1453" spans="1:5">
      <c r="A1453" s="3" t="str">
        <f t="shared" si="22"/>
        <v>FortalezaVitóriaAvião</v>
      </c>
      <c r="B1453" s="27" t="s">
        <v>26</v>
      </c>
      <c r="C1453" s="27" t="s">
        <v>12</v>
      </c>
      <c r="D1453" s="28" t="s">
        <v>17</v>
      </c>
      <c r="E1453" s="30">
        <v>1</v>
      </c>
    </row>
    <row r="1454" spans="1:5">
      <c r="A1454" s="3" t="str">
        <f t="shared" si="22"/>
        <v>FortalezaVitória da ConquistaAvião</v>
      </c>
      <c r="B1454" s="27" t="s">
        <v>26</v>
      </c>
      <c r="C1454" s="27" t="s">
        <v>12</v>
      </c>
      <c r="D1454" s="28" t="s">
        <v>52</v>
      </c>
      <c r="E1454" s="30">
        <v>1</v>
      </c>
    </row>
    <row r="1455" spans="1:5">
      <c r="A1455" s="3" t="str">
        <f t="shared" si="22"/>
        <v>GoiâniaBelémAvião</v>
      </c>
      <c r="B1455" s="27" t="s">
        <v>26</v>
      </c>
      <c r="C1455" s="28" t="s">
        <v>18</v>
      </c>
      <c r="D1455" s="28" t="s">
        <v>2</v>
      </c>
      <c r="E1455" s="30">
        <v>1</v>
      </c>
    </row>
    <row r="1456" spans="1:5">
      <c r="A1456" s="3" t="str">
        <f t="shared" si="22"/>
        <v>GoiâniaBelo HorizonteAvião</v>
      </c>
      <c r="B1456" s="27" t="s">
        <v>26</v>
      </c>
      <c r="C1456" s="28" t="s">
        <v>18</v>
      </c>
      <c r="D1456" s="28" t="s">
        <v>20</v>
      </c>
      <c r="E1456" s="30">
        <v>1</v>
      </c>
    </row>
    <row r="1457" spans="1:5">
      <c r="A1457" s="3" t="str">
        <f t="shared" si="22"/>
        <v>GoiâniaBrasíliaAvião</v>
      </c>
      <c r="B1457" s="27" t="s">
        <v>26</v>
      </c>
      <c r="C1457" s="28" t="s">
        <v>18</v>
      </c>
      <c r="D1457" s="28" t="s">
        <v>46</v>
      </c>
      <c r="E1457" s="30">
        <v>1</v>
      </c>
    </row>
    <row r="1458" spans="1:5">
      <c r="A1458" s="3" t="str">
        <f t="shared" si="22"/>
        <v>GoiâniaCampinasAvião</v>
      </c>
      <c r="B1458" s="27" t="s">
        <v>26</v>
      </c>
      <c r="C1458" s="28" t="s">
        <v>18</v>
      </c>
      <c r="D1458" s="28" t="s">
        <v>48</v>
      </c>
      <c r="E1458" s="30">
        <v>1</v>
      </c>
    </row>
    <row r="1459" spans="1:5">
      <c r="A1459" s="3" t="str">
        <f t="shared" si="22"/>
        <v>GoiâniaCampo GrandeAvião</v>
      </c>
      <c r="B1459" s="27" t="s">
        <v>26</v>
      </c>
      <c r="C1459" s="28" t="s">
        <v>18</v>
      </c>
      <c r="D1459" s="28" t="s">
        <v>3</v>
      </c>
      <c r="E1459" s="30">
        <v>1</v>
      </c>
    </row>
    <row r="1460" spans="1:5">
      <c r="A1460" s="3" t="str">
        <f t="shared" si="22"/>
        <v>GoiâniaCuiabáAvião</v>
      </c>
      <c r="B1460" s="27" t="s">
        <v>26</v>
      </c>
      <c r="C1460" s="28" t="s">
        <v>18</v>
      </c>
      <c r="D1460" s="28" t="s">
        <v>19</v>
      </c>
      <c r="E1460" s="30">
        <v>1</v>
      </c>
    </row>
    <row r="1461" spans="1:5">
      <c r="A1461" s="3" t="str">
        <f t="shared" si="22"/>
        <v>GoiâniaCuritibaAvião</v>
      </c>
      <c r="B1461" s="27" t="s">
        <v>26</v>
      </c>
      <c r="C1461" s="28" t="s">
        <v>18</v>
      </c>
      <c r="D1461" s="29" t="s">
        <v>4</v>
      </c>
      <c r="E1461" s="30">
        <v>1</v>
      </c>
    </row>
    <row r="1462" spans="1:5">
      <c r="A1462" s="3" t="str">
        <f t="shared" si="22"/>
        <v>GoiâniaFortalezaAvião</v>
      </c>
      <c r="B1462" s="27" t="s">
        <v>26</v>
      </c>
      <c r="C1462" s="28" t="s">
        <v>18</v>
      </c>
      <c r="D1462" s="28" t="s">
        <v>12</v>
      </c>
      <c r="E1462" s="30">
        <v>1</v>
      </c>
    </row>
    <row r="1463" spans="1:5">
      <c r="A1463" s="3" t="str">
        <f t="shared" si="22"/>
        <v>GoiâniaGoiâniaAvião</v>
      </c>
      <c r="B1463" s="27" t="s">
        <v>26</v>
      </c>
      <c r="C1463" s="28" t="s">
        <v>18</v>
      </c>
      <c r="D1463" s="28" t="s">
        <v>18</v>
      </c>
      <c r="E1463" s="30">
        <v>0</v>
      </c>
    </row>
    <row r="1464" spans="1:5">
      <c r="A1464" s="3" t="str">
        <f t="shared" si="22"/>
        <v>GoiâniaJoão PessoaAvião</v>
      </c>
      <c r="B1464" s="27" t="s">
        <v>26</v>
      </c>
      <c r="C1464" s="28" t="s">
        <v>18</v>
      </c>
      <c r="D1464" s="28" t="s">
        <v>21</v>
      </c>
      <c r="E1464" s="30">
        <v>1</v>
      </c>
    </row>
    <row r="1465" spans="1:5">
      <c r="A1465" s="3" t="str">
        <f t="shared" si="22"/>
        <v>GoiâniaJoinvilleAvião</v>
      </c>
      <c r="B1465" s="27" t="s">
        <v>26</v>
      </c>
      <c r="C1465" s="28" t="s">
        <v>18</v>
      </c>
      <c r="D1465" s="29" t="s">
        <v>44</v>
      </c>
      <c r="E1465" s="30">
        <v>1</v>
      </c>
    </row>
    <row r="1466" spans="1:5">
      <c r="A1466" s="3" t="str">
        <f t="shared" si="22"/>
        <v>GoiâniaMaceióAvião</v>
      </c>
      <c r="B1466" s="27" t="s">
        <v>26</v>
      </c>
      <c r="C1466" s="28" t="s">
        <v>18</v>
      </c>
      <c r="D1466" s="28" t="s">
        <v>16</v>
      </c>
      <c r="E1466" s="30">
        <v>1</v>
      </c>
    </row>
    <row r="1467" spans="1:5">
      <c r="A1467" s="3" t="str">
        <f t="shared" si="22"/>
        <v>GoiâniaManausAvião</v>
      </c>
      <c r="B1467" s="27" t="s">
        <v>26</v>
      </c>
      <c r="C1467" s="28" t="s">
        <v>18</v>
      </c>
      <c r="D1467" s="28" t="s">
        <v>1</v>
      </c>
      <c r="E1467" s="30">
        <v>1</v>
      </c>
    </row>
    <row r="1468" spans="1:5">
      <c r="A1468" s="3" t="str">
        <f t="shared" si="22"/>
        <v>GoiâniaNatalAvião</v>
      </c>
      <c r="B1468" s="27" t="s">
        <v>26</v>
      </c>
      <c r="C1468" s="28" t="s">
        <v>18</v>
      </c>
      <c r="D1468" s="28" t="s">
        <v>15</v>
      </c>
      <c r="E1468" s="30">
        <v>1</v>
      </c>
    </row>
    <row r="1469" spans="1:5">
      <c r="A1469" s="3" t="str">
        <f t="shared" si="22"/>
        <v>GoiâniaPorto AlegreAvião</v>
      </c>
      <c r="B1469" s="27" t="s">
        <v>26</v>
      </c>
      <c r="C1469" s="28" t="s">
        <v>18</v>
      </c>
      <c r="D1469" s="29" t="s">
        <v>5</v>
      </c>
      <c r="E1469" s="30">
        <v>1</v>
      </c>
    </row>
    <row r="1470" spans="1:5">
      <c r="A1470" s="3" t="str">
        <f t="shared" si="22"/>
        <v>GoiâniaRecifeAvião</v>
      </c>
      <c r="B1470" s="27" t="s">
        <v>26</v>
      </c>
      <c r="C1470" s="28" t="s">
        <v>18</v>
      </c>
      <c r="D1470" s="28" t="s">
        <v>13</v>
      </c>
      <c r="E1470" s="30">
        <v>1</v>
      </c>
    </row>
    <row r="1471" spans="1:5">
      <c r="A1471" s="3" t="str">
        <f t="shared" si="22"/>
        <v>GoiâniaRibeirão PretoAvião</v>
      </c>
      <c r="B1471" s="27" t="s">
        <v>26</v>
      </c>
      <c r="C1471" s="28" t="s">
        <v>18</v>
      </c>
      <c r="D1471" s="28" t="s">
        <v>47</v>
      </c>
      <c r="E1471" s="30">
        <v>1</v>
      </c>
    </row>
    <row r="1472" spans="1:5">
      <c r="A1472" s="3" t="str">
        <f t="shared" si="22"/>
        <v>GoiâniaRio de JaneiroAvião</v>
      </c>
      <c r="B1472" s="27" t="s">
        <v>26</v>
      </c>
      <c r="C1472" s="28" t="s">
        <v>18</v>
      </c>
      <c r="D1472" s="28" t="s">
        <v>22</v>
      </c>
      <c r="E1472" s="30">
        <v>1</v>
      </c>
    </row>
    <row r="1473" spans="1:5">
      <c r="A1473" s="3" t="str">
        <f t="shared" si="22"/>
        <v>GoiâniaSalvadorAvião</v>
      </c>
      <c r="B1473" s="27" t="s">
        <v>26</v>
      </c>
      <c r="C1473" s="28" t="s">
        <v>18</v>
      </c>
      <c r="D1473" s="28" t="s">
        <v>14</v>
      </c>
      <c r="E1473" s="30">
        <v>1</v>
      </c>
    </row>
    <row r="1474" spans="1:5">
      <c r="A1474" s="3" t="str">
        <f t="shared" si="22"/>
        <v>GoiâniaSantosAvião</v>
      </c>
      <c r="B1474" s="27" t="s">
        <v>26</v>
      </c>
      <c r="C1474" s="28" t="s">
        <v>18</v>
      </c>
      <c r="D1474" s="28" t="s">
        <v>45</v>
      </c>
      <c r="E1474" s="30">
        <v>1</v>
      </c>
    </row>
    <row r="1475" spans="1:5">
      <c r="A1475" s="3" t="str">
        <f t="shared" si="22"/>
        <v>GoiâniaSão LuísAvião</v>
      </c>
      <c r="B1475" s="27" t="s">
        <v>26</v>
      </c>
      <c r="C1475" s="28" t="s">
        <v>18</v>
      </c>
      <c r="D1475" s="28" t="s">
        <v>11</v>
      </c>
      <c r="E1475" s="30">
        <v>1</v>
      </c>
    </row>
    <row r="1476" spans="1:5">
      <c r="A1476" s="3" t="str">
        <f t="shared" si="22"/>
        <v>GoiâniaSão PauloAvião</v>
      </c>
      <c r="B1476" s="27" t="s">
        <v>26</v>
      </c>
      <c r="C1476" s="28" t="s">
        <v>18</v>
      </c>
      <c r="D1476" s="28" t="s">
        <v>23</v>
      </c>
      <c r="E1476" s="30">
        <v>1</v>
      </c>
    </row>
    <row r="1477" spans="1:5">
      <c r="A1477" s="3" t="str">
        <f t="shared" ref="A1477:A1540" si="23">C1477&amp;D1477&amp;B1477</f>
        <v>GoiâniaUberlândiaAvião</v>
      </c>
      <c r="B1477" s="27" t="s">
        <v>26</v>
      </c>
      <c r="C1477" s="28" t="s">
        <v>18</v>
      </c>
      <c r="D1477" s="28" t="s">
        <v>51</v>
      </c>
      <c r="E1477" s="30">
        <v>1</v>
      </c>
    </row>
    <row r="1478" spans="1:5">
      <c r="A1478" s="3" t="str">
        <f t="shared" si="23"/>
        <v>GoiâniaVitóriaAvião</v>
      </c>
      <c r="B1478" s="27" t="s">
        <v>26</v>
      </c>
      <c r="C1478" s="28" t="s">
        <v>18</v>
      </c>
      <c r="D1478" s="28" t="s">
        <v>17</v>
      </c>
      <c r="E1478" s="30">
        <v>1</v>
      </c>
    </row>
    <row r="1479" spans="1:5">
      <c r="A1479" s="3" t="str">
        <f t="shared" si="23"/>
        <v>GoiâniaVitória da ConquistaAvião</v>
      </c>
      <c r="B1479" s="27" t="s">
        <v>26</v>
      </c>
      <c r="C1479" s="28" t="s">
        <v>18</v>
      </c>
      <c r="D1479" s="28" t="s">
        <v>52</v>
      </c>
      <c r="E1479" s="30">
        <v>1</v>
      </c>
    </row>
    <row r="1480" spans="1:5">
      <c r="A1480" s="3" t="str">
        <f t="shared" si="23"/>
        <v>João PessoaBelémAvião</v>
      </c>
      <c r="B1480" s="27" t="s">
        <v>26</v>
      </c>
      <c r="C1480" s="28" t="s">
        <v>21</v>
      </c>
      <c r="D1480" s="28" t="s">
        <v>2</v>
      </c>
      <c r="E1480" s="30">
        <v>1</v>
      </c>
    </row>
    <row r="1481" spans="1:5">
      <c r="A1481" s="3" t="str">
        <f t="shared" si="23"/>
        <v>João PessoaBelo HorizonteAvião</v>
      </c>
      <c r="B1481" s="27" t="s">
        <v>26</v>
      </c>
      <c r="C1481" s="28" t="s">
        <v>21</v>
      </c>
      <c r="D1481" s="28" t="s">
        <v>20</v>
      </c>
      <c r="E1481" s="30">
        <v>1</v>
      </c>
    </row>
    <row r="1482" spans="1:5">
      <c r="A1482" s="3" t="str">
        <f t="shared" si="23"/>
        <v>João PessoaBrasíliaAvião</v>
      </c>
      <c r="B1482" s="27" t="s">
        <v>26</v>
      </c>
      <c r="C1482" s="28" t="s">
        <v>21</v>
      </c>
      <c r="D1482" s="28" t="s">
        <v>46</v>
      </c>
      <c r="E1482" s="30">
        <v>1</v>
      </c>
    </row>
    <row r="1483" spans="1:5">
      <c r="A1483" s="3" t="str">
        <f t="shared" si="23"/>
        <v>João PessoaCampinasAvião</v>
      </c>
      <c r="B1483" s="27" t="s">
        <v>26</v>
      </c>
      <c r="C1483" s="28" t="s">
        <v>21</v>
      </c>
      <c r="D1483" s="28" t="s">
        <v>48</v>
      </c>
      <c r="E1483" s="30">
        <v>1</v>
      </c>
    </row>
    <row r="1484" spans="1:5">
      <c r="A1484" s="3" t="str">
        <f t="shared" si="23"/>
        <v>João PessoaCampo GrandeAvião</v>
      </c>
      <c r="B1484" s="27" t="s">
        <v>26</v>
      </c>
      <c r="C1484" s="28" t="s">
        <v>21</v>
      </c>
      <c r="D1484" s="28" t="s">
        <v>3</v>
      </c>
      <c r="E1484" s="30">
        <v>1</v>
      </c>
    </row>
    <row r="1485" spans="1:5">
      <c r="A1485" s="3" t="str">
        <f t="shared" si="23"/>
        <v>João PessoaCuiabáAvião</v>
      </c>
      <c r="B1485" s="27" t="s">
        <v>26</v>
      </c>
      <c r="C1485" s="28" t="s">
        <v>21</v>
      </c>
      <c r="D1485" s="28" t="s">
        <v>19</v>
      </c>
      <c r="E1485" s="30">
        <v>1</v>
      </c>
    </row>
    <row r="1486" spans="1:5">
      <c r="A1486" s="3" t="str">
        <f t="shared" si="23"/>
        <v>João PessoaCuritibaAvião</v>
      </c>
      <c r="B1486" s="27" t="s">
        <v>26</v>
      </c>
      <c r="C1486" s="28" t="s">
        <v>21</v>
      </c>
      <c r="D1486" s="29" t="s">
        <v>4</v>
      </c>
      <c r="E1486" s="30">
        <v>1</v>
      </c>
    </row>
    <row r="1487" spans="1:5">
      <c r="A1487" s="3" t="str">
        <f t="shared" si="23"/>
        <v>João PessoaFortalezaAvião</v>
      </c>
      <c r="B1487" s="27" t="s">
        <v>26</v>
      </c>
      <c r="C1487" s="28" t="s">
        <v>21</v>
      </c>
      <c r="D1487" s="28" t="s">
        <v>12</v>
      </c>
      <c r="E1487" s="30">
        <v>1</v>
      </c>
    </row>
    <row r="1488" spans="1:5">
      <c r="A1488" s="3" t="str">
        <f t="shared" si="23"/>
        <v>João PessoaGoiâniaAvião</v>
      </c>
      <c r="B1488" s="27" t="s">
        <v>26</v>
      </c>
      <c r="C1488" s="28" t="s">
        <v>21</v>
      </c>
      <c r="D1488" s="28" t="s">
        <v>18</v>
      </c>
      <c r="E1488" s="30">
        <v>1</v>
      </c>
    </row>
    <row r="1489" spans="1:5">
      <c r="A1489" s="3" t="str">
        <f t="shared" si="23"/>
        <v>João PessoaJoão PessoaAvião</v>
      </c>
      <c r="B1489" s="27" t="s">
        <v>26</v>
      </c>
      <c r="C1489" s="28" t="s">
        <v>21</v>
      </c>
      <c r="D1489" s="28" t="s">
        <v>21</v>
      </c>
      <c r="E1489" s="30">
        <v>0</v>
      </c>
    </row>
    <row r="1490" spans="1:5">
      <c r="A1490" s="3" t="str">
        <f t="shared" si="23"/>
        <v>João PessoaJoinvilleAvião</v>
      </c>
      <c r="B1490" s="27" t="s">
        <v>26</v>
      </c>
      <c r="C1490" s="28" t="s">
        <v>21</v>
      </c>
      <c r="D1490" s="29" t="s">
        <v>44</v>
      </c>
      <c r="E1490" s="30">
        <v>1</v>
      </c>
    </row>
    <row r="1491" spans="1:5">
      <c r="A1491" s="3" t="str">
        <f t="shared" si="23"/>
        <v>João PessoaMaceióAvião</v>
      </c>
      <c r="B1491" s="27" t="s">
        <v>26</v>
      </c>
      <c r="C1491" s="28" t="s">
        <v>21</v>
      </c>
      <c r="D1491" s="28" t="s">
        <v>16</v>
      </c>
      <c r="E1491" s="30">
        <v>1</v>
      </c>
    </row>
    <row r="1492" spans="1:5">
      <c r="A1492" s="3" t="str">
        <f t="shared" si="23"/>
        <v>João PessoaManausAvião</v>
      </c>
      <c r="B1492" s="27" t="s">
        <v>26</v>
      </c>
      <c r="C1492" s="28" t="s">
        <v>21</v>
      </c>
      <c r="D1492" s="28" t="s">
        <v>1</v>
      </c>
      <c r="E1492" s="30">
        <v>1</v>
      </c>
    </row>
    <row r="1493" spans="1:5">
      <c r="A1493" s="3" t="str">
        <f t="shared" si="23"/>
        <v>João PessoaNatalAvião</v>
      </c>
      <c r="B1493" s="27" t="s">
        <v>26</v>
      </c>
      <c r="C1493" s="28" t="s">
        <v>21</v>
      </c>
      <c r="D1493" s="28" t="s">
        <v>15</v>
      </c>
      <c r="E1493" s="30">
        <v>1</v>
      </c>
    </row>
    <row r="1494" spans="1:5">
      <c r="A1494" s="3" t="str">
        <f t="shared" si="23"/>
        <v>João PessoaPorto AlegreAvião</v>
      </c>
      <c r="B1494" s="27" t="s">
        <v>26</v>
      </c>
      <c r="C1494" s="28" t="s">
        <v>21</v>
      </c>
      <c r="D1494" s="29" t="s">
        <v>5</v>
      </c>
      <c r="E1494" s="30">
        <v>1</v>
      </c>
    </row>
    <row r="1495" spans="1:5">
      <c r="A1495" s="3" t="str">
        <f t="shared" si="23"/>
        <v>João PessoaRecifeAvião</v>
      </c>
      <c r="B1495" s="27" t="s">
        <v>26</v>
      </c>
      <c r="C1495" s="28" t="s">
        <v>21</v>
      </c>
      <c r="D1495" s="28" t="s">
        <v>13</v>
      </c>
      <c r="E1495" s="30">
        <v>1</v>
      </c>
    </row>
    <row r="1496" spans="1:5">
      <c r="A1496" s="3" t="str">
        <f t="shared" si="23"/>
        <v>João PessoaRibeirão PretoAvião</v>
      </c>
      <c r="B1496" s="27" t="s">
        <v>26</v>
      </c>
      <c r="C1496" s="28" t="s">
        <v>21</v>
      </c>
      <c r="D1496" s="28" t="s">
        <v>47</v>
      </c>
      <c r="E1496" s="30">
        <v>1</v>
      </c>
    </row>
    <row r="1497" spans="1:5">
      <c r="A1497" s="3" t="str">
        <f t="shared" si="23"/>
        <v>João PessoaRio de JaneiroAvião</v>
      </c>
      <c r="B1497" s="27" t="s">
        <v>26</v>
      </c>
      <c r="C1497" s="28" t="s">
        <v>21</v>
      </c>
      <c r="D1497" s="28" t="s">
        <v>22</v>
      </c>
      <c r="E1497" s="30">
        <v>1</v>
      </c>
    </row>
    <row r="1498" spans="1:5">
      <c r="A1498" s="3" t="str">
        <f t="shared" si="23"/>
        <v>João PessoaSalvadorAvião</v>
      </c>
      <c r="B1498" s="27" t="s">
        <v>26</v>
      </c>
      <c r="C1498" s="28" t="s">
        <v>21</v>
      </c>
      <c r="D1498" s="28" t="s">
        <v>14</v>
      </c>
      <c r="E1498" s="30">
        <v>1</v>
      </c>
    </row>
    <row r="1499" spans="1:5">
      <c r="A1499" s="3" t="str">
        <f t="shared" si="23"/>
        <v>João PessoaSantosAvião</v>
      </c>
      <c r="B1499" s="27" t="s">
        <v>26</v>
      </c>
      <c r="C1499" s="28" t="s">
        <v>21</v>
      </c>
      <c r="D1499" s="28" t="s">
        <v>45</v>
      </c>
      <c r="E1499" s="30">
        <v>1</v>
      </c>
    </row>
    <row r="1500" spans="1:5">
      <c r="A1500" s="3" t="str">
        <f t="shared" si="23"/>
        <v>João PessoaSão LuísAvião</v>
      </c>
      <c r="B1500" s="27" t="s">
        <v>26</v>
      </c>
      <c r="C1500" s="28" t="s">
        <v>21</v>
      </c>
      <c r="D1500" s="28" t="s">
        <v>11</v>
      </c>
      <c r="E1500" s="30">
        <v>1</v>
      </c>
    </row>
    <row r="1501" spans="1:5">
      <c r="A1501" s="3" t="str">
        <f t="shared" si="23"/>
        <v>João PessoaSão PauloAvião</v>
      </c>
      <c r="B1501" s="27" t="s">
        <v>26</v>
      </c>
      <c r="C1501" s="28" t="s">
        <v>21</v>
      </c>
      <c r="D1501" s="28" t="s">
        <v>23</v>
      </c>
      <c r="E1501" s="30">
        <v>1</v>
      </c>
    </row>
    <row r="1502" spans="1:5">
      <c r="A1502" s="3" t="str">
        <f t="shared" si="23"/>
        <v>João PessoaUberlândiaAvião</v>
      </c>
      <c r="B1502" s="27" t="s">
        <v>26</v>
      </c>
      <c r="C1502" s="28" t="s">
        <v>21</v>
      </c>
      <c r="D1502" s="28" t="s">
        <v>51</v>
      </c>
      <c r="E1502" s="30">
        <v>1</v>
      </c>
    </row>
    <row r="1503" spans="1:5">
      <c r="A1503" s="3" t="str">
        <f t="shared" si="23"/>
        <v>João PessoaVitóriaAvião</v>
      </c>
      <c r="B1503" s="27" t="s">
        <v>26</v>
      </c>
      <c r="C1503" s="28" t="s">
        <v>21</v>
      </c>
      <c r="D1503" s="28" t="s">
        <v>17</v>
      </c>
      <c r="E1503" s="30">
        <v>1</v>
      </c>
    </row>
    <row r="1504" spans="1:5">
      <c r="A1504" s="3" t="str">
        <f t="shared" si="23"/>
        <v>João PessoaVitória da ConquistaAvião</v>
      </c>
      <c r="B1504" s="27" t="s">
        <v>26</v>
      </c>
      <c r="C1504" s="28" t="s">
        <v>21</v>
      </c>
      <c r="D1504" s="28" t="s">
        <v>52</v>
      </c>
      <c r="E1504" s="30">
        <v>1</v>
      </c>
    </row>
    <row r="1505" spans="1:5">
      <c r="A1505" s="3" t="str">
        <f t="shared" si="23"/>
        <v>JoinvilleBelémAvião</v>
      </c>
      <c r="B1505" s="27" t="s">
        <v>26</v>
      </c>
      <c r="C1505" s="27" t="s">
        <v>44</v>
      </c>
      <c r="D1505" s="28" t="s">
        <v>2</v>
      </c>
      <c r="E1505" s="30">
        <v>1</v>
      </c>
    </row>
    <row r="1506" spans="1:5">
      <c r="A1506" s="3" t="str">
        <f t="shared" si="23"/>
        <v>JoinvilleBelo HorizonteAvião</v>
      </c>
      <c r="B1506" s="27" t="s">
        <v>26</v>
      </c>
      <c r="C1506" s="27" t="s">
        <v>44</v>
      </c>
      <c r="D1506" s="28" t="s">
        <v>20</v>
      </c>
      <c r="E1506" s="30">
        <v>1</v>
      </c>
    </row>
    <row r="1507" spans="1:5">
      <c r="A1507" s="3" t="str">
        <f t="shared" si="23"/>
        <v>JoinvilleBrasíliaAvião</v>
      </c>
      <c r="B1507" s="27" t="s">
        <v>26</v>
      </c>
      <c r="C1507" s="27" t="s">
        <v>44</v>
      </c>
      <c r="D1507" s="28" t="s">
        <v>46</v>
      </c>
      <c r="E1507" s="30">
        <v>1</v>
      </c>
    </row>
    <row r="1508" spans="1:5">
      <c r="A1508" s="3" t="str">
        <f t="shared" si="23"/>
        <v>JoinvilleCampinasAvião</v>
      </c>
      <c r="B1508" s="27" t="s">
        <v>26</v>
      </c>
      <c r="C1508" s="27" t="s">
        <v>44</v>
      </c>
      <c r="D1508" s="28" t="s">
        <v>48</v>
      </c>
      <c r="E1508" s="30">
        <v>1</v>
      </c>
    </row>
    <row r="1509" spans="1:5">
      <c r="A1509" s="3" t="str">
        <f t="shared" si="23"/>
        <v>JoinvilleCampo GrandeAvião</v>
      </c>
      <c r="B1509" s="27" t="s">
        <v>26</v>
      </c>
      <c r="C1509" s="27" t="s">
        <v>44</v>
      </c>
      <c r="D1509" s="28" t="s">
        <v>3</v>
      </c>
      <c r="E1509" s="30">
        <v>1</v>
      </c>
    </row>
    <row r="1510" spans="1:5">
      <c r="A1510" s="3" t="str">
        <f t="shared" si="23"/>
        <v>JoinvilleCuiabáAvião</v>
      </c>
      <c r="B1510" s="27" t="s">
        <v>26</v>
      </c>
      <c r="C1510" s="27" t="s">
        <v>44</v>
      </c>
      <c r="D1510" s="28" t="s">
        <v>19</v>
      </c>
      <c r="E1510" s="30">
        <v>1</v>
      </c>
    </row>
    <row r="1511" spans="1:5">
      <c r="A1511" s="3" t="str">
        <f t="shared" si="23"/>
        <v>JoinvilleCuritibaAvião</v>
      </c>
      <c r="B1511" s="27" t="s">
        <v>26</v>
      </c>
      <c r="C1511" s="27" t="s">
        <v>44</v>
      </c>
      <c r="D1511" s="29" t="s">
        <v>4</v>
      </c>
      <c r="E1511" s="30">
        <v>1</v>
      </c>
    </row>
    <row r="1512" spans="1:5">
      <c r="A1512" s="3" t="str">
        <f t="shared" si="23"/>
        <v>JoinvilleFortalezaAvião</v>
      </c>
      <c r="B1512" s="27" t="s">
        <v>26</v>
      </c>
      <c r="C1512" s="27" t="s">
        <v>44</v>
      </c>
      <c r="D1512" s="28" t="s">
        <v>12</v>
      </c>
      <c r="E1512" s="30">
        <v>1</v>
      </c>
    </row>
    <row r="1513" spans="1:5">
      <c r="A1513" s="3" t="str">
        <f t="shared" si="23"/>
        <v>JoinvilleGoiâniaAvião</v>
      </c>
      <c r="B1513" s="27" t="s">
        <v>26</v>
      </c>
      <c r="C1513" s="27" t="s">
        <v>44</v>
      </c>
      <c r="D1513" s="28" t="s">
        <v>18</v>
      </c>
      <c r="E1513" s="30">
        <v>1</v>
      </c>
    </row>
    <row r="1514" spans="1:5">
      <c r="A1514" s="3" t="str">
        <f t="shared" si="23"/>
        <v>JoinvilleJoão PessoaAvião</v>
      </c>
      <c r="B1514" s="27" t="s">
        <v>26</v>
      </c>
      <c r="C1514" s="27" t="s">
        <v>44</v>
      </c>
      <c r="D1514" s="28" t="s">
        <v>21</v>
      </c>
      <c r="E1514" s="30">
        <v>1</v>
      </c>
    </row>
    <row r="1515" spans="1:5">
      <c r="A1515" s="3" t="str">
        <f t="shared" si="23"/>
        <v>JoinvilleJoinvilleAvião</v>
      </c>
      <c r="B1515" s="27" t="s">
        <v>26</v>
      </c>
      <c r="C1515" s="27" t="s">
        <v>44</v>
      </c>
      <c r="D1515" s="29" t="s">
        <v>44</v>
      </c>
      <c r="E1515" s="30">
        <v>0</v>
      </c>
    </row>
    <row r="1516" spans="1:5">
      <c r="A1516" s="3" t="str">
        <f t="shared" si="23"/>
        <v>JoinvilleMaceióAvião</v>
      </c>
      <c r="B1516" s="27" t="s">
        <v>26</v>
      </c>
      <c r="C1516" s="27" t="s">
        <v>44</v>
      </c>
      <c r="D1516" s="28" t="s">
        <v>16</v>
      </c>
      <c r="E1516" s="30">
        <v>1</v>
      </c>
    </row>
    <row r="1517" spans="1:5">
      <c r="A1517" s="3" t="str">
        <f t="shared" si="23"/>
        <v>JoinvilleManausAvião</v>
      </c>
      <c r="B1517" s="27" t="s">
        <v>26</v>
      </c>
      <c r="C1517" s="27" t="s">
        <v>44</v>
      </c>
      <c r="D1517" s="28" t="s">
        <v>1</v>
      </c>
      <c r="E1517" s="30">
        <v>1</v>
      </c>
    </row>
    <row r="1518" spans="1:5">
      <c r="A1518" s="3" t="str">
        <f t="shared" si="23"/>
        <v>JoinvilleNatalAvião</v>
      </c>
      <c r="B1518" s="27" t="s">
        <v>26</v>
      </c>
      <c r="C1518" s="27" t="s">
        <v>44</v>
      </c>
      <c r="D1518" s="28" t="s">
        <v>15</v>
      </c>
      <c r="E1518" s="30">
        <v>1</v>
      </c>
    </row>
    <row r="1519" spans="1:5">
      <c r="A1519" s="3" t="str">
        <f t="shared" si="23"/>
        <v>JoinvillePorto AlegreAvião</v>
      </c>
      <c r="B1519" s="27" t="s">
        <v>26</v>
      </c>
      <c r="C1519" s="27" t="s">
        <v>44</v>
      </c>
      <c r="D1519" s="29" t="s">
        <v>5</v>
      </c>
      <c r="E1519" s="30">
        <v>1</v>
      </c>
    </row>
    <row r="1520" spans="1:5">
      <c r="A1520" s="3" t="str">
        <f t="shared" si="23"/>
        <v>JoinvilleRecifeAvião</v>
      </c>
      <c r="B1520" s="27" t="s">
        <v>26</v>
      </c>
      <c r="C1520" s="27" t="s">
        <v>44</v>
      </c>
      <c r="D1520" s="28" t="s">
        <v>13</v>
      </c>
      <c r="E1520" s="30">
        <v>1</v>
      </c>
    </row>
    <row r="1521" spans="1:5">
      <c r="A1521" s="3" t="str">
        <f t="shared" si="23"/>
        <v>JoinvilleRibeirão PretoAvião</v>
      </c>
      <c r="B1521" s="27" t="s">
        <v>26</v>
      </c>
      <c r="C1521" s="27" t="s">
        <v>44</v>
      </c>
      <c r="D1521" s="28" t="s">
        <v>47</v>
      </c>
      <c r="E1521" s="30">
        <v>1</v>
      </c>
    </row>
    <row r="1522" spans="1:5">
      <c r="A1522" s="3" t="str">
        <f t="shared" si="23"/>
        <v>JoinvilleRio de JaneiroAvião</v>
      </c>
      <c r="B1522" s="27" t="s">
        <v>26</v>
      </c>
      <c r="C1522" s="27" t="s">
        <v>44</v>
      </c>
      <c r="D1522" s="28" t="s">
        <v>22</v>
      </c>
      <c r="E1522" s="30">
        <v>1</v>
      </c>
    </row>
    <row r="1523" spans="1:5">
      <c r="A1523" s="3" t="str">
        <f t="shared" si="23"/>
        <v>JoinvilleSalvadorAvião</v>
      </c>
      <c r="B1523" s="27" t="s">
        <v>26</v>
      </c>
      <c r="C1523" s="27" t="s">
        <v>44</v>
      </c>
      <c r="D1523" s="28" t="s">
        <v>14</v>
      </c>
      <c r="E1523" s="30">
        <v>1</v>
      </c>
    </row>
    <row r="1524" spans="1:5">
      <c r="A1524" s="3" t="str">
        <f t="shared" si="23"/>
        <v>JoinvilleSantosAvião</v>
      </c>
      <c r="B1524" s="27" t="s">
        <v>26</v>
      </c>
      <c r="C1524" s="27" t="s">
        <v>44</v>
      </c>
      <c r="D1524" s="28" t="s">
        <v>45</v>
      </c>
      <c r="E1524" s="30">
        <v>1</v>
      </c>
    </row>
    <row r="1525" spans="1:5">
      <c r="A1525" s="3" t="str">
        <f t="shared" si="23"/>
        <v>JoinvilleSão LuísAvião</v>
      </c>
      <c r="B1525" s="27" t="s">
        <v>26</v>
      </c>
      <c r="C1525" s="27" t="s">
        <v>44</v>
      </c>
      <c r="D1525" s="28" t="s">
        <v>11</v>
      </c>
      <c r="E1525" s="30">
        <v>1</v>
      </c>
    </row>
    <row r="1526" spans="1:5">
      <c r="A1526" s="3" t="str">
        <f t="shared" si="23"/>
        <v>JoinvilleSão PauloAvião</v>
      </c>
      <c r="B1526" s="27" t="s">
        <v>26</v>
      </c>
      <c r="C1526" s="27" t="s">
        <v>44</v>
      </c>
      <c r="D1526" s="28" t="s">
        <v>23</v>
      </c>
      <c r="E1526" s="30">
        <v>1</v>
      </c>
    </row>
    <row r="1527" spans="1:5">
      <c r="A1527" s="3" t="str">
        <f t="shared" si="23"/>
        <v>JoinvilleUberlândiaAvião</v>
      </c>
      <c r="B1527" s="27" t="s">
        <v>26</v>
      </c>
      <c r="C1527" s="27" t="s">
        <v>44</v>
      </c>
      <c r="D1527" s="28" t="s">
        <v>51</v>
      </c>
      <c r="E1527" s="30">
        <v>1</v>
      </c>
    </row>
    <row r="1528" spans="1:5">
      <c r="A1528" s="3" t="str">
        <f t="shared" si="23"/>
        <v>JoinvilleVitóriaAvião</v>
      </c>
      <c r="B1528" s="27" t="s">
        <v>26</v>
      </c>
      <c r="C1528" s="27" t="s">
        <v>44</v>
      </c>
      <c r="D1528" s="28" t="s">
        <v>17</v>
      </c>
      <c r="E1528" s="30">
        <v>1</v>
      </c>
    </row>
    <row r="1529" spans="1:5">
      <c r="A1529" s="3" t="str">
        <f t="shared" si="23"/>
        <v>JoinvilleVitória da ConquistaAvião</v>
      </c>
      <c r="B1529" s="27" t="s">
        <v>26</v>
      </c>
      <c r="C1529" s="27" t="s">
        <v>44</v>
      </c>
      <c r="D1529" s="28" t="s">
        <v>52</v>
      </c>
      <c r="E1529" s="30">
        <v>1</v>
      </c>
    </row>
    <row r="1530" spans="1:5">
      <c r="A1530" s="3" t="str">
        <f t="shared" si="23"/>
        <v>MaceióBelémAvião</v>
      </c>
      <c r="B1530" s="27" t="s">
        <v>26</v>
      </c>
      <c r="C1530" s="28" t="s">
        <v>16</v>
      </c>
      <c r="D1530" s="28" t="s">
        <v>2</v>
      </c>
      <c r="E1530" s="30">
        <v>1</v>
      </c>
    </row>
    <row r="1531" spans="1:5">
      <c r="A1531" s="3" t="str">
        <f t="shared" si="23"/>
        <v>MaceióBelo HorizonteAvião</v>
      </c>
      <c r="B1531" s="27" t="s">
        <v>26</v>
      </c>
      <c r="C1531" s="28" t="s">
        <v>16</v>
      </c>
      <c r="D1531" s="28" t="s">
        <v>20</v>
      </c>
      <c r="E1531" s="30">
        <v>1</v>
      </c>
    </row>
    <row r="1532" spans="1:5">
      <c r="A1532" s="3" t="str">
        <f t="shared" si="23"/>
        <v>MaceióBrasíliaAvião</v>
      </c>
      <c r="B1532" s="27" t="s">
        <v>26</v>
      </c>
      <c r="C1532" s="28" t="s">
        <v>16</v>
      </c>
      <c r="D1532" s="28" t="s">
        <v>46</v>
      </c>
      <c r="E1532" s="30">
        <v>1</v>
      </c>
    </row>
    <row r="1533" spans="1:5">
      <c r="A1533" s="3" t="str">
        <f t="shared" si="23"/>
        <v>MaceióCampinasAvião</v>
      </c>
      <c r="B1533" s="27" t="s">
        <v>26</v>
      </c>
      <c r="C1533" s="28" t="s">
        <v>16</v>
      </c>
      <c r="D1533" s="28" t="s">
        <v>48</v>
      </c>
      <c r="E1533" s="30">
        <v>1</v>
      </c>
    </row>
    <row r="1534" spans="1:5">
      <c r="A1534" s="3" t="str">
        <f t="shared" si="23"/>
        <v>MaceióCampo GrandeAvião</v>
      </c>
      <c r="B1534" s="27" t="s">
        <v>26</v>
      </c>
      <c r="C1534" s="28" t="s">
        <v>16</v>
      </c>
      <c r="D1534" s="28" t="s">
        <v>3</v>
      </c>
      <c r="E1534" s="30">
        <v>1</v>
      </c>
    </row>
    <row r="1535" spans="1:5">
      <c r="A1535" s="3" t="str">
        <f t="shared" si="23"/>
        <v>MaceióCuiabáAvião</v>
      </c>
      <c r="B1535" s="27" t="s">
        <v>26</v>
      </c>
      <c r="C1535" s="28" t="s">
        <v>16</v>
      </c>
      <c r="D1535" s="28" t="s">
        <v>19</v>
      </c>
      <c r="E1535" s="30">
        <v>1</v>
      </c>
    </row>
    <row r="1536" spans="1:5">
      <c r="A1536" s="3" t="str">
        <f t="shared" si="23"/>
        <v>MaceióCuritibaAvião</v>
      </c>
      <c r="B1536" s="27" t="s">
        <v>26</v>
      </c>
      <c r="C1536" s="28" t="s">
        <v>16</v>
      </c>
      <c r="D1536" s="29" t="s">
        <v>4</v>
      </c>
      <c r="E1536" s="30">
        <v>1</v>
      </c>
    </row>
    <row r="1537" spans="1:5">
      <c r="A1537" s="3" t="str">
        <f t="shared" si="23"/>
        <v>MaceióFortalezaAvião</v>
      </c>
      <c r="B1537" s="27" t="s">
        <v>26</v>
      </c>
      <c r="C1537" s="28" t="s">
        <v>16</v>
      </c>
      <c r="D1537" s="28" t="s">
        <v>12</v>
      </c>
      <c r="E1537" s="30">
        <v>1</v>
      </c>
    </row>
    <row r="1538" spans="1:5">
      <c r="A1538" s="3" t="str">
        <f t="shared" si="23"/>
        <v>MaceióGoiâniaAvião</v>
      </c>
      <c r="B1538" s="27" t="s">
        <v>26</v>
      </c>
      <c r="C1538" s="28" t="s">
        <v>16</v>
      </c>
      <c r="D1538" s="28" t="s">
        <v>18</v>
      </c>
      <c r="E1538" s="30">
        <v>1</v>
      </c>
    </row>
    <row r="1539" spans="1:5">
      <c r="A1539" s="3" t="str">
        <f t="shared" si="23"/>
        <v>MaceióJoão PessoaAvião</v>
      </c>
      <c r="B1539" s="27" t="s">
        <v>26</v>
      </c>
      <c r="C1539" s="28" t="s">
        <v>16</v>
      </c>
      <c r="D1539" s="28" t="s">
        <v>21</v>
      </c>
      <c r="E1539" s="30">
        <v>1</v>
      </c>
    </row>
    <row r="1540" spans="1:5">
      <c r="A1540" s="3" t="str">
        <f t="shared" si="23"/>
        <v>MaceióJoinvilleAvião</v>
      </c>
      <c r="B1540" s="27" t="s">
        <v>26</v>
      </c>
      <c r="C1540" s="28" t="s">
        <v>16</v>
      </c>
      <c r="D1540" s="29" t="s">
        <v>44</v>
      </c>
      <c r="E1540" s="30">
        <v>1</v>
      </c>
    </row>
    <row r="1541" spans="1:5">
      <c r="A1541" s="3" t="str">
        <f t="shared" ref="A1541:A1604" si="24">C1541&amp;D1541&amp;B1541</f>
        <v>MaceióMaceióAvião</v>
      </c>
      <c r="B1541" s="27" t="s">
        <v>26</v>
      </c>
      <c r="C1541" s="28" t="s">
        <v>16</v>
      </c>
      <c r="D1541" s="28" t="s">
        <v>16</v>
      </c>
      <c r="E1541" s="30">
        <v>0</v>
      </c>
    </row>
    <row r="1542" spans="1:5">
      <c r="A1542" s="3" t="str">
        <f t="shared" si="24"/>
        <v>MaceióManausAvião</v>
      </c>
      <c r="B1542" s="27" t="s">
        <v>26</v>
      </c>
      <c r="C1542" s="28" t="s">
        <v>16</v>
      </c>
      <c r="D1542" s="28" t="s">
        <v>1</v>
      </c>
      <c r="E1542" s="30">
        <v>1</v>
      </c>
    </row>
    <row r="1543" spans="1:5">
      <c r="A1543" s="3" t="str">
        <f t="shared" si="24"/>
        <v>MaceióNatalAvião</v>
      </c>
      <c r="B1543" s="27" t="s">
        <v>26</v>
      </c>
      <c r="C1543" s="28" t="s">
        <v>16</v>
      </c>
      <c r="D1543" s="28" t="s">
        <v>15</v>
      </c>
      <c r="E1543" s="30">
        <v>1</v>
      </c>
    </row>
    <row r="1544" spans="1:5">
      <c r="A1544" s="3" t="str">
        <f t="shared" si="24"/>
        <v>MaceióPorto AlegreAvião</v>
      </c>
      <c r="B1544" s="27" t="s">
        <v>26</v>
      </c>
      <c r="C1544" s="28" t="s">
        <v>16</v>
      </c>
      <c r="D1544" s="29" t="s">
        <v>5</v>
      </c>
      <c r="E1544" s="30">
        <v>1</v>
      </c>
    </row>
    <row r="1545" spans="1:5">
      <c r="A1545" s="3" t="str">
        <f t="shared" si="24"/>
        <v>MaceióRecifeAvião</v>
      </c>
      <c r="B1545" s="27" t="s">
        <v>26</v>
      </c>
      <c r="C1545" s="28" t="s">
        <v>16</v>
      </c>
      <c r="D1545" s="28" t="s">
        <v>13</v>
      </c>
      <c r="E1545" s="30">
        <v>1</v>
      </c>
    </row>
    <row r="1546" spans="1:5">
      <c r="A1546" s="3" t="str">
        <f t="shared" si="24"/>
        <v>MaceióRibeirão PretoAvião</v>
      </c>
      <c r="B1546" s="27" t="s">
        <v>26</v>
      </c>
      <c r="C1546" s="28" t="s">
        <v>16</v>
      </c>
      <c r="D1546" s="28" t="s">
        <v>47</v>
      </c>
      <c r="E1546" s="30">
        <v>1</v>
      </c>
    </row>
    <row r="1547" spans="1:5">
      <c r="A1547" s="3" t="str">
        <f t="shared" si="24"/>
        <v>MaceióRio de JaneiroAvião</v>
      </c>
      <c r="B1547" s="27" t="s">
        <v>26</v>
      </c>
      <c r="C1547" s="28" t="s">
        <v>16</v>
      </c>
      <c r="D1547" s="28" t="s">
        <v>22</v>
      </c>
      <c r="E1547" s="30">
        <v>1</v>
      </c>
    </row>
    <row r="1548" spans="1:5">
      <c r="A1548" s="3" t="str">
        <f t="shared" si="24"/>
        <v>MaceióSalvadorAvião</v>
      </c>
      <c r="B1548" s="27" t="s">
        <v>26</v>
      </c>
      <c r="C1548" s="28" t="s">
        <v>16</v>
      </c>
      <c r="D1548" s="28" t="s">
        <v>14</v>
      </c>
      <c r="E1548" s="30">
        <v>1</v>
      </c>
    </row>
    <row r="1549" spans="1:5">
      <c r="A1549" s="3" t="str">
        <f t="shared" si="24"/>
        <v>MaceióSantosAvião</v>
      </c>
      <c r="B1549" s="27" t="s">
        <v>26</v>
      </c>
      <c r="C1549" s="28" t="s">
        <v>16</v>
      </c>
      <c r="D1549" s="28" t="s">
        <v>45</v>
      </c>
      <c r="E1549" s="30">
        <v>1</v>
      </c>
    </row>
    <row r="1550" spans="1:5">
      <c r="A1550" s="3" t="str">
        <f t="shared" si="24"/>
        <v>MaceióSão LuísAvião</v>
      </c>
      <c r="B1550" s="27" t="s">
        <v>26</v>
      </c>
      <c r="C1550" s="28" t="s">
        <v>16</v>
      </c>
      <c r="D1550" s="28" t="s">
        <v>11</v>
      </c>
      <c r="E1550" s="30">
        <v>1</v>
      </c>
    </row>
    <row r="1551" spans="1:5">
      <c r="A1551" s="3" t="str">
        <f t="shared" si="24"/>
        <v>MaceióSão PauloAvião</v>
      </c>
      <c r="B1551" s="27" t="s">
        <v>26</v>
      </c>
      <c r="C1551" s="28" t="s">
        <v>16</v>
      </c>
      <c r="D1551" s="28" t="s">
        <v>23</v>
      </c>
      <c r="E1551" s="30">
        <v>1</v>
      </c>
    </row>
    <row r="1552" spans="1:5">
      <c r="A1552" s="3" t="str">
        <f t="shared" si="24"/>
        <v>MaceióUberlândiaAvião</v>
      </c>
      <c r="B1552" s="27" t="s">
        <v>26</v>
      </c>
      <c r="C1552" s="28" t="s">
        <v>16</v>
      </c>
      <c r="D1552" s="28" t="s">
        <v>51</v>
      </c>
      <c r="E1552" s="30">
        <v>1</v>
      </c>
    </row>
    <row r="1553" spans="1:5">
      <c r="A1553" s="3" t="str">
        <f t="shared" si="24"/>
        <v>MaceióVitóriaAvião</v>
      </c>
      <c r="B1553" s="27" t="s">
        <v>26</v>
      </c>
      <c r="C1553" s="28" t="s">
        <v>16</v>
      </c>
      <c r="D1553" s="28" t="s">
        <v>17</v>
      </c>
      <c r="E1553" s="30">
        <v>1</v>
      </c>
    </row>
    <row r="1554" spans="1:5">
      <c r="A1554" s="3" t="str">
        <f t="shared" si="24"/>
        <v>MaceióVitória da ConquistaAvião</v>
      </c>
      <c r="B1554" s="27" t="s">
        <v>26</v>
      </c>
      <c r="C1554" s="28" t="s">
        <v>16</v>
      </c>
      <c r="D1554" s="28" t="s">
        <v>52</v>
      </c>
      <c r="E1554" s="30">
        <v>1</v>
      </c>
    </row>
    <row r="1555" spans="1:5">
      <c r="A1555" s="3" t="str">
        <f t="shared" si="24"/>
        <v>ManausBelémAvião</v>
      </c>
      <c r="B1555" s="27" t="s">
        <v>26</v>
      </c>
      <c r="C1555" s="27" t="s">
        <v>1</v>
      </c>
      <c r="D1555" s="28" t="s">
        <v>2</v>
      </c>
      <c r="E1555" s="30">
        <v>1</v>
      </c>
    </row>
    <row r="1556" spans="1:5">
      <c r="A1556" s="3" t="str">
        <f t="shared" si="24"/>
        <v>ManausBelo HorizonteAvião</v>
      </c>
      <c r="B1556" s="27" t="s">
        <v>26</v>
      </c>
      <c r="C1556" s="27" t="s">
        <v>1</v>
      </c>
      <c r="D1556" s="28" t="s">
        <v>20</v>
      </c>
      <c r="E1556" s="30">
        <v>1</v>
      </c>
    </row>
    <row r="1557" spans="1:5">
      <c r="A1557" s="3" t="str">
        <f t="shared" si="24"/>
        <v>ManausBrasíliaAvião</v>
      </c>
      <c r="B1557" s="27" t="s">
        <v>26</v>
      </c>
      <c r="C1557" s="27" t="s">
        <v>1</v>
      </c>
      <c r="D1557" s="28" t="s">
        <v>46</v>
      </c>
      <c r="E1557" s="30">
        <v>1</v>
      </c>
    </row>
    <row r="1558" spans="1:5">
      <c r="A1558" s="3" t="str">
        <f t="shared" si="24"/>
        <v>ManausCampinasAvião</v>
      </c>
      <c r="B1558" s="27" t="s">
        <v>26</v>
      </c>
      <c r="C1558" s="27" t="s">
        <v>1</v>
      </c>
      <c r="D1558" s="28" t="s">
        <v>48</v>
      </c>
      <c r="E1558" s="30">
        <v>1</v>
      </c>
    </row>
    <row r="1559" spans="1:5">
      <c r="A1559" s="3" t="str">
        <f t="shared" si="24"/>
        <v>ManausCampo GrandeAvião</v>
      </c>
      <c r="B1559" s="27" t="s">
        <v>26</v>
      </c>
      <c r="C1559" s="27" t="s">
        <v>1</v>
      </c>
      <c r="D1559" s="28" t="s">
        <v>3</v>
      </c>
      <c r="E1559" s="30">
        <v>1</v>
      </c>
    </row>
    <row r="1560" spans="1:5">
      <c r="A1560" s="3" t="str">
        <f t="shared" si="24"/>
        <v>ManausCuiabáAvião</v>
      </c>
      <c r="B1560" s="27" t="s">
        <v>26</v>
      </c>
      <c r="C1560" s="27" t="s">
        <v>1</v>
      </c>
      <c r="D1560" s="28" t="s">
        <v>19</v>
      </c>
      <c r="E1560" s="30">
        <v>1</v>
      </c>
    </row>
    <row r="1561" spans="1:5">
      <c r="A1561" s="3" t="str">
        <f t="shared" si="24"/>
        <v>ManausCuritibaAvião</v>
      </c>
      <c r="B1561" s="27" t="s">
        <v>26</v>
      </c>
      <c r="C1561" s="27" t="s">
        <v>1</v>
      </c>
      <c r="D1561" s="29" t="s">
        <v>4</v>
      </c>
      <c r="E1561" s="30">
        <v>1</v>
      </c>
    </row>
    <row r="1562" spans="1:5">
      <c r="A1562" s="3" t="str">
        <f t="shared" si="24"/>
        <v>ManausFortalezaAvião</v>
      </c>
      <c r="B1562" s="27" t="s">
        <v>26</v>
      </c>
      <c r="C1562" s="27" t="s">
        <v>1</v>
      </c>
      <c r="D1562" s="28" t="s">
        <v>12</v>
      </c>
      <c r="E1562" s="30">
        <v>1</v>
      </c>
    </row>
    <row r="1563" spans="1:5">
      <c r="A1563" s="3" t="str">
        <f t="shared" si="24"/>
        <v>ManausGoiâniaAvião</v>
      </c>
      <c r="B1563" s="27" t="s">
        <v>26</v>
      </c>
      <c r="C1563" s="27" t="s">
        <v>1</v>
      </c>
      <c r="D1563" s="28" t="s">
        <v>18</v>
      </c>
      <c r="E1563" s="30">
        <v>1</v>
      </c>
    </row>
    <row r="1564" spans="1:5">
      <c r="A1564" s="3" t="str">
        <f t="shared" si="24"/>
        <v>ManausJoão PessoaAvião</v>
      </c>
      <c r="B1564" s="27" t="s">
        <v>26</v>
      </c>
      <c r="C1564" s="27" t="s">
        <v>1</v>
      </c>
      <c r="D1564" s="28" t="s">
        <v>21</v>
      </c>
      <c r="E1564" s="30">
        <v>1</v>
      </c>
    </row>
    <row r="1565" spans="1:5">
      <c r="A1565" s="3" t="str">
        <f t="shared" si="24"/>
        <v>ManausJoinvilleAvião</v>
      </c>
      <c r="B1565" s="27" t="s">
        <v>26</v>
      </c>
      <c r="C1565" s="27" t="s">
        <v>1</v>
      </c>
      <c r="D1565" s="29" t="s">
        <v>44</v>
      </c>
      <c r="E1565" s="30">
        <v>1</v>
      </c>
    </row>
    <row r="1566" spans="1:5">
      <c r="A1566" s="3" t="str">
        <f t="shared" si="24"/>
        <v>ManausMaceióAvião</v>
      </c>
      <c r="B1566" s="27" t="s">
        <v>26</v>
      </c>
      <c r="C1566" s="27" t="s">
        <v>1</v>
      </c>
      <c r="D1566" s="28" t="s">
        <v>16</v>
      </c>
      <c r="E1566" s="30">
        <v>1</v>
      </c>
    </row>
    <row r="1567" spans="1:5">
      <c r="A1567" s="3" t="str">
        <f t="shared" si="24"/>
        <v>ManausManausAvião</v>
      </c>
      <c r="B1567" s="27" t="s">
        <v>26</v>
      </c>
      <c r="C1567" s="27" t="s">
        <v>1</v>
      </c>
      <c r="D1567" s="28" t="s">
        <v>1</v>
      </c>
      <c r="E1567" s="30">
        <v>0</v>
      </c>
    </row>
    <row r="1568" spans="1:5">
      <c r="A1568" s="3" t="str">
        <f t="shared" si="24"/>
        <v>ManausNatalAvião</v>
      </c>
      <c r="B1568" s="27" t="s">
        <v>26</v>
      </c>
      <c r="C1568" s="27" t="s">
        <v>1</v>
      </c>
      <c r="D1568" s="28" t="s">
        <v>15</v>
      </c>
      <c r="E1568" s="30">
        <v>1</v>
      </c>
    </row>
    <row r="1569" spans="1:5">
      <c r="A1569" s="3" t="str">
        <f t="shared" si="24"/>
        <v>ManausPorto AlegreAvião</v>
      </c>
      <c r="B1569" s="27" t="s">
        <v>26</v>
      </c>
      <c r="C1569" s="27" t="s">
        <v>1</v>
      </c>
      <c r="D1569" s="29" t="s">
        <v>5</v>
      </c>
      <c r="E1569" s="30">
        <v>1</v>
      </c>
    </row>
    <row r="1570" spans="1:5">
      <c r="A1570" s="3" t="str">
        <f t="shared" si="24"/>
        <v>ManausRecifeAvião</v>
      </c>
      <c r="B1570" s="27" t="s">
        <v>26</v>
      </c>
      <c r="C1570" s="27" t="s">
        <v>1</v>
      </c>
      <c r="D1570" s="28" t="s">
        <v>13</v>
      </c>
      <c r="E1570" s="30">
        <v>1</v>
      </c>
    </row>
    <row r="1571" spans="1:5">
      <c r="A1571" s="3" t="str">
        <f t="shared" si="24"/>
        <v>ManausRibeirão PretoAvião</v>
      </c>
      <c r="B1571" s="27" t="s">
        <v>26</v>
      </c>
      <c r="C1571" s="27" t="s">
        <v>1</v>
      </c>
      <c r="D1571" s="28" t="s">
        <v>47</v>
      </c>
      <c r="E1571" s="30">
        <v>1</v>
      </c>
    </row>
    <row r="1572" spans="1:5">
      <c r="A1572" s="3" t="str">
        <f t="shared" si="24"/>
        <v>ManausRio de JaneiroAvião</v>
      </c>
      <c r="B1572" s="27" t="s">
        <v>26</v>
      </c>
      <c r="C1572" s="27" t="s">
        <v>1</v>
      </c>
      <c r="D1572" s="28" t="s">
        <v>22</v>
      </c>
      <c r="E1572" s="30">
        <v>1</v>
      </c>
    </row>
    <row r="1573" spans="1:5">
      <c r="A1573" s="3" t="str">
        <f t="shared" si="24"/>
        <v>ManausSalvadorAvião</v>
      </c>
      <c r="B1573" s="27" t="s">
        <v>26</v>
      </c>
      <c r="C1573" s="27" t="s">
        <v>1</v>
      </c>
      <c r="D1573" s="28" t="s">
        <v>14</v>
      </c>
      <c r="E1573" s="30">
        <v>1</v>
      </c>
    </row>
    <row r="1574" spans="1:5">
      <c r="A1574" s="3" t="str">
        <f t="shared" si="24"/>
        <v>ManausSantosAvião</v>
      </c>
      <c r="B1574" s="27" t="s">
        <v>26</v>
      </c>
      <c r="C1574" s="27" t="s">
        <v>1</v>
      </c>
      <c r="D1574" s="28" t="s">
        <v>45</v>
      </c>
      <c r="E1574" s="30">
        <v>1</v>
      </c>
    </row>
    <row r="1575" spans="1:5">
      <c r="A1575" s="3" t="str">
        <f t="shared" si="24"/>
        <v>ManausSão LuísAvião</v>
      </c>
      <c r="B1575" s="27" t="s">
        <v>26</v>
      </c>
      <c r="C1575" s="27" t="s">
        <v>1</v>
      </c>
      <c r="D1575" s="28" t="s">
        <v>11</v>
      </c>
      <c r="E1575" s="30">
        <v>1</v>
      </c>
    </row>
    <row r="1576" spans="1:5">
      <c r="A1576" s="3" t="str">
        <f t="shared" si="24"/>
        <v>ManausSão PauloAvião</v>
      </c>
      <c r="B1576" s="27" t="s">
        <v>26</v>
      </c>
      <c r="C1576" s="27" t="s">
        <v>1</v>
      </c>
      <c r="D1576" s="28" t="s">
        <v>23</v>
      </c>
      <c r="E1576" s="30">
        <v>1</v>
      </c>
    </row>
    <row r="1577" spans="1:5">
      <c r="A1577" s="3" t="str">
        <f t="shared" si="24"/>
        <v>ManausUberlândiaAvião</v>
      </c>
      <c r="B1577" s="27" t="s">
        <v>26</v>
      </c>
      <c r="C1577" s="27" t="s">
        <v>1</v>
      </c>
      <c r="D1577" s="28" t="s">
        <v>51</v>
      </c>
      <c r="E1577" s="30">
        <v>1</v>
      </c>
    </row>
    <row r="1578" spans="1:5">
      <c r="A1578" s="3" t="str">
        <f t="shared" si="24"/>
        <v>ManausVitóriaAvião</v>
      </c>
      <c r="B1578" s="27" t="s">
        <v>26</v>
      </c>
      <c r="C1578" s="27" t="s">
        <v>1</v>
      </c>
      <c r="D1578" s="28" t="s">
        <v>17</v>
      </c>
      <c r="E1578" s="30">
        <v>1</v>
      </c>
    </row>
    <row r="1579" spans="1:5">
      <c r="A1579" s="3" t="str">
        <f t="shared" si="24"/>
        <v>ManausVitória da ConquistaAvião</v>
      </c>
      <c r="B1579" s="27" t="s">
        <v>26</v>
      </c>
      <c r="C1579" s="27" t="s">
        <v>1</v>
      </c>
      <c r="D1579" s="28" t="s">
        <v>52</v>
      </c>
      <c r="E1579" s="30">
        <v>1</v>
      </c>
    </row>
    <row r="1580" spans="1:5">
      <c r="A1580" s="3" t="str">
        <f t="shared" si="24"/>
        <v>NatalBelémAvião</v>
      </c>
      <c r="B1580" s="27" t="s">
        <v>26</v>
      </c>
      <c r="C1580" s="27" t="s">
        <v>15</v>
      </c>
      <c r="D1580" s="28" t="s">
        <v>2</v>
      </c>
      <c r="E1580" s="30">
        <v>1</v>
      </c>
    </row>
    <row r="1581" spans="1:5">
      <c r="A1581" s="3" t="str">
        <f t="shared" si="24"/>
        <v>NatalBelo HorizonteAvião</v>
      </c>
      <c r="B1581" s="27" t="s">
        <v>26</v>
      </c>
      <c r="C1581" s="27" t="s">
        <v>15</v>
      </c>
      <c r="D1581" s="28" t="s">
        <v>20</v>
      </c>
      <c r="E1581" s="30">
        <v>1</v>
      </c>
    </row>
    <row r="1582" spans="1:5">
      <c r="A1582" s="3" t="str">
        <f t="shared" si="24"/>
        <v>NatalBrasíliaAvião</v>
      </c>
      <c r="B1582" s="27" t="s">
        <v>26</v>
      </c>
      <c r="C1582" s="27" t="s">
        <v>15</v>
      </c>
      <c r="D1582" s="28" t="s">
        <v>46</v>
      </c>
      <c r="E1582" s="30">
        <v>1</v>
      </c>
    </row>
    <row r="1583" spans="1:5">
      <c r="A1583" s="3" t="str">
        <f t="shared" si="24"/>
        <v>NatalCampinasAvião</v>
      </c>
      <c r="B1583" s="27" t="s">
        <v>26</v>
      </c>
      <c r="C1583" s="27" t="s">
        <v>15</v>
      </c>
      <c r="D1583" s="28" t="s">
        <v>48</v>
      </c>
      <c r="E1583" s="30">
        <v>1</v>
      </c>
    </row>
    <row r="1584" spans="1:5">
      <c r="A1584" s="3" t="str">
        <f t="shared" si="24"/>
        <v>NatalCampo GrandeAvião</v>
      </c>
      <c r="B1584" s="27" t="s">
        <v>26</v>
      </c>
      <c r="C1584" s="27" t="s">
        <v>15</v>
      </c>
      <c r="D1584" s="28" t="s">
        <v>3</v>
      </c>
      <c r="E1584" s="30">
        <v>1</v>
      </c>
    </row>
    <row r="1585" spans="1:5">
      <c r="A1585" s="3" t="str">
        <f t="shared" si="24"/>
        <v>NatalCuiabáAvião</v>
      </c>
      <c r="B1585" s="27" t="s">
        <v>26</v>
      </c>
      <c r="C1585" s="27" t="s">
        <v>15</v>
      </c>
      <c r="D1585" s="28" t="s">
        <v>19</v>
      </c>
      <c r="E1585" s="30">
        <v>1</v>
      </c>
    </row>
    <row r="1586" spans="1:5">
      <c r="A1586" s="3" t="str">
        <f t="shared" si="24"/>
        <v>NatalCuritibaAvião</v>
      </c>
      <c r="B1586" s="27" t="s">
        <v>26</v>
      </c>
      <c r="C1586" s="27" t="s">
        <v>15</v>
      </c>
      <c r="D1586" s="29" t="s">
        <v>4</v>
      </c>
      <c r="E1586" s="30">
        <v>1</v>
      </c>
    </row>
    <row r="1587" spans="1:5">
      <c r="A1587" s="3" t="str">
        <f t="shared" si="24"/>
        <v>NatalFortalezaAvião</v>
      </c>
      <c r="B1587" s="27" t="s">
        <v>26</v>
      </c>
      <c r="C1587" s="27" t="s">
        <v>15</v>
      </c>
      <c r="D1587" s="28" t="s">
        <v>12</v>
      </c>
      <c r="E1587" s="30">
        <v>1</v>
      </c>
    </row>
    <row r="1588" spans="1:5">
      <c r="A1588" s="3" t="str">
        <f t="shared" si="24"/>
        <v>NatalGoiâniaAvião</v>
      </c>
      <c r="B1588" s="27" t="s">
        <v>26</v>
      </c>
      <c r="C1588" s="27" t="s">
        <v>15</v>
      </c>
      <c r="D1588" s="28" t="s">
        <v>18</v>
      </c>
      <c r="E1588" s="30">
        <v>1</v>
      </c>
    </row>
    <row r="1589" spans="1:5">
      <c r="A1589" s="3" t="str">
        <f t="shared" si="24"/>
        <v>NatalJoão PessoaAvião</v>
      </c>
      <c r="B1589" s="27" t="s">
        <v>26</v>
      </c>
      <c r="C1589" s="27" t="s">
        <v>15</v>
      </c>
      <c r="D1589" s="28" t="s">
        <v>21</v>
      </c>
      <c r="E1589" s="30">
        <v>1</v>
      </c>
    </row>
    <row r="1590" spans="1:5">
      <c r="A1590" s="3" t="str">
        <f t="shared" si="24"/>
        <v>NatalJoinvilleAvião</v>
      </c>
      <c r="B1590" s="27" t="s">
        <v>26</v>
      </c>
      <c r="C1590" s="27" t="s">
        <v>15</v>
      </c>
      <c r="D1590" s="29" t="s">
        <v>44</v>
      </c>
      <c r="E1590" s="30">
        <v>1</v>
      </c>
    </row>
    <row r="1591" spans="1:5">
      <c r="A1591" s="3" t="str">
        <f t="shared" si="24"/>
        <v>NatalMaceióAvião</v>
      </c>
      <c r="B1591" s="27" t="s">
        <v>26</v>
      </c>
      <c r="C1591" s="27" t="s">
        <v>15</v>
      </c>
      <c r="D1591" s="28" t="s">
        <v>16</v>
      </c>
      <c r="E1591" s="30">
        <v>1</v>
      </c>
    </row>
    <row r="1592" spans="1:5">
      <c r="A1592" s="3" t="str">
        <f t="shared" si="24"/>
        <v>NatalManausAvião</v>
      </c>
      <c r="B1592" s="27" t="s">
        <v>26</v>
      </c>
      <c r="C1592" s="27" t="s">
        <v>15</v>
      </c>
      <c r="D1592" s="28" t="s">
        <v>1</v>
      </c>
      <c r="E1592" s="30">
        <v>1</v>
      </c>
    </row>
    <row r="1593" spans="1:5">
      <c r="A1593" s="3" t="str">
        <f t="shared" si="24"/>
        <v>NatalNatalAvião</v>
      </c>
      <c r="B1593" s="27" t="s">
        <v>26</v>
      </c>
      <c r="C1593" s="27" t="s">
        <v>15</v>
      </c>
      <c r="D1593" s="28" t="s">
        <v>15</v>
      </c>
      <c r="E1593" s="30">
        <v>0</v>
      </c>
    </row>
    <row r="1594" spans="1:5">
      <c r="A1594" s="3" t="str">
        <f t="shared" si="24"/>
        <v>NatalPorto AlegreAvião</v>
      </c>
      <c r="B1594" s="27" t="s">
        <v>26</v>
      </c>
      <c r="C1594" s="27" t="s">
        <v>15</v>
      </c>
      <c r="D1594" s="29" t="s">
        <v>5</v>
      </c>
      <c r="E1594" s="30">
        <v>1</v>
      </c>
    </row>
    <row r="1595" spans="1:5">
      <c r="A1595" s="3" t="str">
        <f t="shared" si="24"/>
        <v>NatalRecifeAvião</v>
      </c>
      <c r="B1595" s="27" t="s">
        <v>26</v>
      </c>
      <c r="C1595" s="27" t="s">
        <v>15</v>
      </c>
      <c r="D1595" s="28" t="s">
        <v>13</v>
      </c>
      <c r="E1595" s="30">
        <v>1</v>
      </c>
    </row>
    <row r="1596" spans="1:5">
      <c r="A1596" s="3" t="str">
        <f t="shared" si="24"/>
        <v>NatalRibeirão PretoAvião</v>
      </c>
      <c r="B1596" s="27" t="s">
        <v>26</v>
      </c>
      <c r="C1596" s="27" t="s">
        <v>15</v>
      </c>
      <c r="D1596" s="28" t="s">
        <v>47</v>
      </c>
      <c r="E1596" s="30">
        <v>1</v>
      </c>
    </row>
    <row r="1597" spans="1:5">
      <c r="A1597" s="3" t="str">
        <f t="shared" si="24"/>
        <v>NatalRio de JaneiroAvião</v>
      </c>
      <c r="B1597" s="27" t="s">
        <v>26</v>
      </c>
      <c r="C1597" s="27" t="s">
        <v>15</v>
      </c>
      <c r="D1597" s="28" t="s">
        <v>22</v>
      </c>
      <c r="E1597" s="30">
        <v>1</v>
      </c>
    </row>
    <row r="1598" spans="1:5">
      <c r="A1598" s="3" t="str">
        <f t="shared" si="24"/>
        <v>NatalSalvadorAvião</v>
      </c>
      <c r="B1598" s="27" t="s">
        <v>26</v>
      </c>
      <c r="C1598" s="27" t="s">
        <v>15</v>
      </c>
      <c r="D1598" s="28" t="s">
        <v>14</v>
      </c>
      <c r="E1598" s="30">
        <v>1</v>
      </c>
    </row>
    <row r="1599" spans="1:5">
      <c r="A1599" s="3" t="str">
        <f t="shared" si="24"/>
        <v>NatalSantosAvião</v>
      </c>
      <c r="B1599" s="27" t="s">
        <v>26</v>
      </c>
      <c r="C1599" s="27" t="s">
        <v>15</v>
      </c>
      <c r="D1599" s="28" t="s">
        <v>45</v>
      </c>
      <c r="E1599" s="30">
        <v>1</v>
      </c>
    </row>
    <row r="1600" spans="1:5">
      <c r="A1600" s="3" t="str">
        <f t="shared" si="24"/>
        <v>NatalSão LuísAvião</v>
      </c>
      <c r="B1600" s="27" t="s">
        <v>26</v>
      </c>
      <c r="C1600" s="27" t="s">
        <v>15</v>
      </c>
      <c r="D1600" s="28" t="s">
        <v>11</v>
      </c>
      <c r="E1600" s="30">
        <v>1</v>
      </c>
    </row>
    <row r="1601" spans="1:5">
      <c r="A1601" s="3" t="str">
        <f t="shared" si="24"/>
        <v>NatalSão PauloAvião</v>
      </c>
      <c r="B1601" s="27" t="s">
        <v>26</v>
      </c>
      <c r="C1601" s="27" t="s">
        <v>15</v>
      </c>
      <c r="D1601" s="28" t="s">
        <v>23</v>
      </c>
      <c r="E1601" s="30">
        <v>1</v>
      </c>
    </row>
    <row r="1602" spans="1:5">
      <c r="A1602" s="3" t="str">
        <f t="shared" si="24"/>
        <v>NatalUberlândiaAvião</v>
      </c>
      <c r="B1602" s="27" t="s">
        <v>26</v>
      </c>
      <c r="C1602" s="27" t="s">
        <v>15</v>
      </c>
      <c r="D1602" s="28" t="s">
        <v>51</v>
      </c>
      <c r="E1602" s="30">
        <v>1</v>
      </c>
    </row>
    <row r="1603" spans="1:5">
      <c r="A1603" s="3" t="str">
        <f t="shared" si="24"/>
        <v>NatalVitóriaAvião</v>
      </c>
      <c r="B1603" s="27" t="s">
        <v>26</v>
      </c>
      <c r="C1603" s="27" t="s">
        <v>15</v>
      </c>
      <c r="D1603" s="28" t="s">
        <v>17</v>
      </c>
      <c r="E1603" s="30">
        <v>1</v>
      </c>
    </row>
    <row r="1604" spans="1:5">
      <c r="A1604" s="3" t="str">
        <f t="shared" si="24"/>
        <v>NatalVitória da ConquistaAvião</v>
      </c>
      <c r="B1604" s="27" t="s">
        <v>26</v>
      </c>
      <c r="C1604" s="27" t="s">
        <v>15</v>
      </c>
      <c r="D1604" s="28" t="s">
        <v>52</v>
      </c>
      <c r="E1604" s="30">
        <v>1</v>
      </c>
    </row>
    <row r="1605" spans="1:5">
      <c r="A1605" s="3" t="str">
        <f t="shared" ref="A1605:A1668" si="25">C1605&amp;D1605&amp;B1605</f>
        <v>Porto AlegreBelémAvião</v>
      </c>
      <c r="B1605" s="27" t="s">
        <v>26</v>
      </c>
      <c r="C1605" s="27" t="s">
        <v>5</v>
      </c>
      <c r="D1605" s="28" t="s">
        <v>2</v>
      </c>
      <c r="E1605" s="30">
        <v>1</v>
      </c>
    </row>
    <row r="1606" spans="1:5">
      <c r="A1606" s="3" t="str">
        <f t="shared" si="25"/>
        <v>Porto AlegreBelo HorizonteAvião</v>
      </c>
      <c r="B1606" s="27" t="s">
        <v>26</v>
      </c>
      <c r="C1606" s="27" t="s">
        <v>5</v>
      </c>
      <c r="D1606" s="28" t="s">
        <v>20</v>
      </c>
      <c r="E1606" s="30">
        <v>1</v>
      </c>
    </row>
    <row r="1607" spans="1:5">
      <c r="A1607" s="3" t="str">
        <f t="shared" si="25"/>
        <v>Porto AlegreBrasíliaAvião</v>
      </c>
      <c r="B1607" s="27" t="s">
        <v>26</v>
      </c>
      <c r="C1607" s="27" t="s">
        <v>5</v>
      </c>
      <c r="D1607" s="28" t="s">
        <v>46</v>
      </c>
      <c r="E1607" s="30">
        <v>1</v>
      </c>
    </row>
    <row r="1608" spans="1:5">
      <c r="A1608" s="3" t="str">
        <f t="shared" si="25"/>
        <v>Porto AlegreCampinasAvião</v>
      </c>
      <c r="B1608" s="27" t="s">
        <v>26</v>
      </c>
      <c r="C1608" s="27" t="s">
        <v>5</v>
      </c>
      <c r="D1608" s="28" t="s">
        <v>48</v>
      </c>
      <c r="E1608" s="30">
        <v>1</v>
      </c>
    </row>
    <row r="1609" spans="1:5">
      <c r="A1609" s="3" t="str">
        <f t="shared" si="25"/>
        <v>Porto AlegreCampo GrandeAvião</v>
      </c>
      <c r="B1609" s="27" t="s">
        <v>26</v>
      </c>
      <c r="C1609" s="27" t="s">
        <v>5</v>
      </c>
      <c r="D1609" s="28" t="s">
        <v>3</v>
      </c>
      <c r="E1609" s="30">
        <v>1</v>
      </c>
    </row>
    <row r="1610" spans="1:5">
      <c r="A1610" s="3" t="str">
        <f t="shared" si="25"/>
        <v>Porto AlegreCuiabáAvião</v>
      </c>
      <c r="B1610" s="27" t="s">
        <v>26</v>
      </c>
      <c r="C1610" s="27" t="s">
        <v>5</v>
      </c>
      <c r="D1610" s="28" t="s">
        <v>19</v>
      </c>
      <c r="E1610" s="30">
        <v>1</v>
      </c>
    </row>
    <row r="1611" spans="1:5">
      <c r="A1611" s="3" t="str">
        <f t="shared" si="25"/>
        <v>Porto AlegreCuritibaAvião</v>
      </c>
      <c r="B1611" s="27" t="s">
        <v>26</v>
      </c>
      <c r="C1611" s="27" t="s">
        <v>5</v>
      </c>
      <c r="D1611" s="29" t="s">
        <v>4</v>
      </c>
      <c r="E1611" s="30">
        <v>1</v>
      </c>
    </row>
    <row r="1612" spans="1:5">
      <c r="A1612" s="3" t="str">
        <f t="shared" si="25"/>
        <v>Porto AlegreFortalezaAvião</v>
      </c>
      <c r="B1612" s="27" t="s">
        <v>26</v>
      </c>
      <c r="C1612" s="27" t="s">
        <v>5</v>
      </c>
      <c r="D1612" s="28" t="s">
        <v>12</v>
      </c>
      <c r="E1612" s="30">
        <v>1</v>
      </c>
    </row>
    <row r="1613" spans="1:5">
      <c r="A1613" s="3" t="str">
        <f t="shared" si="25"/>
        <v>Porto AlegreGoiâniaAvião</v>
      </c>
      <c r="B1613" s="27" t="s">
        <v>26</v>
      </c>
      <c r="C1613" s="27" t="s">
        <v>5</v>
      </c>
      <c r="D1613" s="28" t="s">
        <v>18</v>
      </c>
      <c r="E1613" s="30">
        <v>1</v>
      </c>
    </row>
    <row r="1614" spans="1:5">
      <c r="A1614" s="3" t="str">
        <f t="shared" si="25"/>
        <v>Porto AlegreJoão PessoaAvião</v>
      </c>
      <c r="B1614" s="27" t="s">
        <v>26</v>
      </c>
      <c r="C1614" s="27" t="s">
        <v>5</v>
      </c>
      <c r="D1614" s="28" t="s">
        <v>21</v>
      </c>
      <c r="E1614" s="30">
        <v>1</v>
      </c>
    </row>
    <row r="1615" spans="1:5">
      <c r="A1615" s="3" t="str">
        <f t="shared" si="25"/>
        <v>Porto AlegreJoinvilleAvião</v>
      </c>
      <c r="B1615" s="27" t="s">
        <v>26</v>
      </c>
      <c r="C1615" s="27" t="s">
        <v>5</v>
      </c>
      <c r="D1615" s="29" t="s">
        <v>44</v>
      </c>
      <c r="E1615" s="30">
        <v>1</v>
      </c>
    </row>
    <row r="1616" spans="1:5">
      <c r="A1616" s="3" t="str">
        <f t="shared" si="25"/>
        <v>Porto AlegreMaceióAvião</v>
      </c>
      <c r="B1616" s="27" t="s">
        <v>26</v>
      </c>
      <c r="C1616" s="27" t="s">
        <v>5</v>
      </c>
      <c r="D1616" s="28" t="s">
        <v>16</v>
      </c>
      <c r="E1616" s="30">
        <v>1</v>
      </c>
    </row>
    <row r="1617" spans="1:5">
      <c r="A1617" s="3" t="str">
        <f t="shared" si="25"/>
        <v>Porto AlegreManausAvião</v>
      </c>
      <c r="B1617" s="27" t="s">
        <v>26</v>
      </c>
      <c r="C1617" s="27" t="s">
        <v>5</v>
      </c>
      <c r="D1617" s="28" t="s">
        <v>1</v>
      </c>
      <c r="E1617" s="30">
        <v>1</v>
      </c>
    </row>
    <row r="1618" spans="1:5">
      <c r="A1618" s="3" t="str">
        <f t="shared" si="25"/>
        <v>Porto AlegreNatalAvião</v>
      </c>
      <c r="B1618" s="27" t="s">
        <v>26</v>
      </c>
      <c r="C1618" s="27" t="s">
        <v>5</v>
      </c>
      <c r="D1618" s="28" t="s">
        <v>15</v>
      </c>
      <c r="E1618" s="30">
        <v>1</v>
      </c>
    </row>
    <row r="1619" spans="1:5">
      <c r="A1619" s="3" t="str">
        <f t="shared" si="25"/>
        <v>Porto AlegrePorto AlegreAvião</v>
      </c>
      <c r="B1619" s="27" t="s">
        <v>26</v>
      </c>
      <c r="C1619" s="27" t="s">
        <v>5</v>
      </c>
      <c r="D1619" s="29" t="s">
        <v>5</v>
      </c>
      <c r="E1619" s="30">
        <v>0</v>
      </c>
    </row>
    <row r="1620" spans="1:5">
      <c r="A1620" s="3" t="str">
        <f t="shared" si="25"/>
        <v>Porto AlegreRecifeAvião</v>
      </c>
      <c r="B1620" s="27" t="s">
        <v>26</v>
      </c>
      <c r="C1620" s="27" t="s">
        <v>5</v>
      </c>
      <c r="D1620" s="28" t="s">
        <v>13</v>
      </c>
      <c r="E1620" s="30">
        <v>1</v>
      </c>
    </row>
    <row r="1621" spans="1:5">
      <c r="A1621" s="3" t="str">
        <f t="shared" si="25"/>
        <v>Porto AlegreRibeirão PretoAvião</v>
      </c>
      <c r="B1621" s="27" t="s">
        <v>26</v>
      </c>
      <c r="C1621" s="27" t="s">
        <v>5</v>
      </c>
      <c r="D1621" s="28" t="s">
        <v>47</v>
      </c>
      <c r="E1621" s="30">
        <v>1</v>
      </c>
    </row>
    <row r="1622" spans="1:5">
      <c r="A1622" s="3" t="str">
        <f t="shared" si="25"/>
        <v>Porto AlegreRio de JaneiroAvião</v>
      </c>
      <c r="B1622" s="27" t="s">
        <v>26</v>
      </c>
      <c r="C1622" s="27" t="s">
        <v>5</v>
      </c>
      <c r="D1622" s="28" t="s">
        <v>22</v>
      </c>
      <c r="E1622" s="30">
        <v>1</v>
      </c>
    </row>
    <row r="1623" spans="1:5">
      <c r="A1623" s="3" t="str">
        <f t="shared" si="25"/>
        <v>Porto AlegreSalvadorAvião</v>
      </c>
      <c r="B1623" s="27" t="s">
        <v>26</v>
      </c>
      <c r="C1623" s="27" t="s">
        <v>5</v>
      </c>
      <c r="D1623" s="28" t="s">
        <v>14</v>
      </c>
      <c r="E1623" s="30">
        <v>1</v>
      </c>
    </row>
    <row r="1624" spans="1:5">
      <c r="A1624" s="3" t="str">
        <f t="shared" si="25"/>
        <v>Porto AlegreSantosAvião</v>
      </c>
      <c r="B1624" s="27" t="s">
        <v>26</v>
      </c>
      <c r="C1624" s="27" t="s">
        <v>5</v>
      </c>
      <c r="D1624" s="28" t="s">
        <v>45</v>
      </c>
      <c r="E1624" s="30">
        <v>1</v>
      </c>
    </row>
    <row r="1625" spans="1:5">
      <c r="A1625" s="3" t="str">
        <f t="shared" si="25"/>
        <v>Porto AlegreSão LuísAvião</v>
      </c>
      <c r="B1625" s="27" t="s">
        <v>26</v>
      </c>
      <c r="C1625" s="27" t="s">
        <v>5</v>
      </c>
      <c r="D1625" s="28" t="s">
        <v>11</v>
      </c>
      <c r="E1625" s="30">
        <v>1</v>
      </c>
    </row>
    <row r="1626" spans="1:5">
      <c r="A1626" s="3" t="str">
        <f t="shared" si="25"/>
        <v>Porto AlegreSão PauloAvião</v>
      </c>
      <c r="B1626" s="27" t="s">
        <v>26</v>
      </c>
      <c r="C1626" s="27" t="s">
        <v>5</v>
      </c>
      <c r="D1626" s="28" t="s">
        <v>23</v>
      </c>
      <c r="E1626" s="30">
        <v>1</v>
      </c>
    </row>
    <row r="1627" spans="1:5">
      <c r="A1627" s="3" t="str">
        <f t="shared" si="25"/>
        <v>Porto AlegreUberlândiaAvião</v>
      </c>
      <c r="B1627" s="27" t="s">
        <v>26</v>
      </c>
      <c r="C1627" s="27" t="s">
        <v>5</v>
      </c>
      <c r="D1627" s="28" t="s">
        <v>51</v>
      </c>
      <c r="E1627" s="30">
        <v>1</v>
      </c>
    </row>
    <row r="1628" spans="1:5">
      <c r="A1628" s="3" t="str">
        <f t="shared" si="25"/>
        <v>Porto AlegreVitóriaAvião</v>
      </c>
      <c r="B1628" s="27" t="s">
        <v>26</v>
      </c>
      <c r="C1628" s="27" t="s">
        <v>5</v>
      </c>
      <c r="D1628" s="28" t="s">
        <v>17</v>
      </c>
      <c r="E1628" s="30">
        <v>1</v>
      </c>
    </row>
    <row r="1629" spans="1:5">
      <c r="A1629" s="3" t="str">
        <f t="shared" si="25"/>
        <v>Porto AlegreVitória da ConquistaAvião</v>
      </c>
      <c r="B1629" s="27" t="s">
        <v>26</v>
      </c>
      <c r="C1629" s="27" t="s">
        <v>5</v>
      </c>
      <c r="D1629" s="28" t="s">
        <v>52</v>
      </c>
      <c r="E1629" s="30">
        <v>1</v>
      </c>
    </row>
    <row r="1630" spans="1:5">
      <c r="A1630" s="3" t="str">
        <f t="shared" si="25"/>
        <v>RecifeBelémAvião</v>
      </c>
      <c r="B1630" s="27" t="s">
        <v>26</v>
      </c>
      <c r="C1630" s="27" t="s">
        <v>13</v>
      </c>
      <c r="D1630" s="28" t="s">
        <v>2</v>
      </c>
      <c r="E1630" s="30">
        <v>1</v>
      </c>
    </row>
    <row r="1631" spans="1:5">
      <c r="A1631" s="3" t="str">
        <f t="shared" si="25"/>
        <v>RecifeBelo HorizonteAvião</v>
      </c>
      <c r="B1631" s="27" t="s">
        <v>26</v>
      </c>
      <c r="C1631" s="27" t="s">
        <v>13</v>
      </c>
      <c r="D1631" s="28" t="s">
        <v>20</v>
      </c>
      <c r="E1631" s="30">
        <v>1</v>
      </c>
    </row>
    <row r="1632" spans="1:5">
      <c r="A1632" s="3" t="str">
        <f t="shared" si="25"/>
        <v>RecifeBrasíliaAvião</v>
      </c>
      <c r="B1632" s="27" t="s">
        <v>26</v>
      </c>
      <c r="C1632" s="27" t="s">
        <v>13</v>
      </c>
      <c r="D1632" s="28" t="s">
        <v>46</v>
      </c>
      <c r="E1632" s="30">
        <v>1</v>
      </c>
    </row>
    <row r="1633" spans="1:5">
      <c r="A1633" s="3" t="str">
        <f t="shared" si="25"/>
        <v>RecifeCampinasAvião</v>
      </c>
      <c r="B1633" s="27" t="s">
        <v>26</v>
      </c>
      <c r="C1633" s="27" t="s">
        <v>13</v>
      </c>
      <c r="D1633" s="28" t="s">
        <v>48</v>
      </c>
      <c r="E1633" s="30">
        <v>1</v>
      </c>
    </row>
    <row r="1634" spans="1:5">
      <c r="A1634" s="3" t="str">
        <f t="shared" si="25"/>
        <v>RecifeCampo GrandeAvião</v>
      </c>
      <c r="B1634" s="27" t="s">
        <v>26</v>
      </c>
      <c r="C1634" s="27" t="s">
        <v>13</v>
      </c>
      <c r="D1634" s="28" t="s">
        <v>3</v>
      </c>
      <c r="E1634" s="30">
        <v>1</v>
      </c>
    </row>
    <row r="1635" spans="1:5">
      <c r="A1635" s="3" t="str">
        <f t="shared" si="25"/>
        <v>RecifeCuiabáAvião</v>
      </c>
      <c r="B1635" s="27" t="s">
        <v>26</v>
      </c>
      <c r="C1635" s="27" t="s">
        <v>13</v>
      </c>
      <c r="D1635" s="28" t="s">
        <v>19</v>
      </c>
      <c r="E1635" s="30">
        <v>1</v>
      </c>
    </row>
    <row r="1636" spans="1:5">
      <c r="A1636" s="3" t="str">
        <f t="shared" si="25"/>
        <v>RecifeCuritibaAvião</v>
      </c>
      <c r="B1636" s="27" t="s">
        <v>26</v>
      </c>
      <c r="C1636" s="27" t="s">
        <v>13</v>
      </c>
      <c r="D1636" s="29" t="s">
        <v>4</v>
      </c>
      <c r="E1636" s="30">
        <v>1</v>
      </c>
    </row>
    <row r="1637" spans="1:5">
      <c r="A1637" s="3" t="str">
        <f t="shared" si="25"/>
        <v>RecifeFortalezaAvião</v>
      </c>
      <c r="B1637" s="27" t="s">
        <v>26</v>
      </c>
      <c r="C1637" s="27" t="s">
        <v>13</v>
      </c>
      <c r="D1637" s="28" t="s">
        <v>12</v>
      </c>
      <c r="E1637" s="30">
        <v>1</v>
      </c>
    </row>
    <row r="1638" spans="1:5">
      <c r="A1638" s="3" t="str">
        <f t="shared" si="25"/>
        <v>RecifeGoiâniaAvião</v>
      </c>
      <c r="B1638" s="27" t="s">
        <v>26</v>
      </c>
      <c r="C1638" s="27" t="s">
        <v>13</v>
      </c>
      <c r="D1638" s="28" t="s">
        <v>18</v>
      </c>
      <c r="E1638" s="30">
        <v>1</v>
      </c>
    </row>
    <row r="1639" spans="1:5">
      <c r="A1639" s="3" t="str">
        <f t="shared" si="25"/>
        <v>RecifeJoão PessoaAvião</v>
      </c>
      <c r="B1639" s="27" t="s">
        <v>26</v>
      </c>
      <c r="C1639" s="27" t="s">
        <v>13</v>
      </c>
      <c r="D1639" s="28" t="s">
        <v>21</v>
      </c>
      <c r="E1639" s="30">
        <v>1</v>
      </c>
    </row>
    <row r="1640" spans="1:5">
      <c r="A1640" s="3" t="str">
        <f t="shared" si="25"/>
        <v>RecifeJoinvilleAvião</v>
      </c>
      <c r="B1640" s="27" t="s">
        <v>26</v>
      </c>
      <c r="C1640" s="27" t="s">
        <v>13</v>
      </c>
      <c r="D1640" s="29" t="s">
        <v>44</v>
      </c>
      <c r="E1640" s="30">
        <v>1</v>
      </c>
    </row>
    <row r="1641" spans="1:5">
      <c r="A1641" s="3" t="str">
        <f t="shared" si="25"/>
        <v>RecifeMaceióAvião</v>
      </c>
      <c r="B1641" s="27" t="s">
        <v>26</v>
      </c>
      <c r="C1641" s="27" t="s">
        <v>13</v>
      </c>
      <c r="D1641" s="28" t="s">
        <v>16</v>
      </c>
      <c r="E1641" s="30">
        <v>1</v>
      </c>
    </row>
    <row r="1642" spans="1:5">
      <c r="A1642" s="3" t="str">
        <f t="shared" si="25"/>
        <v>RecifeManausAvião</v>
      </c>
      <c r="B1642" s="27" t="s">
        <v>26</v>
      </c>
      <c r="C1642" s="27" t="s">
        <v>13</v>
      </c>
      <c r="D1642" s="28" t="s">
        <v>1</v>
      </c>
      <c r="E1642" s="30">
        <v>1</v>
      </c>
    </row>
    <row r="1643" spans="1:5">
      <c r="A1643" s="3" t="str">
        <f t="shared" si="25"/>
        <v>RecifeNatalAvião</v>
      </c>
      <c r="B1643" s="27" t="s">
        <v>26</v>
      </c>
      <c r="C1643" s="27" t="s">
        <v>13</v>
      </c>
      <c r="D1643" s="28" t="s">
        <v>15</v>
      </c>
      <c r="E1643" s="30">
        <v>1</v>
      </c>
    </row>
    <row r="1644" spans="1:5">
      <c r="A1644" s="3" t="str">
        <f t="shared" si="25"/>
        <v>RecifePorto AlegreAvião</v>
      </c>
      <c r="B1644" s="27" t="s">
        <v>26</v>
      </c>
      <c r="C1644" s="27" t="s">
        <v>13</v>
      </c>
      <c r="D1644" s="29" t="s">
        <v>5</v>
      </c>
      <c r="E1644" s="30">
        <v>1</v>
      </c>
    </row>
    <row r="1645" spans="1:5">
      <c r="A1645" s="3" t="str">
        <f t="shared" si="25"/>
        <v>RecifeRecifeAvião</v>
      </c>
      <c r="B1645" s="27" t="s">
        <v>26</v>
      </c>
      <c r="C1645" s="27" t="s">
        <v>13</v>
      </c>
      <c r="D1645" s="28" t="s">
        <v>13</v>
      </c>
      <c r="E1645" s="30">
        <v>0</v>
      </c>
    </row>
    <row r="1646" spans="1:5">
      <c r="A1646" s="3" t="str">
        <f t="shared" si="25"/>
        <v>RecifeRibeirão PretoAvião</v>
      </c>
      <c r="B1646" s="27" t="s">
        <v>26</v>
      </c>
      <c r="C1646" s="27" t="s">
        <v>13</v>
      </c>
      <c r="D1646" s="28" t="s">
        <v>47</v>
      </c>
      <c r="E1646" s="30">
        <v>1</v>
      </c>
    </row>
    <row r="1647" spans="1:5">
      <c r="A1647" s="3" t="str">
        <f t="shared" si="25"/>
        <v>RecifeRio de JaneiroAvião</v>
      </c>
      <c r="B1647" s="27" t="s">
        <v>26</v>
      </c>
      <c r="C1647" s="27" t="s">
        <v>13</v>
      </c>
      <c r="D1647" s="28" t="s">
        <v>22</v>
      </c>
      <c r="E1647" s="30">
        <v>1</v>
      </c>
    </row>
    <row r="1648" spans="1:5">
      <c r="A1648" s="3" t="str">
        <f t="shared" si="25"/>
        <v>RecifeSalvadorAvião</v>
      </c>
      <c r="B1648" s="27" t="s">
        <v>26</v>
      </c>
      <c r="C1648" s="27" t="s">
        <v>13</v>
      </c>
      <c r="D1648" s="28" t="s">
        <v>14</v>
      </c>
      <c r="E1648" s="30">
        <v>1</v>
      </c>
    </row>
    <row r="1649" spans="1:5">
      <c r="A1649" s="3" t="str">
        <f t="shared" si="25"/>
        <v>RecifeSantosAvião</v>
      </c>
      <c r="B1649" s="27" t="s">
        <v>26</v>
      </c>
      <c r="C1649" s="27" t="s">
        <v>13</v>
      </c>
      <c r="D1649" s="28" t="s">
        <v>45</v>
      </c>
      <c r="E1649" s="30">
        <v>1</v>
      </c>
    </row>
    <row r="1650" spans="1:5">
      <c r="A1650" s="3" t="str">
        <f t="shared" si="25"/>
        <v>RecifeSão LuísAvião</v>
      </c>
      <c r="B1650" s="27" t="s">
        <v>26</v>
      </c>
      <c r="C1650" s="27" t="s">
        <v>13</v>
      </c>
      <c r="D1650" s="28" t="s">
        <v>11</v>
      </c>
      <c r="E1650" s="30">
        <v>1</v>
      </c>
    </row>
    <row r="1651" spans="1:5">
      <c r="A1651" s="3" t="str">
        <f t="shared" si="25"/>
        <v>RecifeSão PauloAvião</v>
      </c>
      <c r="B1651" s="27" t="s">
        <v>26</v>
      </c>
      <c r="C1651" s="27" t="s">
        <v>13</v>
      </c>
      <c r="D1651" s="28" t="s">
        <v>23</v>
      </c>
      <c r="E1651" s="30">
        <v>1</v>
      </c>
    </row>
    <row r="1652" spans="1:5">
      <c r="A1652" s="3" t="str">
        <f t="shared" si="25"/>
        <v>RecifeUberlândiaAvião</v>
      </c>
      <c r="B1652" s="27" t="s">
        <v>26</v>
      </c>
      <c r="C1652" s="27" t="s">
        <v>13</v>
      </c>
      <c r="D1652" s="28" t="s">
        <v>51</v>
      </c>
      <c r="E1652" s="30">
        <v>1</v>
      </c>
    </row>
    <row r="1653" spans="1:5">
      <c r="A1653" s="3" t="str">
        <f t="shared" si="25"/>
        <v>RecifeVitóriaAvião</v>
      </c>
      <c r="B1653" s="27" t="s">
        <v>26</v>
      </c>
      <c r="C1653" s="27" t="s">
        <v>13</v>
      </c>
      <c r="D1653" s="28" t="s">
        <v>17</v>
      </c>
      <c r="E1653" s="30">
        <v>1</v>
      </c>
    </row>
    <row r="1654" spans="1:5">
      <c r="A1654" s="3" t="str">
        <f t="shared" si="25"/>
        <v>RecifeVitória da ConquistaAvião</v>
      </c>
      <c r="B1654" s="27" t="s">
        <v>26</v>
      </c>
      <c r="C1654" s="27" t="s">
        <v>13</v>
      </c>
      <c r="D1654" s="28" t="s">
        <v>52</v>
      </c>
      <c r="E1654" s="30">
        <v>1</v>
      </c>
    </row>
    <row r="1655" spans="1:5">
      <c r="A1655" s="3" t="str">
        <f t="shared" si="25"/>
        <v>Ribeirão PretoBelémAvião</v>
      </c>
      <c r="B1655" s="27" t="s">
        <v>26</v>
      </c>
      <c r="C1655" s="28" t="s">
        <v>47</v>
      </c>
      <c r="D1655" s="28" t="s">
        <v>2</v>
      </c>
      <c r="E1655" s="30">
        <v>1</v>
      </c>
    </row>
    <row r="1656" spans="1:5">
      <c r="A1656" s="3" t="str">
        <f t="shared" si="25"/>
        <v>Ribeirão PretoBelo HorizonteAvião</v>
      </c>
      <c r="B1656" s="27" t="s">
        <v>26</v>
      </c>
      <c r="C1656" s="28" t="s">
        <v>47</v>
      </c>
      <c r="D1656" s="28" t="s">
        <v>20</v>
      </c>
      <c r="E1656" s="30">
        <v>1</v>
      </c>
    </row>
    <row r="1657" spans="1:5">
      <c r="A1657" s="3" t="str">
        <f t="shared" si="25"/>
        <v>Ribeirão PretoBrasíliaAvião</v>
      </c>
      <c r="B1657" s="27" t="s">
        <v>26</v>
      </c>
      <c r="C1657" s="28" t="s">
        <v>47</v>
      </c>
      <c r="D1657" s="28" t="s">
        <v>46</v>
      </c>
      <c r="E1657" s="30">
        <v>1</v>
      </c>
    </row>
    <row r="1658" spans="1:5">
      <c r="A1658" s="3" t="str">
        <f t="shared" si="25"/>
        <v>Ribeirão PretoCampinasAvião</v>
      </c>
      <c r="B1658" s="27" t="s">
        <v>26</v>
      </c>
      <c r="C1658" s="28" t="s">
        <v>47</v>
      </c>
      <c r="D1658" s="28" t="s">
        <v>48</v>
      </c>
      <c r="E1658" s="30">
        <v>1</v>
      </c>
    </row>
    <row r="1659" spans="1:5">
      <c r="A1659" s="3" t="str">
        <f t="shared" si="25"/>
        <v>Ribeirão PretoCampo GrandeAvião</v>
      </c>
      <c r="B1659" s="27" t="s">
        <v>26</v>
      </c>
      <c r="C1659" s="28" t="s">
        <v>47</v>
      </c>
      <c r="D1659" s="28" t="s">
        <v>3</v>
      </c>
      <c r="E1659" s="30">
        <v>1</v>
      </c>
    </row>
    <row r="1660" spans="1:5">
      <c r="A1660" s="3" t="str">
        <f t="shared" si="25"/>
        <v>Ribeirão PretoCuiabáAvião</v>
      </c>
      <c r="B1660" s="27" t="s">
        <v>26</v>
      </c>
      <c r="C1660" s="28" t="s">
        <v>47</v>
      </c>
      <c r="D1660" s="28" t="s">
        <v>19</v>
      </c>
      <c r="E1660" s="30">
        <v>1</v>
      </c>
    </row>
    <row r="1661" spans="1:5">
      <c r="A1661" s="3" t="str">
        <f t="shared" si="25"/>
        <v>Ribeirão PretoCuritibaAvião</v>
      </c>
      <c r="B1661" s="27" t="s">
        <v>26</v>
      </c>
      <c r="C1661" s="28" t="s">
        <v>47</v>
      </c>
      <c r="D1661" s="29" t="s">
        <v>4</v>
      </c>
      <c r="E1661" s="30">
        <v>1</v>
      </c>
    </row>
    <row r="1662" spans="1:5">
      <c r="A1662" s="3" t="str">
        <f t="shared" si="25"/>
        <v>Ribeirão PretoFortalezaAvião</v>
      </c>
      <c r="B1662" s="27" t="s">
        <v>26</v>
      </c>
      <c r="C1662" s="28" t="s">
        <v>47</v>
      </c>
      <c r="D1662" s="28" t="s">
        <v>12</v>
      </c>
      <c r="E1662" s="30">
        <v>1</v>
      </c>
    </row>
    <row r="1663" spans="1:5">
      <c r="A1663" s="3" t="str">
        <f t="shared" si="25"/>
        <v>Ribeirão PretoGoiâniaAvião</v>
      </c>
      <c r="B1663" s="27" t="s">
        <v>26</v>
      </c>
      <c r="C1663" s="28" t="s">
        <v>47</v>
      </c>
      <c r="D1663" s="28" t="s">
        <v>18</v>
      </c>
      <c r="E1663" s="30">
        <v>1</v>
      </c>
    </row>
    <row r="1664" spans="1:5">
      <c r="A1664" s="3" t="str">
        <f t="shared" si="25"/>
        <v>Ribeirão PretoJoão PessoaAvião</v>
      </c>
      <c r="B1664" s="27" t="s">
        <v>26</v>
      </c>
      <c r="C1664" s="28" t="s">
        <v>47</v>
      </c>
      <c r="D1664" s="28" t="s">
        <v>21</v>
      </c>
      <c r="E1664" s="30">
        <v>1</v>
      </c>
    </row>
    <row r="1665" spans="1:5">
      <c r="A1665" s="3" t="str">
        <f t="shared" si="25"/>
        <v>Ribeirão PretoJoinvilleAvião</v>
      </c>
      <c r="B1665" s="27" t="s">
        <v>26</v>
      </c>
      <c r="C1665" s="28" t="s">
        <v>47</v>
      </c>
      <c r="D1665" s="29" t="s">
        <v>44</v>
      </c>
      <c r="E1665" s="30">
        <v>1</v>
      </c>
    </row>
    <row r="1666" spans="1:5">
      <c r="A1666" s="3" t="str">
        <f t="shared" si="25"/>
        <v>Ribeirão PretoMaceióAvião</v>
      </c>
      <c r="B1666" s="27" t="s">
        <v>26</v>
      </c>
      <c r="C1666" s="28" t="s">
        <v>47</v>
      </c>
      <c r="D1666" s="28" t="s">
        <v>16</v>
      </c>
      <c r="E1666" s="30">
        <v>1</v>
      </c>
    </row>
    <row r="1667" spans="1:5">
      <c r="A1667" s="3" t="str">
        <f t="shared" si="25"/>
        <v>Ribeirão PretoManausAvião</v>
      </c>
      <c r="B1667" s="27" t="s">
        <v>26</v>
      </c>
      <c r="C1667" s="28" t="s">
        <v>47</v>
      </c>
      <c r="D1667" s="28" t="s">
        <v>1</v>
      </c>
      <c r="E1667" s="30">
        <v>1</v>
      </c>
    </row>
    <row r="1668" spans="1:5">
      <c r="A1668" s="3" t="str">
        <f t="shared" si="25"/>
        <v>Ribeirão PretoNatalAvião</v>
      </c>
      <c r="B1668" s="27" t="s">
        <v>26</v>
      </c>
      <c r="C1668" s="28" t="s">
        <v>47</v>
      </c>
      <c r="D1668" s="28" t="s">
        <v>15</v>
      </c>
      <c r="E1668" s="30">
        <v>1</v>
      </c>
    </row>
    <row r="1669" spans="1:5">
      <c r="A1669" s="3" t="str">
        <f t="shared" ref="A1669:A1732" si="26">C1669&amp;D1669&amp;B1669</f>
        <v>Ribeirão PretoPorto AlegreAvião</v>
      </c>
      <c r="B1669" s="27" t="s">
        <v>26</v>
      </c>
      <c r="C1669" s="28" t="s">
        <v>47</v>
      </c>
      <c r="D1669" s="29" t="s">
        <v>5</v>
      </c>
      <c r="E1669" s="30">
        <v>1</v>
      </c>
    </row>
    <row r="1670" spans="1:5">
      <c r="A1670" s="3" t="str">
        <f t="shared" si="26"/>
        <v>Ribeirão PretoRecifeAvião</v>
      </c>
      <c r="B1670" s="27" t="s">
        <v>26</v>
      </c>
      <c r="C1670" s="28" t="s">
        <v>47</v>
      </c>
      <c r="D1670" s="28" t="s">
        <v>13</v>
      </c>
      <c r="E1670" s="30">
        <v>1</v>
      </c>
    </row>
    <row r="1671" spans="1:5">
      <c r="A1671" s="3" t="str">
        <f t="shared" si="26"/>
        <v>Ribeirão PretoRibeirão PretoAvião</v>
      </c>
      <c r="B1671" s="27" t="s">
        <v>26</v>
      </c>
      <c r="C1671" s="28" t="s">
        <v>47</v>
      </c>
      <c r="D1671" s="28" t="s">
        <v>47</v>
      </c>
      <c r="E1671" s="30">
        <v>0</v>
      </c>
    </row>
    <row r="1672" spans="1:5">
      <c r="A1672" s="3" t="str">
        <f t="shared" si="26"/>
        <v>Ribeirão PretoRio de JaneiroAvião</v>
      </c>
      <c r="B1672" s="27" t="s">
        <v>26</v>
      </c>
      <c r="C1672" s="28" t="s">
        <v>47</v>
      </c>
      <c r="D1672" s="28" t="s">
        <v>22</v>
      </c>
      <c r="E1672" s="30">
        <v>1</v>
      </c>
    </row>
    <row r="1673" spans="1:5">
      <c r="A1673" s="3" t="str">
        <f t="shared" si="26"/>
        <v>Ribeirão PretoSalvadorAvião</v>
      </c>
      <c r="B1673" s="27" t="s">
        <v>26</v>
      </c>
      <c r="C1673" s="28" t="s">
        <v>47</v>
      </c>
      <c r="D1673" s="28" t="s">
        <v>14</v>
      </c>
      <c r="E1673" s="30">
        <v>1</v>
      </c>
    </row>
    <row r="1674" spans="1:5">
      <c r="A1674" s="3" t="str">
        <f t="shared" si="26"/>
        <v>Ribeirão PretoSantosAvião</v>
      </c>
      <c r="B1674" s="27" t="s">
        <v>26</v>
      </c>
      <c r="C1674" s="28" t="s">
        <v>47</v>
      </c>
      <c r="D1674" s="28" t="s">
        <v>45</v>
      </c>
      <c r="E1674" s="30">
        <v>1</v>
      </c>
    </row>
    <row r="1675" spans="1:5">
      <c r="A1675" s="3" t="str">
        <f t="shared" si="26"/>
        <v>Ribeirão PretoSão LuísAvião</v>
      </c>
      <c r="B1675" s="27" t="s">
        <v>26</v>
      </c>
      <c r="C1675" s="28" t="s">
        <v>47</v>
      </c>
      <c r="D1675" s="28" t="s">
        <v>11</v>
      </c>
      <c r="E1675" s="30">
        <v>1</v>
      </c>
    </row>
    <row r="1676" spans="1:5">
      <c r="A1676" s="3" t="str">
        <f t="shared" si="26"/>
        <v>Ribeirão PretoSão PauloAvião</v>
      </c>
      <c r="B1676" s="27" t="s">
        <v>26</v>
      </c>
      <c r="C1676" s="28" t="s">
        <v>47</v>
      </c>
      <c r="D1676" s="28" t="s">
        <v>23</v>
      </c>
      <c r="E1676" s="30">
        <v>1</v>
      </c>
    </row>
    <row r="1677" spans="1:5">
      <c r="A1677" s="3" t="str">
        <f t="shared" si="26"/>
        <v>Ribeirão PretoUberlândiaAvião</v>
      </c>
      <c r="B1677" s="27" t="s">
        <v>26</v>
      </c>
      <c r="C1677" s="28" t="s">
        <v>47</v>
      </c>
      <c r="D1677" s="28" t="s">
        <v>51</v>
      </c>
      <c r="E1677" s="30">
        <v>1</v>
      </c>
    </row>
    <row r="1678" spans="1:5">
      <c r="A1678" s="3" t="str">
        <f t="shared" si="26"/>
        <v>Ribeirão PretoVitóriaAvião</v>
      </c>
      <c r="B1678" s="27" t="s">
        <v>26</v>
      </c>
      <c r="C1678" s="28" t="s">
        <v>47</v>
      </c>
      <c r="D1678" s="28" t="s">
        <v>17</v>
      </c>
      <c r="E1678" s="30">
        <v>1</v>
      </c>
    </row>
    <row r="1679" spans="1:5">
      <c r="A1679" s="3" t="str">
        <f t="shared" si="26"/>
        <v>Ribeirão PretoVitória da ConquistaAvião</v>
      </c>
      <c r="B1679" s="27" t="s">
        <v>26</v>
      </c>
      <c r="C1679" s="28" t="s">
        <v>47</v>
      </c>
      <c r="D1679" s="28" t="s">
        <v>52</v>
      </c>
      <c r="E1679" s="30">
        <v>1</v>
      </c>
    </row>
    <row r="1680" spans="1:5">
      <c r="A1680" s="3" t="str">
        <f t="shared" si="26"/>
        <v>Rio de JaneiroBelémAvião</v>
      </c>
      <c r="B1680" s="27" t="s">
        <v>26</v>
      </c>
      <c r="C1680" s="27" t="s">
        <v>22</v>
      </c>
      <c r="D1680" s="28" t="s">
        <v>2</v>
      </c>
      <c r="E1680" s="30">
        <v>1</v>
      </c>
    </row>
    <row r="1681" spans="1:5">
      <c r="A1681" s="3" t="str">
        <f t="shared" si="26"/>
        <v>Rio de JaneiroBelo HorizonteAvião</v>
      </c>
      <c r="B1681" s="27" t="s">
        <v>26</v>
      </c>
      <c r="C1681" s="27" t="s">
        <v>22</v>
      </c>
      <c r="D1681" s="28" t="s">
        <v>20</v>
      </c>
      <c r="E1681" s="30">
        <v>1</v>
      </c>
    </row>
    <row r="1682" spans="1:5">
      <c r="A1682" s="3" t="str">
        <f t="shared" si="26"/>
        <v>Rio de JaneiroBrasíliaAvião</v>
      </c>
      <c r="B1682" s="27" t="s">
        <v>26</v>
      </c>
      <c r="C1682" s="27" t="s">
        <v>22</v>
      </c>
      <c r="D1682" s="28" t="s">
        <v>46</v>
      </c>
      <c r="E1682" s="30">
        <v>1</v>
      </c>
    </row>
    <row r="1683" spans="1:5">
      <c r="A1683" s="3" t="str">
        <f t="shared" si="26"/>
        <v>Rio de JaneiroCampinasAvião</v>
      </c>
      <c r="B1683" s="27" t="s">
        <v>26</v>
      </c>
      <c r="C1683" s="27" t="s">
        <v>22</v>
      </c>
      <c r="D1683" s="28" t="s">
        <v>48</v>
      </c>
      <c r="E1683" s="30">
        <v>1</v>
      </c>
    </row>
    <row r="1684" spans="1:5">
      <c r="A1684" s="3" t="str">
        <f t="shared" si="26"/>
        <v>Rio de JaneiroCampo GrandeAvião</v>
      </c>
      <c r="B1684" s="27" t="s">
        <v>26</v>
      </c>
      <c r="C1684" s="27" t="s">
        <v>22</v>
      </c>
      <c r="D1684" s="28" t="s">
        <v>3</v>
      </c>
      <c r="E1684" s="30">
        <v>1</v>
      </c>
    </row>
    <row r="1685" spans="1:5">
      <c r="A1685" s="3" t="str">
        <f t="shared" si="26"/>
        <v>Rio de JaneiroCuiabáAvião</v>
      </c>
      <c r="B1685" s="27" t="s">
        <v>26</v>
      </c>
      <c r="C1685" s="27" t="s">
        <v>22</v>
      </c>
      <c r="D1685" s="28" t="s">
        <v>19</v>
      </c>
      <c r="E1685" s="30">
        <v>1</v>
      </c>
    </row>
    <row r="1686" spans="1:5">
      <c r="A1686" s="3" t="str">
        <f t="shared" si="26"/>
        <v>Rio de JaneiroCuritibaAvião</v>
      </c>
      <c r="B1686" s="27" t="s">
        <v>26</v>
      </c>
      <c r="C1686" s="27" t="s">
        <v>22</v>
      </c>
      <c r="D1686" s="29" t="s">
        <v>4</v>
      </c>
      <c r="E1686" s="30">
        <v>1</v>
      </c>
    </row>
    <row r="1687" spans="1:5">
      <c r="A1687" s="3" t="str">
        <f t="shared" si="26"/>
        <v>Rio de JaneiroFortalezaAvião</v>
      </c>
      <c r="B1687" s="27" t="s">
        <v>26</v>
      </c>
      <c r="C1687" s="27" t="s">
        <v>22</v>
      </c>
      <c r="D1687" s="28" t="s">
        <v>12</v>
      </c>
      <c r="E1687" s="30">
        <v>1</v>
      </c>
    </row>
    <row r="1688" spans="1:5">
      <c r="A1688" s="3" t="str">
        <f t="shared" si="26"/>
        <v>Rio de JaneiroGoiâniaAvião</v>
      </c>
      <c r="B1688" s="27" t="s">
        <v>26</v>
      </c>
      <c r="C1688" s="27" t="s">
        <v>22</v>
      </c>
      <c r="D1688" s="28" t="s">
        <v>18</v>
      </c>
      <c r="E1688" s="30">
        <v>1</v>
      </c>
    </row>
    <row r="1689" spans="1:5">
      <c r="A1689" s="3" t="str">
        <f t="shared" si="26"/>
        <v>Rio de JaneiroJoão PessoaAvião</v>
      </c>
      <c r="B1689" s="27" t="s">
        <v>26</v>
      </c>
      <c r="C1689" s="27" t="s">
        <v>22</v>
      </c>
      <c r="D1689" s="28" t="s">
        <v>21</v>
      </c>
      <c r="E1689" s="30">
        <v>1</v>
      </c>
    </row>
    <row r="1690" spans="1:5">
      <c r="A1690" s="3" t="str">
        <f t="shared" si="26"/>
        <v>Rio de JaneiroJoinvilleAvião</v>
      </c>
      <c r="B1690" s="27" t="s">
        <v>26</v>
      </c>
      <c r="C1690" s="27" t="s">
        <v>22</v>
      </c>
      <c r="D1690" s="29" t="s">
        <v>44</v>
      </c>
      <c r="E1690" s="30">
        <v>1</v>
      </c>
    </row>
    <row r="1691" spans="1:5">
      <c r="A1691" s="3" t="str">
        <f t="shared" si="26"/>
        <v>Rio de JaneiroMaceióAvião</v>
      </c>
      <c r="B1691" s="27" t="s">
        <v>26</v>
      </c>
      <c r="C1691" s="27" t="s">
        <v>22</v>
      </c>
      <c r="D1691" s="28" t="s">
        <v>16</v>
      </c>
      <c r="E1691" s="30">
        <v>1</v>
      </c>
    </row>
    <row r="1692" spans="1:5">
      <c r="A1692" s="3" t="str">
        <f t="shared" si="26"/>
        <v>Rio de JaneiroManausAvião</v>
      </c>
      <c r="B1692" s="27" t="s">
        <v>26</v>
      </c>
      <c r="C1692" s="27" t="s">
        <v>22</v>
      </c>
      <c r="D1692" s="28" t="s">
        <v>1</v>
      </c>
      <c r="E1692" s="30">
        <v>1</v>
      </c>
    </row>
    <row r="1693" spans="1:5">
      <c r="A1693" s="3" t="str">
        <f t="shared" si="26"/>
        <v>Rio de JaneiroNatalAvião</v>
      </c>
      <c r="B1693" s="27" t="s">
        <v>26</v>
      </c>
      <c r="C1693" s="27" t="s">
        <v>22</v>
      </c>
      <c r="D1693" s="28" t="s">
        <v>15</v>
      </c>
      <c r="E1693" s="30">
        <v>1</v>
      </c>
    </row>
    <row r="1694" spans="1:5">
      <c r="A1694" s="3" t="str">
        <f t="shared" si="26"/>
        <v>Rio de JaneiroPorto AlegreAvião</v>
      </c>
      <c r="B1694" s="27" t="s">
        <v>26</v>
      </c>
      <c r="C1694" s="27" t="s">
        <v>22</v>
      </c>
      <c r="D1694" s="29" t="s">
        <v>5</v>
      </c>
      <c r="E1694" s="30">
        <v>1</v>
      </c>
    </row>
    <row r="1695" spans="1:5">
      <c r="A1695" s="3" t="str">
        <f t="shared" si="26"/>
        <v>Rio de JaneiroRecifeAvião</v>
      </c>
      <c r="B1695" s="27" t="s">
        <v>26</v>
      </c>
      <c r="C1695" s="27" t="s">
        <v>22</v>
      </c>
      <c r="D1695" s="28" t="s">
        <v>13</v>
      </c>
      <c r="E1695" s="30">
        <v>1</v>
      </c>
    </row>
    <row r="1696" spans="1:5">
      <c r="A1696" s="3" t="str">
        <f t="shared" si="26"/>
        <v>Rio de JaneiroRibeirão PretoAvião</v>
      </c>
      <c r="B1696" s="27" t="s">
        <v>26</v>
      </c>
      <c r="C1696" s="27" t="s">
        <v>22</v>
      </c>
      <c r="D1696" s="28" t="s">
        <v>47</v>
      </c>
      <c r="E1696" s="30">
        <v>1</v>
      </c>
    </row>
    <row r="1697" spans="1:5">
      <c r="A1697" s="3" t="str">
        <f t="shared" si="26"/>
        <v>Rio de JaneiroRio de JaneiroAvião</v>
      </c>
      <c r="B1697" s="27" t="s">
        <v>26</v>
      </c>
      <c r="C1697" s="27" t="s">
        <v>22</v>
      </c>
      <c r="D1697" s="28" t="s">
        <v>22</v>
      </c>
      <c r="E1697" s="30">
        <v>0</v>
      </c>
    </row>
    <row r="1698" spans="1:5">
      <c r="A1698" s="3" t="str">
        <f t="shared" si="26"/>
        <v>Rio de JaneiroSalvadorAvião</v>
      </c>
      <c r="B1698" s="27" t="s">
        <v>26</v>
      </c>
      <c r="C1698" s="27" t="s">
        <v>22</v>
      </c>
      <c r="D1698" s="28" t="s">
        <v>14</v>
      </c>
      <c r="E1698" s="30">
        <v>1</v>
      </c>
    </row>
    <row r="1699" spans="1:5">
      <c r="A1699" s="3" t="str">
        <f t="shared" si="26"/>
        <v>Rio de JaneiroSantosAvião</v>
      </c>
      <c r="B1699" s="27" t="s">
        <v>26</v>
      </c>
      <c r="C1699" s="27" t="s">
        <v>22</v>
      </c>
      <c r="D1699" s="28" t="s">
        <v>45</v>
      </c>
      <c r="E1699" s="30">
        <v>1</v>
      </c>
    </row>
    <row r="1700" spans="1:5">
      <c r="A1700" s="3" t="str">
        <f t="shared" si="26"/>
        <v>Rio de JaneiroSão LuísAvião</v>
      </c>
      <c r="B1700" s="27" t="s">
        <v>26</v>
      </c>
      <c r="C1700" s="27" t="s">
        <v>22</v>
      </c>
      <c r="D1700" s="28" t="s">
        <v>11</v>
      </c>
      <c r="E1700" s="30">
        <v>1</v>
      </c>
    </row>
    <row r="1701" spans="1:5">
      <c r="A1701" s="3" t="str">
        <f t="shared" si="26"/>
        <v>Rio de JaneiroSão PauloAvião</v>
      </c>
      <c r="B1701" s="27" t="s">
        <v>26</v>
      </c>
      <c r="C1701" s="27" t="s">
        <v>22</v>
      </c>
      <c r="D1701" s="28" t="s">
        <v>23</v>
      </c>
      <c r="E1701" s="30">
        <v>1</v>
      </c>
    </row>
    <row r="1702" spans="1:5">
      <c r="A1702" s="3" t="str">
        <f t="shared" si="26"/>
        <v>Rio de JaneiroUberlândiaAvião</v>
      </c>
      <c r="B1702" s="27" t="s">
        <v>26</v>
      </c>
      <c r="C1702" s="27" t="s">
        <v>22</v>
      </c>
      <c r="D1702" s="28" t="s">
        <v>51</v>
      </c>
      <c r="E1702" s="30">
        <v>1</v>
      </c>
    </row>
    <row r="1703" spans="1:5">
      <c r="A1703" s="3" t="str">
        <f t="shared" si="26"/>
        <v>Rio de JaneiroVitóriaAvião</v>
      </c>
      <c r="B1703" s="27" t="s">
        <v>26</v>
      </c>
      <c r="C1703" s="27" t="s">
        <v>22</v>
      </c>
      <c r="D1703" s="28" t="s">
        <v>17</v>
      </c>
      <c r="E1703" s="30">
        <v>1</v>
      </c>
    </row>
    <row r="1704" spans="1:5">
      <c r="A1704" s="3" t="str">
        <f t="shared" si="26"/>
        <v>Rio de JaneiroVitória da ConquistaAvião</v>
      </c>
      <c r="B1704" s="27" t="s">
        <v>26</v>
      </c>
      <c r="C1704" s="27" t="s">
        <v>22</v>
      </c>
      <c r="D1704" s="28" t="s">
        <v>52</v>
      </c>
      <c r="E1704" s="30">
        <v>1</v>
      </c>
    </row>
    <row r="1705" spans="1:5">
      <c r="A1705" s="3" t="str">
        <f t="shared" si="26"/>
        <v>SalvadorBelémAvião</v>
      </c>
      <c r="B1705" s="27" t="s">
        <v>26</v>
      </c>
      <c r="C1705" s="27" t="s">
        <v>14</v>
      </c>
      <c r="D1705" s="28" t="s">
        <v>2</v>
      </c>
      <c r="E1705" s="30">
        <v>1</v>
      </c>
    </row>
    <row r="1706" spans="1:5">
      <c r="A1706" s="3" t="str">
        <f t="shared" si="26"/>
        <v>SalvadorBelo HorizonteAvião</v>
      </c>
      <c r="B1706" s="27" t="s">
        <v>26</v>
      </c>
      <c r="C1706" s="27" t="s">
        <v>14</v>
      </c>
      <c r="D1706" s="28" t="s">
        <v>20</v>
      </c>
      <c r="E1706" s="30">
        <v>1</v>
      </c>
    </row>
    <row r="1707" spans="1:5">
      <c r="A1707" s="3" t="str">
        <f t="shared" si="26"/>
        <v>SalvadorBrasíliaAvião</v>
      </c>
      <c r="B1707" s="27" t="s">
        <v>26</v>
      </c>
      <c r="C1707" s="27" t="s">
        <v>14</v>
      </c>
      <c r="D1707" s="28" t="s">
        <v>46</v>
      </c>
      <c r="E1707" s="30">
        <v>1</v>
      </c>
    </row>
    <row r="1708" spans="1:5">
      <c r="A1708" s="3" t="str">
        <f t="shared" si="26"/>
        <v>SalvadorCampinasAvião</v>
      </c>
      <c r="B1708" s="27" t="s">
        <v>26</v>
      </c>
      <c r="C1708" s="27" t="s">
        <v>14</v>
      </c>
      <c r="D1708" s="28" t="s">
        <v>48</v>
      </c>
      <c r="E1708" s="30">
        <v>1</v>
      </c>
    </row>
    <row r="1709" spans="1:5">
      <c r="A1709" s="3" t="str">
        <f t="shared" si="26"/>
        <v>SalvadorCampo GrandeAvião</v>
      </c>
      <c r="B1709" s="27" t="s">
        <v>26</v>
      </c>
      <c r="C1709" s="27" t="s">
        <v>14</v>
      </c>
      <c r="D1709" s="28" t="s">
        <v>3</v>
      </c>
      <c r="E1709" s="30">
        <v>1</v>
      </c>
    </row>
    <row r="1710" spans="1:5">
      <c r="A1710" s="3" t="str">
        <f t="shared" si="26"/>
        <v>SalvadorCuiabáAvião</v>
      </c>
      <c r="B1710" s="27" t="s">
        <v>26</v>
      </c>
      <c r="C1710" s="27" t="s">
        <v>14</v>
      </c>
      <c r="D1710" s="28" t="s">
        <v>19</v>
      </c>
      <c r="E1710" s="30">
        <v>1</v>
      </c>
    </row>
    <row r="1711" spans="1:5">
      <c r="A1711" s="3" t="str">
        <f t="shared" si="26"/>
        <v>SalvadorCuritibaAvião</v>
      </c>
      <c r="B1711" s="27" t="s">
        <v>26</v>
      </c>
      <c r="C1711" s="27" t="s">
        <v>14</v>
      </c>
      <c r="D1711" s="29" t="s">
        <v>4</v>
      </c>
      <c r="E1711" s="30">
        <v>1</v>
      </c>
    </row>
    <row r="1712" spans="1:5">
      <c r="A1712" s="3" t="str">
        <f t="shared" si="26"/>
        <v>SalvadorFortalezaAvião</v>
      </c>
      <c r="B1712" s="27" t="s">
        <v>26</v>
      </c>
      <c r="C1712" s="27" t="s">
        <v>14</v>
      </c>
      <c r="D1712" s="28" t="s">
        <v>12</v>
      </c>
      <c r="E1712" s="30">
        <v>1</v>
      </c>
    </row>
    <row r="1713" spans="1:5">
      <c r="A1713" s="3" t="str">
        <f t="shared" si="26"/>
        <v>SalvadorGoiâniaAvião</v>
      </c>
      <c r="B1713" s="27" t="s">
        <v>26</v>
      </c>
      <c r="C1713" s="27" t="s">
        <v>14</v>
      </c>
      <c r="D1713" s="28" t="s">
        <v>18</v>
      </c>
      <c r="E1713" s="30">
        <v>1</v>
      </c>
    </row>
    <row r="1714" spans="1:5">
      <c r="A1714" s="3" t="str">
        <f t="shared" si="26"/>
        <v>SalvadorJoão PessoaAvião</v>
      </c>
      <c r="B1714" s="27" t="s">
        <v>26</v>
      </c>
      <c r="C1714" s="27" t="s">
        <v>14</v>
      </c>
      <c r="D1714" s="28" t="s">
        <v>21</v>
      </c>
      <c r="E1714" s="30">
        <v>1</v>
      </c>
    </row>
    <row r="1715" spans="1:5">
      <c r="A1715" s="3" t="str">
        <f t="shared" si="26"/>
        <v>SalvadorJoinvilleAvião</v>
      </c>
      <c r="B1715" s="27" t="s">
        <v>26</v>
      </c>
      <c r="C1715" s="27" t="s">
        <v>14</v>
      </c>
      <c r="D1715" s="29" t="s">
        <v>44</v>
      </c>
      <c r="E1715" s="30">
        <v>1</v>
      </c>
    </row>
    <row r="1716" spans="1:5">
      <c r="A1716" s="3" t="str">
        <f t="shared" si="26"/>
        <v>SalvadorMaceióAvião</v>
      </c>
      <c r="B1716" s="27" t="s">
        <v>26</v>
      </c>
      <c r="C1716" s="27" t="s">
        <v>14</v>
      </c>
      <c r="D1716" s="28" t="s">
        <v>16</v>
      </c>
      <c r="E1716" s="30">
        <v>1</v>
      </c>
    </row>
    <row r="1717" spans="1:5">
      <c r="A1717" s="3" t="str">
        <f t="shared" si="26"/>
        <v>SalvadorManausAvião</v>
      </c>
      <c r="B1717" s="27" t="s">
        <v>26</v>
      </c>
      <c r="C1717" s="27" t="s">
        <v>14</v>
      </c>
      <c r="D1717" s="28" t="s">
        <v>1</v>
      </c>
      <c r="E1717" s="30">
        <v>1</v>
      </c>
    </row>
    <row r="1718" spans="1:5">
      <c r="A1718" s="3" t="str">
        <f t="shared" si="26"/>
        <v>SalvadorNatalAvião</v>
      </c>
      <c r="B1718" s="27" t="s">
        <v>26</v>
      </c>
      <c r="C1718" s="27" t="s">
        <v>14</v>
      </c>
      <c r="D1718" s="28" t="s">
        <v>15</v>
      </c>
      <c r="E1718" s="30">
        <v>1</v>
      </c>
    </row>
    <row r="1719" spans="1:5">
      <c r="A1719" s="3" t="str">
        <f t="shared" si="26"/>
        <v>SalvadorPorto AlegreAvião</v>
      </c>
      <c r="B1719" s="27" t="s">
        <v>26</v>
      </c>
      <c r="C1719" s="27" t="s">
        <v>14</v>
      </c>
      <c r="D1719" s="29" t="s">
        <v>5</v>
      </c>
      <c r="E1719" s="30">
        <v>1</v>
      </c>
    </row>
    <row r="1720" spans="1:5">
      <c r="A1720" s="3" t="str">
        <f t="shared" si="26"/>
        <v>SalvadorRecifeAvião</v>
      </c>
      <c r="B1720" s="27" t="s">
        <v>26</v>
      </c>
      <c r="C1720" s="27" t="s">
        <v>14</v>
      </c>
      <c r="D1720" s="28" t="s">
        <v>13</v>
      </c>
      <c r="E1720" s="30">
        <v>1</v>
      </c>
    </row>
    <row r="1721" spans="1:5">
      <c r="A1721" s="3" t="str">
        <f t="shared" si="26"/>
        <v>SalvadorRibeirão PretoAvião</v>
      </c>
      <c r="B1721" s="27" t="s">
        <v>26</v>
      </c>
      <c r="C1721" s="27" t="s">
        <v>14</v>
      </c>
      <c r="D1721" s="28" t="s">
        <v>47</v>
      </c>
      <c r="E1721" s="30">
        <v>1</v>
      </c>
    </row>
    <row r="1722" spans="1:5">
      <c r="A1722" s="3" t="str">
        <f t="shared" si="26"/>
        <v>SalvadorRio de JaneiroAvião</v>
      </c>
      <c r="B1722" s="27" t="s">
        <v>26</v>
      </c>
      <c r="C1722" s="27" t="s">
        <v>14</v>
      </c>
      <c r="D1722" s="28" t="s">
        <v>22</v>
      </c>
      <c r="E1722" s="30">
        <v>1</v>
      </c>
    </row>
    <row r="1723" spans="1:5">
      <c r="A1723" s="3" t="str">
        <f t="shared" si="26"/>
        <v>SalvadorSalvadorAvião</v>
      </c>
      <c r="B1723" s="27" t="s">
        <v>26</v>
      </c>
      <c r="C1723" s="27" t="s">
        <v>14</v>
      </c>
      <c r="D1723" s="28" t="s">
        <v>14</v>
      </c>
      <c r="E1723" s="30">
        <v>0</v>
      </c>
    </row>
    <row r="1724" spans="1:5">
      <c r="A1724" s="3" t="str">
        <f t="shared" si="26"/>
        <v>SalvadorSantosAvião</v>
      </c>
      <c r="B1724" s="27" t="s">
        <v>26</v>
      </c>
      <c r="C1724" s="27" t="s">
        <v>14</v>
      </c>
      <c r="D1724" s="28" t="s">
        <v>45</v>
      </c>
      <c r="E1724" s="30">
        <v>1</v>
      </c>
    </row>
    <row r="1725" spans="1:5">
      <c r="A1725" s="3" t="str">
        <f t="shared" si="26"/>
        <v>SalvadorSão LuísAvião</v>
      </c>
      <c r="B1725" s="27" t="s">
        <v>26</v>
      </c>
      <c r="C1725" s="27" t="s">
        <v>14</v>
      </c>
      <c r="D1725" s="28" t="s">
        <v>11</v>
      </c>
      <c r="E1725" s="30">
        <v>1</v>
      </c>
    </row>
    <row r="1726" spans="1:5">
      <c r="A1726" s="3" t="str">
        <f t="shared" si="26"/>
        <v>SalvadorSão PauloAvião</v>
      </c>
      <c r="B1726" s="27" t="s">
        <v>26</v>
      </c>
      <c r="C1726" s="27" t="s">
        <v>14</v>
      </c>
      <c r="D1726" s="28" t="s">
        <v>23</v>
      </c>
      <c r="E1726" s="30">
        <v>1</v>
      </c>
    </row>
    <row r="1727" spans="1:5">
      <c r="A1727" s="3" t="str">
        <f t="shared" si="26"/>
        <v>SalvadorUberlândiaAvião</v>
      </c>
      <c r="B1727" s="27" t="s">
        <v>26</v>
      </c>
      <c r="C1727" s="27" t="s">
        <v>14</v>
      </c>
      <c r="D1727" s="28" t="s">
        <v>51</v>
      </c>
      <c r="E1727" s="30">
        <v>1</v>
      </c>
    </row>
    <row r="1728" spans="1:5">
      <c r="A1728" s="3" t="str">
        <f t="shared" si="26"/>
        <v>SalvadorVitóriaAvião</v>
      </c>
      <c r="B1728" s="27" t="s">
        <v>26</v>
      </c>
      <c r="C1728" s="27" t="s">
        <v>14</v>
      </c>
      <c r="D1728" s="28" t="s">
        <v>17</v>
      </c>
      <c r="E1728" s="30">
        <v>1</v>
      </c>
    </row>
    <row r="1729" spans="1:5">
      <c r="A1729" s="3" t="str">
        <f t="shared" si="26"/>
        <v>SalvadorVitória da ConquistaAvião</v>
      </c>
      <c r="B1729" s="27" t="s">
        <v>26</v>
      </c>
      <c r="C1729" s="27" t="s">
        <v>14</v>
      </c>
      <c r="D1729" s="28" t="s">
        <v>52</v>
      </c>
      <c r="E1729" s="30">
        <v>1</v>
      </c>
    </row>
    <row r="1730" spans="1:5">
      <c r="A1730" s="3" t="str">
        <f t="shared" si="26"/>
        <v>SantosBelémAvião</v>
      </c>
      <c r="B1730" s="27" t="s">
        <v>26</v>
      </c>
      <c r="C1730" s="27" t="s">
        <v>45</v>
      </c>
      <c r="D1730" s="28" t="s">
        <v>2</v>
      </c>
      <c r="E1730" s="30">
        <v>1</v>
      </c>
    </row>
    <row r="1731" spans="1:5">
      <c r="A1731" s="3" t="str">
        <f t="shared" si="26"/>
        <v>SantosBelo HorizonteAvião</v>
      </c>
      <c r="B1731" s="27" t="s">
        <v>26</v>
      </c>
      <c r="C1731" s="27" t="s">
        <v>45</v>
      </c>
      <c r="D1731" s="28" t="s">
        <v>20</v>
      </c>
      <c r="E1731" s="30">
        <v>1</v>
      </c>
    </row>
    <row r="1732" spans="1:5">
      <c r="A1732" s="3" t="str">
        <f t="shared" si="26"/>
        <v>SantosBrasíliaAvião</v>
      </c>
      <c r="B1732" s="27" t="s">
        <v>26</v>
      </c>
      <c r="C1732" s="27" t="s">
        <v>45</v>
      </c>
      <c r="D1732" s="28" t="s">
        <v>46</v>
      </c>
      <c r="E1732" s="30">
        <v>1</v>
      </c>
    </row>
    <row r="1733" spans="1:5">
      <c r="A1733" s="3" t="str">
        <f t="shared" ref="A1733:A1796" si="27">C1733&amp;D1733&amp;B1733</f>
        <v>SantosCampinasAvião</v>
      </c>
      <c r="B1733" s="27" t="s">
        <v>26</v>
      </c>
      <c r="C1733" s="27" t="s">
        <v>45</v>
      </c>
      <c r="D1733" s="28" t="s">
        <v>48</v>
      </c>
      <c r="E1733" s="30">
        <v>1</v>
      </c>
    </row>
    <row r="1734" spans="1:5">
      <c r="A1734" s="3" t="str">
        <f t="shared" si="27"/>
        <v>SantosCampo GrandeAvião</v>
      </c>
      <c r="B1734" s="27" t="s">
        <v>26</v>
      </c>
      <c r="C1734" s="27" t="s">
        <v>45</v>
      </c>
      <c r="D1734" s="28" t="s">
        <v>3</v>
      </c>
      <c r="E1734" s="30">
        <v>1</v>
      </c>
    </row>
    <row r="1735" spans="1:5">
      <c r="A1735" s="3" t="str">
        <f t="shared" si="27"/>
        <v>SantosCuiabáAvião</v>
      </c>
      <c r="B1735" s="27" t="s">
        <v>26</v>
      </c>
      <c r="C1735" s="27" t="s">
        <v>45</v>
      </c>
      <c r="D1735" s="28" t="s">
        <v>19</v>
      </c>
      <c r="E1735" s="30">
        <v>1</v>
      </c>
    </row>
    <row r="1736" spans="1:5">
      <c r="A1736" s="3" t="str">
        <f t="shared" si="27"/>
        <v>SantosCuritibaAvião</v>
      </c>
      <c r="B1736" s="27" t="s">
        <v>26</v>
      </c>
      <c r="C1736" s="27" t="s">
        <v>45</v>
      </c>
      <c r="D1736" s="29" t="s">
        <v>4</v>
      </c>
      <c r="E1736" s="30">
        <v>1</v>
      </c>
    </row>
    <row r="1737" spans="1:5">
      <c r="A1737" s="3" t="str">
        <f t="shared" si="27"/>
        <v>SantosFortalezaAvião</v>
      </c>
      <c r="B1737" s="27" t="s">
        <v>26</v>
      </c>
      <c r="C1737" s="27" t="s">
        <v>45</v>
      </c>
      <c r="D1737" s="28" t="s">
        <v>12</v>
      </c>
      <c r="E1737" s="30">
        <v>1</v>
      </c>
    </row>
    <row r="1738" spans="1:5">
      <c r="A1738" s="3" t="str">
        <f t="shared" si="27"/>
        <v>SantosGoiâniaAvião</v>
      </c>
      <c r="B1738" s="27" t="s">
        <v>26</v>
      </c>
      <c r="C1738" s="27" t="s">
        <v>45</v>
      </c>
      <c r="D1738" s="28" t="s">
        <v>18</v>
      </c>
      <c r="E1738" s="30">
        <v>1</v>
      </c>
    </row>
    <row r="1739" spans="1:5">
      <c r="A1739" s="3" t="str">
        <f t="shared" si="27"/>
        <v>SantosJoão PessoaAvião</v>
      </c>
      <c r="B1739" s="27" t="s">
        <v>26</v>
      </c>
      <c r="C1739" s="27" t="s">
        <v>45</v>
      </c>
      <c r="D1739" s="28" t="s">
        <v>21</v>
      </c>
      <c r="E1739" s="30">
        <v>1</v>
      </c>
    </row>
    <row r="1740" spans="1:5">
      <c r="A1740" s="3" t="str">
        <f t="shared" si="27"/>
        <v>SantosJoinvilleAvião</v>
      </c>
      <c r="B1740" s="27" t="s">
        <v>26</v>
      </c>
      <c r="C1740" s="27" t="s">
        <v>45</v>
      </c>
      <c r="D1740" s="29" t="s">
        <v>44</v>
      </c>
      <c r="E1740" s="30">
        <v>1</v>
      </c>
    </row>
    <row r="1741" spans="1:5">
      <c r="A1741" s="3" t="str">
        <f t="shared" si="27"/>
        <v>SantosMaceióAvião</v>
      </c>
      <c r="B1741" s="27" t="s">
        <v>26</v>
      </c>
      <c r="C1741" s="27" t="s">
        <v>45</v>
      </c>
      <c r="D1741" s="28" t="s">
        <v>16</v>
      </c>
      <c r="E1741" s="30">
        <v>1</v>
      </c>
    </row>
    <row r="1742" spans="1:5">
      <c r="A1742" s="3" t="str">
        <f t="shared" si="27"/>
        <v>SantosManausAvião</v>
      </c>
      <c r="B1742" s="27" t="s">
        <v>26</v>
      </c>
      <c r="C1742" s="27" t="s">
        <v>45</v>
      </c>
      <c r="D1742" s="28" t="s">
        <v>1</v>
      </c>
      <c r="E1742" s="30">
        <v>1</v>
      </c>
    </row>
    <row r="1743" spans="1:5">
      <c r="A1743" s="3" t="str">
        <f t="shared" si="27"/>
        <v>SantosNatalAvião</v>
      </c>
      <c r="B1743" s="27" t="s">
        <v>26</v>
      </c>
      <c r="C1743" s="27" t="s">
        <v>45</v>
      </c>
      <c r="D1743" s="28" t="s">
        <v>15</v>
      </c>
      <c r="E1743" s="30">
        <v>1</v>
      </c>
    </row>
    <row r="1744" spans="1:5">
      <c r="A1744" s="3" t="str">
        <f t="shared" si="27"/>
        <v>SantosPorto AlegreAvião</v>
      </c>
      <c r="B1744" s="27" t="s">
        <v>26</v>
      </c>
      <c r="C1744" s="27" t="s">
        <v>45</v>
      </c>
      <c r="D1744" s="29" t="s">
        <v>5</v>
      </c>
      <c r="E1744" s="30">
        <v>1</v>
      </c>
    </row>
    <row r="1745" spans="1:5">
      <c r="A1745" s="3" t="str">
        <f t="shared" si="27"/>
        <v>SantosRecifeAvião</v>
      </c>
      <c r="B1745" s="27" t="s">
        <v>26</v>
      </c>
      <c r="C1745" s="27" t="s">
        <v>45</v>
      </c>
      <c r="D1745" s="28" t="s">
        <v>13</v>
      </c>
      <c r="E1745" s="30">
        <v>1</v>
      </c>
    </row>
    <row r="1746" spans="1:5">
      <c r="A1746" s="3" t="str">
        <f t="shared" si="27"/>
        <v>SantosRibeirão PretoAvião</v>
      </c>
      <c r="B1746" s="27" t="s">
        <v>26</v>
      </c>
      <c r="C1746" s="27" t="s">
        <v>45</v>
      </c>
      <c r="D1746" s="28" t="s">
        <v>47</v>
      </c>
      <c r="E1746" s="30">
        <v>1</v>
      </c>
    </row>
    <row r="1747" spans="1:5">
      <c r="A1747" s="3" t="str">
        <f t="shared" si="27"/>
        <v>SantosRio de JaneiroAvião</v>
      </c>
      <c r="B1747" s="27" t="s">
        <v>26</v>
      </c>
      <c r="C1747" s="27" t="s">
        <v>45</v>
      </c>
      <c r="D1747" s="28" t="s">
        <v>22</v>
      </c>
      <c r="E1747" s="30">
        <v>1</v>
      </c>
    </row>
    <row r="1748" spans="1:5">
      <c r="A1748" s="3" t="str">
        <f t="shared" si="27"/>
        <v>SantosSalvadorAvião</v>
      </c>
      <c r="B1748" s="27" t="s">
        <v>26</v>
      </c>
      <c r="C1748" s="27" t="s">
        <v>45</v>
      </c>
      <c r="D1748" s="28" t="s">
        <v>14</v>
      </c>
      <c r="E1748" s="30">
        <v>1</v>
      </c>
    </row>
    <row r="1749" spans="1:5">
      <c r="A1749" s="3" t="str">
        <f t="shared" si="27"/>
        <v>SantosSantosAvião</v>
      </c>
      <c r="B1749" s="27" t="s">
        <v>26</v>
      </c>
      <c r="C1749" s="27" t="s">
        <v>45</v>
      </c>
      <c r="D1749" s="28" t="s">
        <v>45</v>
      </c>
      <c r="E1749" s="30">
        <v>0</v>
      </c>
    </row>
    <row r="1750" spans="1:5">
      <c r="A1750" s="3" t="str">
        <f t="shared" si="27"/>
        <v>SantosSão LuísAvião</v>
      </c>
      <c r="B1750" s="27" t="s">
        <v>26</v>
      </c>
      <c r="C1750" s="27" t="s">
        <v>45</v>
      </c>
      <c r="D1750" s="28" t="s">
        <v>11</v>
      </c>
      <c r="E1750" s="30">
        <v>1</v>
      </c>
    </row>
    <row r="1751" spans="1:5">
      <c r="A1751" s="3" t="str">
        <f t="shared" si="27"/>
        <v>SantosSão PauloAvião</v>
      </c>
      <c r="B1751" s="27" t="s">
        <v>26</v>
      </c>
      <c r="C1751" s="27" t="s">
        <v>45</v>
      </c>
      <c r="D1751" s="28" t="s">
        <v>23</v>
      </c>
      <c r="E1751" s="30">
        <v>1</v>
      </c>
    </row>
    <row r="1752" spans="1:5">
      <c r="A1752" s="3" t="str">
        <f t="shared" si="27"/>
        <v>SantosUberlândiaAvião</v>
      </c>
      <c r="B1752" s="27" t="s">
        <v>26</v>
      </c>
      <c r="C1752" s="27" t="s">
        <v>45</v>
      </c>
      <c r="D1752" s="28" t="s">
        <v>51</v>
      </c>
      <c r="E1752" s="30">
        <v>1</v>
      </c>
    </row>
    <row r="1753" spans="1:5">
      <c r="A1753" s="3" t="str">
        <f t="shared" si="27"/>
        <v>SantosVitóriaAvião</v>
      </c>
      <c r="B1753" s="27" t="s">
        <v>26</v>
      </c>
      <c r="C1753" s="27" t="s">
        <v>45</v>
      </c>
      <c r="D1753" s="28" t="s">
        <v>17</v>
      </c>
      <c r="E1753" s="30">
        <v>1</v>
      </c>
    </row>
    <row r="1754" spans="1:5">
      <c r="A1754" s="3" t="str">
        <f t="shared" si="27"/>
        <v>SantosVitória da ConquistaAvião</v>
      </c>
      <c r="B1754" s="27" t="s">
        <v>26</v>
      </c>
      <c r="C1754" s="27" t="s">
        <v>45</v>
      </c>
      <c r="D1754" s="28" t="s">
        <v>52</v>
      </c>
      <c r="E1754" s="30">
        <v>1</v>
      </c>
    </row>
    <row r="1755" spans="1:5">
      <c r="A1755" s="3" t="str">
        <f t="shared" si="27"/>
        <v>São LuísBelémAvião</v>
      </c>
      <c r="B1755" s="27" t="s">
        <v>26</v>
      </c>
      <c r="C1755" s="28" t="s">
        <v>11</v>
      </c>
      <c r="D1755" s="28" t="s">
        <v>2</v>
      </c>
      <c r="E1755" s="30">
        <v>1</v>
      </c>
    </row>
    <row r="1756" spans="1:5">
      <c r="A1756" s="3" t="str">
        <f t="shared" si="27"/>
        <v>São LuísBelo HorizonteAvião</v>
      </c>
      <c r="B1756" s="27" t="s">
        <v>26</v>
      </c>
      <c r="C1756" s="28" t="s">
        <v>11</v>
      </c>
      <c r="D1756" s="28" t="s">
        <v>20</v>
      </c>
      <c r="E1756" s="30">
        <v>1</v>
      </c>
    </row>
    <row r="1757" spans="1:5">
      <c r="A1757" s="3" t="str">
        <f t="shared" si="27"/>
        <v>São LuísBrasíliaAvião</v>
      </c>
      <c r="B1757" s="27" t="s">
        <v>26</v>
      </c>
      <c r="C1757" s="28" t="s">
        <v>11</v>
      </c>
      <c r="D1757" s="28" t="s">
        <v>46</v>
      </c>
      <c r="E1757" s="30">
        <v>1</v>
      </c>
    </row>
    <row r="1758" spans="1:5">
      <c r="A1758" s="3" t="str">
        <f t="shared" si="27"/>
        <v>São LuísCampinasAvião</v>
      </c>
      <c r="B1758" s="27" t="s">
        <v>26</v>
      </c>
      <c r="C1758" s="28" t="s">
        <v>11</v>
      </c>
      <c r="D1758" s="28" t="s">
        <v>48</v>
      </c>
      <c r="E1758" s="30">
        <v>1</v>
      </c>
    </row>
    <row r="1759" spans="1:5">
      <c r="A1759" s="3" t="str">
        <f t="shared" si="27"/>
        <v>São LuísCampo GrandeAvião</v>
      </c>
      <c r="B1759" s="27" t="s">
        <v>26</v>
      </c>
      <c r="C1759" s="28" t="s">
        <v>11</v>
      </c>
      <c r="D1759" s="28" t="s">
        <v>3</v>
      </c>
      <c r="E1759" s="30">
        <v>1</v>
      </c>
    </row>
    <row r="1760" spans="1:5">
      <c r="A1760" s="3" t="str">
        <f t="shared" si="27"/>
        <v>São LuísCuiabáAvião</v>
      </c>
      <c r="B1760" s="27" t="s">
        <v>26</v>
      </c>
      <c r="C1760" s="28" t="s">
        <v>11</v>
      </c>
      <c r="D1760" s="28" t="s">
        <v>19</v>
      </c>
      <c r="E1760" s="30">
        <v>1</v>
      </c>
    </row>
    <row r="1761" spans="1:5">
      <c r="A1761" s="3" t="str">
        <f t="shared" si="27"/>
        <v>São LuísCuritibaAvião</v>
      </c>
      <c r="B1761" s="27" t="s">
        <v>26</v>
      </c>
      <c r="C1761" s="28" t="s">
        <v>11</v>
      </c>
      <c r="D1761" s="29" t="s">
        <v>4</v>
      </c>
      <c r="E1761" s="30">
        <v>1</v>
      </c>
    </row>
    <row r="1762" spans="1:5">
      <c r="A1762" s="3" t="str">
        <f t="shared" si="27"/>
        <v>São LuísFortalezaAvião</v>
      </c>
      <c r="B1762" s="27" t="s">
        <v>26</v>
      </c>
      <c r="C1762" s="28" t="s">
        <v>11</v>
      </c>
      <c r="D1762" s="28" t="s">
        <v>12</v>
      </c>
      <c r="E1762" s="30">
        <v>1</v>
      </c>
    </row>
    <row r="1763" spans="1:5">
      <c r="A1763" s="3" t="str">
        <f t="shared" si="27"/>
        <v>São LuísGoiâniaAvião</v>
      </c>
      <c r="B1763" s="27" t="s">
        <v>26</v>
      </c>
      <c r="C1763" s="28" t="s">
        <v>11</v>
      </c>
      <c r="D1763" s="28" t="s">
        <v>18</v>
      </c>
      <c r="E1763" s="30">
        <v>1</v>
      </c>
    </row>
    <row r="1764" spans="1:5">
      <c r="A1764" s="3" t="str">
        <f t="shared" si="27"/>
        <v>São LuísJoão PessoaAvião</v>
      </c>
      <c r="B1764" s="27" t="s">
        <v>26</v>
      </c>
      <c r="C1764" s="28" t="s">
        <v>11</v>
      </c>
      <c r="D1764" s="28" t="s">
        <v>21</v>
      </c>
      <c r="E1764" s="30">
        <v>1</v>
      </c>
    </row>
    <row r="1765" spans="1:5">
      <c r="A1765" s="3" t="str">
        <f t="shared" si="27"/>
        <v>São LuísJoinvilleAvião</v>
      </c>
      <c r="B1765" s="27" t="s">
        <v>26</v>
      </c>
      <c r="C1765" s="28" t="s">
        <v>11</v>
      </c>
      <c r="D1765" s="29" t="s">
        <v>44</v>
      </c>
      <c r="E1765" s="30">
        <v>1</v>
      </c>
    </row>
    <row r="1766" spans="1:5">
      <c r="A1766" s="3" t="str">
        <f t="shared" si="27"/>
        <v>São LuísMaceióAvião</v>
      </c>
      <c r="B1766" s="27" t="s">
        <v>26</v>
      </c>
      <c r="C1766" s="28" t="s">
        <v>11</v>
      </c>
      <c r="D1766" s="28" t="s">
        <v>16</v>
      </c>
      <c r="E1766" s="30">
        <v>1</v>
      </c>
    </row>
    <row r="1767" spans="1:5">
      <c r="A1767" s="3" t="str">
        <f t="shared" si="27"/>
        <v>São LuísManausAvião</v>
      </c>
      <c r="B1767" s="27" t="s">
        <v>26</v>
      </c>
      <c r="C1767" s="28" t="s">
        <v>11</v>
      </c>
      <c r="D1767" s="28" t="s">
        <v>1</v>
      </c>
      <c r="E1767" s="30">
        <v>1</v>
      </c>
    </row>
    <row r="1768" spans="1:5">
      <c r="A1768" s="3" t="str">
        <f t="shared" si="27"/>
        <v>São LuísNatalAvião</v>
      </c>
      <c r="B1768" s="27" t="s">
        <v>26</v>
      </c>
      <c r="C1768" s="28" t="s">
        <v>11</v>
      </c>
      <c r="D1768" s="28" t="s">
        <v>15</v>
      </c>
      <c r="E1768" s="30">
        <v>1</v>
      </c>
    </row>
    <row r="1769" spans="1:5">
      <c r="A1769" s="3" t="str">
        <f t="shared" si="27"/>
        <v>São LuísPorto AlegreAvião</v>
      </c>
      <c r="B1769" s="27" t="s">
        <v>26</v>
      </c>
      <c r="C1769" s="28" t="s">
        <v>11</v>
      </c>
      <c r="D1769" s="29" t="s">
        <v>5</v>
      </c>
      <c r="E1769" s="30">
        <v>1</v>
      </c>
    </row>
    <row r="1770" spans="1:5">
      <c r="A1770" s="3" t="str">
        <f t="shared" si="27"/>
        <v>São LuísRecifeAvião</v>
      </c>
      <c r="B1770" s="27" t="s">
        <v>26</v>
      </c>
      <c r="C1770" s="28" t="s">
        <v>11</v>
      </c>
      <c r="D1770" s="28" t="s">
        <v>13</v>
      </c>
      <c r="E1770" s="30">
        <v>1</v>
      </c>
    </row>
    <row r="1771" spans="1:5">
      <c r="A1771" s="3" t="str">
        <f t="shared" si="27"/>
        <v>São LuísRibeirão PretoAvião</v>
      </c>
      <c r="B1771" s="27" t="s">
        <v>26</v>
      </c>
      <c r="C1771" s="28" t="s">
        <v>11</v>
      </c>
      <c r="D1771" s="28" t="s">
        <v>47</v>
      </c>
      <c r="E1771" s="30">
        <v>1</v>
      </c>
    </row>
    <row r="1772" spans="1:5">
      <c r="A1772" s="3" t="str">
        <f t="shared" si="27"/>
        <v>São LuísRio de JaneiroAvião</v>
      </c>
      <c r="B1772" s="27" t="s">
        <v>26</v>
      </c>
      <c r="C1772" s="28" t="s">
        <v>11</v>
      </c>
      <c r="D1772" s="28" t="s">
        <v>22</v>
      </c>
      <c r="E1772" s="30">
        <v>1</v>
      </c>
    </row>
    <row r="1773" spans="1:5">
      <c r="A1773" s="3" t="str">
        <f t="shared" si="27"/>
        <v>São LuísSalvadorAvião</v>
      </c>
      <c r="B1773" s="27" t="s">
        <v>26</v>
      </c>
      <c r="C1773" s="28" t="s">
        <v>11</v>
      </c>
      <c r="D1773" s="28" t="s">
        <v>14</v>
      </c>
      <c r="E1773" s="30">
        <v>1</v>
      </c>
    </row>
    <row r="1774" spans="1:5">
      <c r="A1774" s="3" t="str">
        <f t="shared" si="27"/>
        <v>São LuísSantosAvião</v>
      </c>
      <c r="B1774" s="27" t="s">
        <v>26</v>
      </c>
      <c r="C1774" s="28" t="s">
        <v>11</v>
      </c>
      <c r="D1774" s="28" t="s">
        <v>45</v>
      </c>
      <c r="E1774" s="30">
        <v>1</v>
      </c>
    </row>
    <row r="1775" spans="1:5">
      <c r="A1775" s="3" t="str">
        <f t="shared" si="27"/>
        <v>São LuísSão LuísAvião</v>
      </c>
      <c r="B1775" s="27" t="s">
        <v>26</v>
      </c>
      <c r="C1775" s="28" t="s">
        <v>11</v>
      </c>
      <c r="D1775" s="28" t="s">
        <v>11</v>
      </c>
      <c r="E1775" s="30">
        <v>0</v>
      </c>
    </row>
    <row r="1776" spans="1:5">
      <c r="A1776" s="3" t="str">
        <f t="shared" si="27"/>
        <v>São LuísSão PauloAvião</v>
      </c>
      <c r="B1776" s="27" t="s">
        <v>26</v>
      </c>
      <c r="C1776" s="28" t="s">
        <v>11</v>
      </c>
      <c r="D1776" s="28" t="s">
        <v>23</v>
      </c>
      <c r="E1776" s="30">
        <v>1</v>
      </c>
    </row>
    <row r="1777" spans="1:5">
      <c r="A1777" s="3" t="str">
        <f t="shared" si="27"/>
        <v>São LuísUberlândiaAvião</v>
      </c>
      <c r="B1777" s="27" t="s">
        <v>26</v>
      </c>
      <c r="C1777" s="28" t="s">
        <v>11</v>
      </c>
      <c r="D1777" s="28" t="s">
        <v>51</v>
      </c>
      <c r="E1777" s="30">
        <v>1</v>
      </c>
    </row>
    <row r="1778" spans="1:5">
      <c r="A1778" s="3" t="str">
        <f t="shared" si="27"/>
        <v>São LuísVitóriaAvião</v>
      </c>
      <c r="B1778" s="27" t="s">
        <v>26</v>
      </c>
      <c r="C1778" s="28" t="s">
        <v>11</v>
      </c>
      <c r="D1778" s="28" t="s">
        <v>17</v>
      </c>
      <c r="E1778" s="30">
        <v>1</v>
      </c>
    </row>
    <row r="1779" spans="1:5">
      <c r="A1779" s="3" t="str">
        <f t="shared" si="27"/>
        <v>São LuísVitória da ConquistaAvião</v>
      </c>
      <c r="B1779" s="27" t="s">
        <v>26</v>
      </c>
      <c r="C1779" s="28" t="s">
        <v>11</v>
      </c>
      <c r="D1779" s="28" t="s">
        <v>52</v>
      </c>
      <c r="E1779" s="30">
        <v>1</v>
      </c>
    </row>
    <row r="1780" spans="1:5">
      <c r="A1780" s="3" t="str">
        <f t="shared" si="27"/>
        <v>São PauloBelémAvião</v>
      </c>
      <c r="B1780" s="27" t="s">
        <v>26</v>
      </c>
      <c r="C1780" s="27" t="s">
        <v>23</v>
      </c>
      <c r="D1780" s="28" t="s">
        <v>2</v>
      </c>
      <c r="E1780" s="30">
        <v>1</v>
      </c>
    </row>
    <row r="1781" spans="1:5">
      <c r="A1781" s="3" t="str">
        <f t="shared" si="27"/>
        <v>São PauloBelo HorizonteAvião</v>
      </c>
      <c r="B1781" s="27" t="s">
        <v>26</v>
      </c>
      <c r="C1781" s="27" t="s">
        <v>23</v>
      </c>
      <c r="D1781" s="28" t="s">
        <v>20</v>
      </c>
      <c r="E1781" s="30">
        <v>1</v>
      </c>
    </row>
    <row r="1782" spans="1:5">
      <c r="A1782" s="3" t="str">
        <f t="shared" si="27"/>
        <v>São PauloBrasíliaAvião</v>
      </c>
      <c r="B1782" s="27" t="s">
        <v>26</v>
      </c>
      <c r="C1782" s="27" t="s">
        <v>23</v>
      </c>
      <c r="D1782" s="28" t="s">
        <v>46</v>
      </c>
      <c r="E1782" s="30">
        <v>1</v>
      </c>
    </row>
    <row r="1783" spans="1:5">
      <c r="A1783" s="3" t="str">
        <f t="shared" si="27"/>
        <v>São PauloCampinasAvião</v>
      </c>
      <c r="B1783" s="27" t="s">
        <v>26</v>
      </c>
      <c r="C1783" s="27" t="s">
        <v>23</v>
      </c>
      <c r="D1783" s="28" t="s">
        <v>48</v>
      </c>
      <c r="E1783" s="30">
        <v>1</v>
      </c>
    </row>
    <row r="1784" spans="1:5">
      <c r="A1784" s="3" t="str">
        <f t="shared" si="27"/>
        <v>São PauloCampo GrandeAvião</v>
      </c>
      <c r="B1784" s="27" t="s">
        <v>26</v>
      </c>
      <c r="C1784" s="27" t="s">
        <v>23</v>
      </c>
      <c r="D1784" s="28" t="s">
        <v>3</v>
      </c>
      <c r="E1784" s="30">
        <v>1</v>
      </c>
    </row>
    <row r="1785" spans="1:5">
      <c r="A1785" s="3" t="str">
        <f t="shared" si="27"/>
        <v>São PauloCuiabáAvião</v>
      </c>
      <c r="B1785" s="27" t="s">
        <v>26</v>
      </c>
      <c r="C1785" s="27" t="s">
        <v>23</v>
      </c>
      <c r="D1785" s="28" t="s">
        <v>19</v>
      </c>
      <c r="E1785" s="30">
        <v>1</v>
      </c>
    </row>
    <row r="1786" spans="1:5">
      <c r="A1786" s="3" t="str">
        <f t="shared" si="27"/>
        <v>São PauloCuritibaAvião</v>
      </c>
      <c r="B1786" s="27" t="s">
        <v>26</v>
      </c>
      <c r="C1786" s="27" t="s">
        <v>23</v>
      </c>
      <c r="D1786" s="29" t="s">
        <v>4</v>
      </c>
      <c r="E1786" s="30">
        <v>1</v>
      </c>
    </row>
    <row r="1787" spans="1:5">
      <c r="A1787" s="3" t="str">
        <f t="shared" si="27"/>
        <v>São PauloFortalezaAvião</v>
      </c>
      <c r="B1787" s="27" t="s">
        <v>26</v>
      </c>
      <c r="C1787" s="27" t="s">
        <v>23</v>
      </c>
      <c r="D1787" s="28" t="s">
        <v>12</v>
      </c>
      <c r="E1787" s="30">
        <v>1</v>
      </c>
    </row>
    <row r="1788" spans="1:5">
      <c r="A1788" s="3" t="str">
        <f t="shared" si="27"/>
        <v>São PauloGoiâniaAvião</v>
      </c>
      <c r="B1788" s="27" t="s">
        <v>26</v>
      </c>
      <c r="C1788" s="27" t="s">
        <v>23</v>
      </c>
      <c r="D1788" s="28" t="s">
        <v>18</v>
      </c>
      <c r="E1788" s="30">
        <v>1</v>
      </c>
    </row>
    <row r="1789" spans="1:5">
      <c r="A1789" s="3" t="str">
        <f t="shared" si="27"/>
        <v>São PauloJoão PessoaAvião</v>
      </c>
      <c r="B1789" s="27" t="s">
        <v>26</v>
      </c>
      <c r="C1789" s="27" t="s">
        <v>23</v>
      </c>
      <c r="D1789" s="28" t="s">
        <v>21</v>
      </c>
      <c r="E1789" s="30">
        <v>1</v>
      </c>
    </row>
    <row r="1790" spans="1:5">
      <c r="A1790" s="3" t="str">
        <f t="shared" si="27"/>
        <v>São PauloJoinvilleAvião</v>
      </c>
      <c r="B1790" s="27" t="s">
        <v>26</v>
      </c>
      <c r="C1790" s="27" t="s">
        <v>23</v>
      </c>
      <c r="D1790" s="29" t="s">
        <v>44</v>
      </c>
      <c r="E1790" s="30">
        <v>1</v>
      </c>
    </row>
    <row r="1791" spans="1:5">
      <c r="A1791" s="3" t="str">
        <f t="shared" si="27"/>
        <v>São PauloMaceióAvião</v>
      </c>
      <c r="B1791" s="27" t="s">
        <v>26</v>
      </c>
      <c r="C1791" s="27" t="s">
        <v>23</v>
      </c>
      <c r="D1791" s="28" t="s">
        <v>16</v>
      </c>
      <c r="E1791" s="30">
        <v>1</v>
      </c>
    </row>
    <row r="1792" spans="1:5">
      <c r="A1792" s="3" t="str">
        <f t="shared" si="27"/>
        <v>São PauloManausAvião</v>
      </c>
      <c r="B1792" s="27" t="s">
        <v>26</v>
      </c>
      <c r="C1792" s="27" t="s">
        <v>23</v>
      </c>
      <c r="D1792" s="28" t="s">
        <v>1</v>
      </c>
      <c r="E1792" s="30">
        <v>1</v>
      </c>
    </row>
    <row r="1793" spans="1:5">
      <c r="A1793" s="3" t="str">
        <f t="shared" si="27"/>
        <v>São PauloNatalAvião</v>
      </c>
      <c r="B1793" s="27" t="s">
        <v>26</v>
      </c>
      <c r="C1793" s="27" t="s">
        <v>23</v>
      </c>
      <c r="D1793" s="28" t="s">
        <v>15</v>
      </c>
      <c r="E1793" s="30">
        <v>1</v>
      </c>
    </row>
    <row r="1794" spans="1:5">
      <c r="A1794" s="3" t="str">
        <f t="shared" si="27"/>
        <v>São PauloPorto AlegreAvião</v>
      </c>
      <c r="B1794" s="27" t="s">
        <v>26</v>
      </c>
      <c r="C1794" s="27" t="s">
        <v>23</v>
      </c>
      <c r="D1794" s="29" t="s">
        <v>5</v>
      </c>
      <c r="E1794" s="30">
        <v>1</v>
      </c>
    </row>
    <row r="1795" spans="1:5">
      <c r="A1795" s="3" t="str">
        <f t="shared" si="27"/>
        <v>São PauloRecifeAvião</v>
      </c>
      <c r="B1795" s="27" t="s">
        <v>26</v>
      </c>
      <c r="C1795" s="27" t="s">
        <v>23</v>
      </c>
      <c r="D1795" s="28" t="s">
        <v>13</v>
      </c>
      <c r="E1795" s="30">
        <v>1</v>
      </c>
    </row>
    <row r="1796" spans="1:5">
      <c r="A1796" s="3" t="str">
        <f t="shared" si="27"/>
        <v>São PauloRibeirão PretoAvião</v>
      </c>
      <c r="B1796" s="27" t="s">
        <v>26</v>
      </c>
      <c r="C1796" s="27" t="s">
        <v>23</v>
      </c>
      <c r="D1796" s="28" t="s">
        <v>47</v>
      </c>
      <c r="E1796" s="30">
        <v>1</v>
      </c>
    </row>
    <row r="1797" spans="1:5">
      <c r="A1797" s="3" t="str">
        <f t="shared" ref="A1797:A1860" si="28">C1797&amp;D1797&amp;B1797</f>
        <v>São PauloRio de JaneiroAvião</v>
      </c>
      <c r="B1797" s="27" t="s">
        <v>26</v>
      </c>
      <c r="C1797" s="27" t="s">
        <v>23</v>
      </c>
      <c r="D1797" s="28" t="s">
        <v>22</v>
      </c>
      <c r="E1797" s="30">
        <v>1</v>
      </c>
    </row>
    <row r="1798" spans="1:5">
      <c r="A1798" s="3" t="str">
        <f t="shared" si="28"/>
        <v>São PauloSalvadorAvião</v>
      </c>
      <c r="B1798" s="27" t="s">
        <v>26</v>
      </c>
      <c r="C1798" s="27" t="s">
        <v>23</v>
      </c>
      <c r="D1798" s="28" t="s">
        <v>14</v>
      </c>
      <c r="E1798" s="30">
        <v>1</v>
      </c>
    </row>
    <row r="1799" spans="1:5">
      <c r="A1799" s="3" t="str">
        <f t="shared" si="28"/>
        <v>São PauloSantosAvião</v>
      </c>
      <c r="B1799" s="27" t="s">
        <v>26</v>
      </c>
      <c r="C1799" s="27" t="s">
        <v>23</v>
      </c>
      <c r="D1799" s="28" t="s">
        <v>45</v>
      </c>
      <c r="E1799" s="30">
        <v>1</v>
      </c>
    </row>
    <row r="1800" spans="1:5">
      <c r="A1800" s="3" t="str">
        <f t="shared" si="28"/>
        <v>São PauloSão LuísAvião</v>
      </c>
      <c r="B1800" s="27" t="s">
        <v>26</v>
      </c>
      <c r="C1800" s="27" t="s">
        <v>23</v>
      </c>
      <c r="D1800" s="28" t="s">
        <v>11</v>
      </c>
      <c r="E1800" s="30">
        <v>1</v>
      </c>
    </row>
    <row r="1801" spans="1:5">
      <c r="A1801" s="3" t="str">
        <f t="shared" si="28"/>
        <v>São PauloSão PauloAvião</v>
      </c>
      <c r="B1801" s="27" t="s">
        <v>26</v>
      </c>
      <c r="C1801" s="27" t="s">
        <v>23</v>
      </c>
      <c r="D1801" s="28" t="s">
        <v>23</v>
      </c>
      <c r="E1801" s="30">
        <v>0</v>
      </c>
    </row>
    <row r="1802" spans="1:5">
      <c r="A1802" s="3" t="str">
        <f t="shared" si="28"/>
        <v>São PauloUberlândiaAvião</v>
      </c>
      <c r="B1802" s="27" t="s">
        <v>26</v>
      </c>
      <c r="C1802" s="27" t="s">
        <v>23</v>
      </c>
      <c r="D1802" s="28" t="s">
        <v>51</v>
      </c>
      <c r="E1802" s="30">
        <v>1</v>
      </c>
    </row>
    <row r="1803" spans="1:5">
      <c r="A1803" s="3" t="str">
        <f t="shared" si="28"/>
        <v>São PauloVitóriaAvião</v>
      </c>
      <c r="B1803" s="27" t="s">
        <v>26</v>
      </c>
      <c r="C1803" s="27" t="s">
        <v>23</v>
      </c>
      <c r="D1803" s="28" t="s">
        <v>17</v>
      </c>
      <c r="E1803" s="30">
        <v>1</v>
      </c>
    </row>
    <row r="1804" spans="1:5">
      <c r="A1804" s="3" t="str">
        <f t="shared" si="28"/>
        <v>São PauloVitória da ConquistaAvião</v>
      </c>
      <c r="B1804" s="27" t="s">
        <v>26</v>
      </c>
      <c r="C1804" s="27" t="s">
        <v>23</v>
      </c>
      <c r="D1804" s="28" t="s">
        <v>52</v>
      </c>
      <c r="E1804" s="30">
        <v>1</v>
      </c>
    </row>
    <row r="1805" spans="1:5">
      <c r="A1805" s="3" t="str">
        <f t="shared" si="28"/>
        <v>UberlândiaBelémAvião</v>
      </c>
      <c r="B1805" s="27" t="s">
        <v>26</v>
      </c>
      <c r="C1805" s="27" t="s">
        <v>51</v>
      </c>
      <c r="D1805" s="28" t="s">
        <v>2</v>
      </c>
      <c r="E1805" s="30">
        <v>1</v>
      </c>
    </row>
    <row r="1806" spans="1:5">
      <c r="A1806" s="3" t="str">
        <f t="shared" si="28"/>
        <v>UberlândiaBelo HorizonteAvião</v>
      </c>
      <c r="B1806" s="27" t="s">
        <v>26</v>
      </c>
      <c r="C1806" s="27" t="s">
        <v>51</v>
      </c>
      <c r="D1806" s="28" t="s">
        <v>20</v>
      </c>
      <c r="E1806" s="30">
        <v>1</v>
      </c>
    </row>
    <row r="1807" spans="1:5">
      <c r="A1807" s="3" t="str">
        <f t="shared" si="28"/>
        <v>UberlândiaBrasíliaAvião</v>
      </c>
      <c r="B1807" s="27" t="s">
        <v>26</v>
      </c>
      <c r="C1807" s="27" t="s">
        <v>51</v>
      </c>
      <c r="D1807" s="28" t="s">
        <v>46</v>
      </c>
      <c r="E1807" s="30">
        <v>1</v>
      </c>
    </row>
    <row r="1808" spans="1:5">
      <c r="A1808" s="3" t="str">
        <f t="shared" si="28"/>
        <v>UberlândiaCampinasAvião</v>
      </c>
      <c r="B1808" s="27" t="s">
        <v>26</v>
      </c>
      <c r="C1808" s="27" t="s">
        <v>51</v>
      </c>
      <c r="D1808" s="28" t="s">
        <v>48</v>
      </c>
      <c r="E1808" s="30">
        <v>1</v>
      </c>
    </row>
    <row r="1809" spans="1:5">
      <c r="A1809" s="3" t="str">
        <f t="shared" si="28"/>
        <v>UberlândiaCampo GrandeAvião</v>
      </c>
      <c r="B1809" s="27" t="s">
        <v>26</v>
      </c>
      <c r="C1809" s="27" t="s">
        <v>51</v>
      </c>
      <c r="D1809" s="28" t="s">
        <v>3</v>
      </c>
      <c r="E1809" s="30">
        <v>1</v>
      </c>
    </row>
    <row r="1810" spans="1:5">
      <c r="A1810" s="3" t="str">
        <f t="shared" si="28"/>
        <v>UberlândiaCuiabáAvião</v>
      </c>
      <c r="B1810" s="27" t="s">
        <v>26</v>
      </c>
      <c r="C1810" s="27" t="s">
        <v>51</v>
      </c>
      <c r="D1810" s="28" t="s">
        <v>19</v>
      </c>
      <c r="E1810" s="30">
        <v>1</v>
      </c>
    </row>
    <row r="1811" spans="1:5">
      <c r="A1811" s="3" t="str">
        <f t="shared" si="28"/>
        <v>UberlândiaCuritibaAvião</v>
      </c>
      <c r="B1811" s="27" t="s">
        <v>26</v>
      </c>
      <c r="C1811" s="27" t="s">
        <v>51</v>
      </c>
      <c r="D1811" s="29" t="s">
        <v>4</v>
      </c>
      <c r="E1811" s="30">
        <v>1</v>
      </c>
    </row>
    <row r="1812" spans="1:5">
      <c r="A1812" s="3" t="str">
        <f t="shared" si="28"/>
        <v>UberlândiaFortalezaAvião</v>
      </c>
      <c r="B1812" s="27" t="s">
        <v>26</v>
      </c>
      <c r="C1812" s="27" t="s">
        <v>51</v>
      </c>
      <c r="D1812" s="28" t="s">
        <v>12</v>
      </c>
      <c r="E1812" s="30">
        <v>1</v>
      </c>
    </row>
    <row r="1813" spans="1:5">
      <c r="A1813" s="3" t="str">
        <f t="shared" si="28"/>
        <v>UberlândiaGoiâniaAvião</v>
      </c>
      <c r="B1813" s="27" t="s">
        <v>26</v>
      </c>
      <c r="C1813" s="27" t="s">
        <v>51</v>
      </c>
      <c r="D1813" s="28" t="s">
        <v>18</v>
      </c>
      <c r="E1813" s="30">
        <v>1</v>
      </c>
    </row>
    <row r="1814" spans="1:5">
      <c r="A1814" s="3" t="str">
        <f t="shared" si="28"/>
        <v>UberlândiaJoão PessoaAvião</v>
      </c>
      <c r="B1814" s="27" t="s">
        <v>26</v>
      </c>
      <c r="C1814" s="27" t="s">
        <v>51</v>
      </c>
      <c r="D1814" s="28" t="s">
        <v>21</v>
      </c>
      <c r="E1814" s="30">
        <v>1</v>
      </c>
    </row>
    <row r="1815" spans="1:5">
      <c r="A1815" s="3" t="str">
        <f t="shared" si="28"/>
        <v>UberlândiaJoinvilleAvião</v>
      </c>
      <c r="B1815" s="27" t="s">
        <v>26</v>
      </c>
      <c r="C1815" s="27" t="s">
        <v>51</v>
      </c>
      <c r="D1815" s="29" t="s">
        <v>44</v>
      </c>
      <c r="E1815" s="30">
        <v>1</v>
      </c>
    </row>
    <row r="1816" spans="1:5">
      <c r="A1816" s="3" t="str">
        <f t="shared" si="28"/>
        <v>UberlândiaMaceióAvião</v>
      </c>
      <c r="B1816" s="27" t="s">
        <v>26</v>
      </c>
      <c r="C1816" s="27" t="s">
        <v>51</v>
      </c>
      <c r="D1816" s="28" t="s">
        <v>16</v>
      </c>
      <c r="E1816" s="30">
        <v>1</v>
      </c>
    </row>
    <row r="1817" spans="1:5">
      <c r="A1817" s="3" t="str">
        <f t="shared" si="28"/>
        <v>UberlândiaManausAvião</v>
      </c>
      <c r="B1817" s="27" t="s">
        <v>26</v>
      </c>
      <c r="C1817" s="27" t="s">
        <v>51</v>
      </c>
      <c r="D1817" s="28" t="s">
        <v>1</v>
      </c>
      <c r="E1817" s="30">
        <v>1</v>
      </c>
    </row>
    <row r="1818" spans="1:5">
      <c r="A1818" s="3" t="str">
        <f t="shared" si="28"/>
        <v>UberlândiaNatalAvião</v>
      </c>
      <c r="B1818" s="27" t="s">
        <v>26</v>
      </c>
      <c r="C1818" s="27" t="s">
        <v>51</v>
      </c>
      <c r="D1818" s="28" t="s">
        <v>15</v>
      </c>
      <c r="E1818" s="30">
        <v>1</v>
      </c>
    </row>
    <row r="1819" spans="1:5">
      <c r="A1819" s="3" t="str">
        <f t="shared" si="28"/>
        <v>UberlândiaPorto AlegreAvião</v>
      </c>
      <c r="B1819" s="27" t="s">
        <v>26</v>
      </c>
      <c r="C1819" s="27" t="s">
        <v>51</v>
      </c>
      <c r="D1819" s="29" t="s">
        <v>5</v>
      </c>
      <c r="E1819" s="30">
        <v>1</v>
      </c>
    </row>
    <row r="1820" spans="1:5">
      <c r="A1820" s="3" t="str">
        <f t="shared" si="28"/>
        <v>UberlândiaRecifeAvião</v>
      </c>
      <c r="B1820" s="27" t="s">
        <v>26</v>
      </c>
      <c r="C1820" s="27" t="s">
        <v>51</v>
      </c>
      <c r="D1820" s="28" t="s">
        <v>13</v>
      </c>
      <c r="E1820" s="30">
        <v>1</v>
      </c>
    </row>
    <row r="1821" spans="1:5">
      <c r="A1821" s="3" t="str">
        <f t="shared" si="28"/>
        <v>UberlândiaRibeirão PretoAvião</v>
      </c>
      <c r="B1821" s="27" t="s">
        <v>26</v>
      </c>
      <c r="C1821" s="27" t="s">
        <v>51</v>
      </c>
      <c r="D1821" s="28" t="s">
        <v>47</v>
      </c>
      <c r="E1821" s="30">
        <v>1</v>
      </c>
    </row>
    <row r="1822" spans="1:5">
      <c r="A1822" s="3" t="str">
        <f t="shared" si="28"/>
        <v>UberlândiaRio de JaneiroAvião</v>
      </c>
      <c r="B1822" s="27" t="s">
        <v>26</v>
      </c>
      <c r="C1822" s="27" t="s">
        <v>51</v>
      </c>
      <c r="D1822" s="28" t="s">
        <v>22</v>
      </c>
      <c r="E1822" s="30">
        <v>1</v>
      </c>
    </row>
    <row r="1823" spans="1:5">
      <c r="A1823" s="3" t="str">
        <f t="shared" si="28"/>
        <v>UberlândiaSalvadorAvião</v>
      </c>
      <c r="B1823" s="27" t="s">
        <v>26</v>
      </c>
      <c r="C1823" s="27" t="s">
        <v>51</v>
      </c>
      <c r="D1823" s="28" t="s">
        <v>14</v>
      </c>
      <c r="E1823" s="30">
        <v>1</v>
      </c>
    </row>
    <row r="1824" spans="1:5">
      <c r="A1824" s="3" t="str">
        <f t="shared" si="28"/>
        <v>UberlândiaSantosAvião</v>
      </c>
      <c r="B1824" s="27" t="s">
        <v>26</v>
      </c>
      <c r="C1824" s="27" t="s">
        <v>51</v>
      </c>
      <c r="D1824" s="28" t="s">
        <v>45</v>
      </c>
      <c r="E1824" s="30">
        <v>1</v>
      </c>
    </row>
    <row r="1825" spans="1:5">
      <c r="A1825" s="3" t="str">
        <f t="shared" si="28"/>
        <v>UberlândiaSão LuísAvião</v>
      </c>
      <c r="B1825" s="27" t="s">
        <v>26</v>
      </c>
      <c r="C1825" s="27" t="s">
        <v>51</v>
      </c>
      <c r="D1825" s="28" t="s">
        <v>11</v>
      </c>
      <c r="E1825" s="30">
        <v>1</v>
      </c>
    </row>
    <row r="1826" spans="1:5">
      <c r="A1826" s="3" t="str">
        <f t="shared" si="28"/>
        <v>UberlândiaSão PauloAvião</v>
      </c>
      <c r="B1826" s="27" t="s">
        <v>26</v>
      </c>
      <c r="C1826" s="27" t="s">
        <v>51</v>
      </c>
      <c r="D1826" s="28" t="s">
        <v>23</v>
      </c>
      <c r="E1826" s="30">
        <v>1</v>
      </c>
    </row>
    <row r="1827" spans="1:5">
      <c r="A1827" s="3" t="str">
        <f t="shared" si="28"/>
        <v>UberlândiaUberlândiaAvião</v>
      </c>
      <c r="B1827" s="27" t="s">
        <v>26</v>
      </c>
      <c r="C1827" s="27" t="s">
        <v>51</v>
      </c>
      <c r="D1827" s="28" t="s">
        <v>51</v>
      </c>
      <c r="E1827" s="30">
        <v>0</v>
      </c>
    </row>
    <row r="1828" spans="1:5">
      <c r="A1828" s="3" t="str">
        <f t="shared" si="28"/>
        <v>UberlândiaVitóriaAvião</v>
      </c>
      <c r="B1828" s="27" t="s">
        <v>26</v>
      </c>
      <c r="C1828" s="27" t="s">
        <v>51</v>
      </c>
      <c r="D1828" s="28" t="s">
        <v>17</v>
      </c>
      <c r="E1828" s="30">
        <v>1</v>
      </c>
    </row>
    <row r="1829" spans="1:5">
      <c r="A1829" s="3" t="str">
        <f t="shared" si="28"/>
        <v>UberlândiaVitória da ConquistaAvião</v>
      </c>
      <c r="B1829" s="27" t="s">
        <v>26</v>
      </c>
      <c r="C1829" s="27" t="s">
        <v>51</v>
      </c>
      <c r="D1829" s="28" t="s">
        <v>52</v>
      </c>
      <c r="E1829" s="30">
        <v>1</v>
      </c>
    </row>
    <row r="1830" spans="1:5">
      <c r="A1830" s="3" t="str">
        <f t="shared" si="28"/>
        <v>VitóriaBelémAvião</v>
      </c>
      <c r="B1830" s="27" t="s">
        <v>26</v>
      </c>
      <c r="C1830" s="27" t="s">
        <v>17</v>
      </c>
      <c r="D1830" s="28" t="s">
        <v>2</v>
      </c>
      <c r="E1830" s="30">
        <v>1</v>
      </c>
    </row>
    <row r="1831" spans="1:5">
      <c r="A1831" s="3" t="str">
        <f t="shared" si="28"/>
        <v>VitóriaBelo HorizonteAvião</v>
      </c>
      <c r="B1831" s="27" t="s">
        <v>26</v>
      </c>
      <c r="C1831" s="27" t="s">
        <v>17</v>
      </c>
      <c r="D1831" s="28" t="s">
        <v>20</v>
      </c>
      <c r="E1831" s="30">
        <v>1</v>
      </c>
    </row>
    <row r="1832" spans="1:5">
      <c r="A1832" s="3" t="str">
        <f t="shared" si="28"/>
        <v>VitóriaBrasíliaAvião</v>
      </c>
      <c r="B1832" s="27" t="s">
        <v>26</v>
      </c>
      <c r="C1832" s="27" t="s">
        <v>17</v>
      </c>
      <c r="D1832" s="28" t="s">
        <v>46</v>
      </c>
      <c r="E1832" s="30">
        <v>1</v>
      </c>
    </row>
    <row r="1833" spans="1:5">
      <c r="A1833" s="3" t="str">
        <f t="shared" si="28"/>
        <v>VitóriaCampinasAvião</v>
      </c>
      <c r="B1833" s="27" t="s">
        <v>26</v>
      </c>
      <c r="C1833" s="27" t="s">
        <v>17</v>
      </c>
      <c r="D1833" s="28" t="s">
        <v>48</v>
      </c>
      <c r="E1833" s="30">
        <v>1</v>
      </c>
    </row>
    <row r="1834" spans="1:5">
      <c r="A1834" s="3" t="str">
        <f t="shared" si="28"/>
        <v>VitóriaCampo GrandeAvião</v>
      </c>
      <c r="B1834" s="27" t="s">
        <v>26</v>
      </c>
      <c r="C1834" s="27" t="s">
        <v>17</v>
      </c>
      <c r="D1834" s="28" t="s">
        <v>3</v>
      </c>
      <c r="E1834" s="30">
        <v>1</v>
      </c>
    </row>
    <row r="1835" spans="1:5">
      <c r="A1835" s="3" t="str">
        <f t="shared" si="28"/>
        <v>VitóriaCuiabáAvião</v>
      </c>
      <c r="B1835" s="27" t="s">
        <v>26</v>
      </c>
      <c r="C1835" s="27" t="s">
        <v>17</v>
      </c>
      <c r="D1835" s="28" t="s">
        <v>19</v>
      </c>
      <c r="E1835" s="30">
        <v>1</v>
      </c>
    </row>
    <row r="1836" spans="1:5">
      <c r="A1836" s="3" t="str">
        <f t="shared" si="28"/>
        <v>VitóriaCuritibaAvião</v>
      </c>
      <c r="B1836" s="27" t="s">
        <v>26</v>
      </c>
      <c r="C1836" s="27" t="s">
        <v>17</v>
      </c>
      <c r="D1836" s="29" t="s">
        <v>4</v>
      </c>
      <c r="E1836" s="30">
        <v>1</v>
      </c>
    </row>
    <row r="1837" spans="1:5">
      <c r="A1837" s="3" t="str">
        <f t="shared" si="28"/>
        <v>VitóriaFortalezaAvião</v>
      </c>
      <c r="B1837" s="27" t="s">
        <v>26</v>
      </c>
      <c r="C1837" s="27" t="s">
        <v>17</v>
      </c>
      <c r="D1837" s="28" t="s">
        <v>12</v>
      </c>
      <c r="E1837" s="30">
        <v>1</v>
      </c>
    </row>
    <row r="1838" spans="1:5">
      <c r="A1838" s="3" t="str">
        <f t="shared" si="28"/>
        <v>VitóriaGoiâniaAvião</v>
      </c>
      <c r="B1838" s="27" t="s">
        <v>26</v>
      </c>
      <c r="C1838" s="27" t="s">
        <v>17</v>
      </c>
      <c r="D1838" s="28" t="s">
        <v>18</v>
      </c>
      <c r="E1838" s="30">
        <v>1</v>
      </c>
    </row>
    <row r="1839" spans="1:5">
      <c r="A1839" s="3" t="str">
        <f t="shared" si="28"/>
        <v>VitóriaJoão PessoaAvião</v>
      </c>
      <c r="B1839" s="27" t="s">
        <v>26</v>
      </c>
      <c r="C1839" s="27" t="s">
        <v>17</v>
      </c>
      <c r="D1839" s="28" t="s">
        <v>21</v>
      </c>
      <c r="E1839" s="30">
        <v>1</v>
      </c>
    </row>
    <row r="1840" spans="1:5">
      <c r="A1840" s="3" t="str">
        <f t="shared" si="28"/>
        <v>VitóriaJoinvilleAvião</v>
      </c>
      <c r="B1840" s="27" t="s">
        <v>26</v>
      </c>
      <c r="C1840" s="27" t="s">
        <v>17</v>
      </c>
      <c r="D1840" s="29" t="s">
        <v>44</v>
      </c>
      <c r="E1840" s="30">
        <v>1</v>
      </c>
    </row>
    <row r="1841" spans="1:5">
      <c r="A1841" s="3" t="str">
        <f t="shared" si="28"/>
        <v>VitóriaMaceióAvião</v>
      </c>
      <c r="B1841" s="27" t="s">
        <v>26</v>
      </c>
      <c r="C1841" s="27" t="s">
        <v>17</v>
      </c>
      <c r="D1841" s="28" t="s">
        <v>16</v>
      </c>
      <c r="E1841" s="30">
        <v>1</v>
      </c>
    </row>
    <row r="1842" spans="1:5">
      <c r="A1842" s="3" t="str">
        <f t="shared" si="28"/>
        <v>VitóriaManausAvião</v>
      </c>
      <c r="B1842" s="27" t="s">
        <v>26</v>
      </c>
      <c r="C1842" s="27" t="s">
        <v>17</v>
      </c>
      <c r="D1842" s="28" t="s">
        <v>1</v>
      </c>
      <c r="E1842" s="30">
        <v>1</v>
      </c>
    </row>
    <row r="1843" spans="1:5">
      <c r="A1843" s="3" t="str">
        <f t="shared" si="28"/>
        <v>VitóriaNatalAvião</v>
      </c>
      <c r="B1843" s="27" t="s">
        <v>26</v>
      </c>
      <c r="C1843" s="27" t="s">
        <v>17</v>
      </c>
      <c r="D1843" s="28" t="s">
        <v>15</v>
      </c>
      <c r="E1843" s="30">
        <v>1</v>
      </c>
    </row>
    <row r="1844" spans="1:5">
      <c r="A1844" s="3" t="str">
        <f t="shared" si="28"/>
        <v>VitóriaPorto AlegreAvião</v>
      </c>
      <c r="B1844" s="27" t="s">
        <v>26</v>
      </c>
      <c r="C1844" s="27" t="s">
        <v>17</v>
      </c>
      <c r="D1844" s="29" t="s">
        <v>5</v>
      </c>
      <c r="E1844" s="30">
        <v>1</v>
      </c>
    </row>
    <row r="1845" spans="1:5">
      <c r="A1845" s="3" t="str">
        <f t="shared" si="28"/>
        <v>VitóriaRecifeAvião</v>
      </c>
      <c r="B1845" s="27" t="s">
        <v>26</v>
      </c>
      <c r="C1845" s="27" t="s">
        <v>17</v>
      </c>
      <c r="D1845" s="28" t="s">
        <v>13</v>
      </c>
      <c r="E1845" s="30">
        <v>1</v>
      </c>
    </row>
    <row r="1846" spans="1:5">
      <c r="A1846" s="3" t="str">
        <f t="shared" si="28"/>
        <v>VitóriaRibeirão PretoAvião</v>
      </c>
      <c r="B1846" s="27" t="s">
        <v>26</v>
      </c>
      <c r="C1846" s="27" t="s">
        <v>17</v>
      </c>
      <c r="D1846" s="28" t="s">
        <v>47</v>
      </c>
      <c r="E1846" s="30">
        <v>1</v>
      </c>
    </row>
    <row r="1847" spans="1:5">
      <c r="A1847" s="3" t="str">
        <f t="shared" si="28"/>
        <v>VitóriaRio de JaneiroAvião</v>
      </c>
      <c r="B1847" s="27" t="s">
        <v>26</v>
      </c>
      <c r="C1847" s="27" t="s">
        <v>17</v>
      </c>
      <c r="D1847" s="28" t="s">
        <v>22</v>
      </c>
      <c r="E1847" s="30">
        <v>1</v>
      </c>
    </row>
    <row r="1848" spans="1:5">
      <c r="A1848" s="3" t="str">
        <f t="shared" si="28"/>
        <v>VitóriaSalvadorAvião</v>
      </c>
      <c r="B1848" s="27" t="s">
        <v>26</v>
      </c>
      <c r="C1848" s="27" t="s">
        <v>17</v>
      </c>
      <c r="D1848" s="28" t="s">
        <v>14</v>
      </c>
      <c r="E1848" s="30">
        <v>1</v>
      </c>
    </row>
    <row r="1849" spans="1:5">
      <c r="A1849" s="3" t="str">
        <f t="shared" si="28"/>
        <v>VitóriaSantosAvião</v>
      </c>
      <c r="B1849" s="27" t="s">
        <v>26</v>
      </c>
      <c r="C1849" s="27" t="s">
        <v>17</v>
      </c>
      <c r="D1849" s="28" t="s">
        <v>45</v>
      </c>
      <c r="E1849" s="30">
        <v>1</v>
      </c>
    </row>
    <row r="1850" spans="1:5">
      <c r="A1850" s="3" t="str">
        <f t="shared" si="28"/>
        <v>VitóriaSão LuísAvião</v>
      </c>
      <c r="B1850" s="27" t="s">
        <v>26</v>
      </c>
      <c r="C1850" s="27" t="s">
        <v>17</v>
      </c>
      <c r="D1850" s="28" t="s">
        <v>11</v>
      </c>
      <c r="E1850" s="30">
        <v>1</v>
      </c>
    </row>
    <row r="1851" spans="1:5">
      <c r="A1851" s="3" t="str">
        <f t="shared" si="28"/>
        <v>VitóriaSão PauloAvião</v>
      </c>
      <c r="B1851" s="27" t="s">
        <v>26</v>
      </c>
      <c r="C1851" s="27" t="s">
        <v>17</v>
      </c>
      <c r="D1851" s="28" t="s">
        <v>23</v>
      </c>
      <c r="E1851" s="30">
        <v>1</v>
      </c>
    </row>
    <row r="1852" spans="1:5">
      <c r="A1852" s="3" t="str">
        <f t="shared" si="28"/>
        <v>VitóriaUberlândiaAvião</v>
      </c>
      <c r="B1852" s="27" t="s">
        <v>26</v>
      </c>
      <c r="C1852" s="27" t="s">
        <v>17</v>
      </c>
      <c r="D1852" s="28" t="s">
        <v>51</v>
      </c>
      <c r="E1852" s="30">
        <v>1</v>
      </c>
    </row>
    <row r="1853" spans="1:5">
      <c r="A1853" s="3" t="str">
        <f t="shared" si="28"/>
        <v>VitóriaVitóriaAvião</v>
      </c>
      <c r="B1853" s="27" t="s">
        <v>26</v>
      </c>
      <c r="C1853" s="27" t="s">
        <v>17</v>
      </c>
      <c r="D1853" s="28" t="s">
        <v>17</v>
      </c>
      <c r="E1853" s="30">
        <v>0</v>
      </c>
    </row>
    <row r="1854" spans="1:5">
      <c r="A1854" s="3" t="str">
        <f t="shared" si="28"/>
        <v>VitóriaVitória da ConquistaAvião</v>
      </c>
      <c r="B1854" s="27" t="s">
        <v>26</v>
      </c>
      <c r="C1854" s="27" t="s">
        <v>17</v>
      </c>
      <c r="D1854" s="28" t="s">
        <v>52</v>
      </c>
      <c r="E1854" s="30">
        <v>1</v>
      </c>
    </row>
    <row r="1855" spans="1:5">
      <c r="A1855" s="3" t="str">
        <f t="shared" si="28"/>
        <v>Vitória da ConquistaBelémAvião</v>
      </c>
      <c r="B1855" s="27" t="s">
        <v>26</v>
      </c>
      <c r="C1855" s="27" t="s">
        <v>52</v>
      </c>
      <c r="D1855" s="28" t="s">
        <v>2</v>
      </c>
      <c r="E1855" s="30">
        <v>1</v>
      </c>
    </row>
    <row r="1856" spans="1:5">
      <c r="A1856" s="3" t="str">
        <f t="shared" si="28"/>
        <v>Vitória da ConquistaBelo HorizonteAvião</v>
      </c>
      <c r="B1856" s="27" t="s">
        <v>26</v>
      </c>
      <c r="C1856" s="27" t="s">
        <v>52</v>
      </c>
      <c r="D1856" s="28" t="s">
        <v>20</v>
      </c>
      <c r="E1856" s="30">
        <v>1</v>
      </c>
    </row>
    <row r="1857" spans="1:5">
      <c r="A1857" s="3" t="str">
        <f t="shared" si="28"/>
        <v>Vitória da ConquistaBrasíliaAvião</v>
      </c>
      <c r="B1857" s="27" t="s">
        <v>26</v>
      </c>
      <c r="C1857" s="27" t="s">
        <v>52</v>
      </c>
      <c r="D1857" s="28" t="s">
        <v>46</v>
      </c>
      <c r="E1857" s="30">
        <v>1</v>
      </c>
    </row>
    <row r="1858" spans="1:5">
      <c r="A1858" s="3" t="str">
        <f t="shared" si="28"/>
        <v>Vitória da ConquistaCampinasAvião</v>
      </c>
      <c r="B1858" s="27" t="s">
        <v>26</v>
      </c>
      <c r="C1858" s="27" t="s">
        <v>52</v>
      </c>
      <c r="D1858" s="28" t="s">
        <v>48</v>
      </c>
      <c r="E1858" s="30">
        <v>1</v>
      </c>
    </row>
    <row r="1859" spans="1:5">
      <c r="A1859" s="3" t="str">
        <f t="shared" si="28"/>
        <v>Vitória da ConquistaCampo GrandeAvião</v>
      </c>
      <c r="B1859" s="27" t="s">
        <v>26</v>
      </c>
      <c r="C1859" s="27" t="s">
        <v>52</v>
      </c>
      <c r="D1859" s="28" t="s">
        <v>3</v>
      </c>
      <c r="E1859" s="30">
        <v>1</v>
      </c>
    </row>
    <row r="1860" spans="1:5">
      <c r="A1860" s="3" t="str">
        <f t="shared" si="28"/>
        <v>Vitória da ConquistaCuiabáAvião</v>
      </c>
      <c r="B1860" s="27" t="s">
        <v>26</v>
      </c>
      <c r="C1860" s="27" t="s">
        <v>52</v>
      </c>
      <c r="D1860" s="28" t="s">
        <v>19</v>
      </c>
      <c r="E1860" s="30">
        <v>1</v>
      </c>
    </row>
    <row r="1861" spans="1:5">
      <c r="A1861" s="3" t="str">
        <f t="shared" ref="A1861:A1879" si="29">C1861&amp;D1861&amp;B1861</f>
        <v>Vitória da ConquistaCuritibaAvião</v>
      </c>
      <c r="B1861" s="27" t="s">
        <v>26</v>
      </c>
      <c r="C1861" s="27" t="s">
        <v>52</v>
      </c>
      <c r="D1861" s="29" t="s">
        <v>4</v>
      </c>
      <c r="E1861" s="30">
        <v>1</v>
      </c>
    </row>
    <row r="1862" spans="1:5">
      <c r="A1862" s="3" t="str">
        <f t="shared" si="29"/>
        <v>Vitória da ConquistaFortalezaAvião</v>
      </c>
      <c r="B1862" s="27" t="s">
        <v>26</v>
      </c>
      <c r="C1862" s="27" t="s">
        <v>52</v>
      </c>
      <c r="D1862" s="28" t="s">
        <v>12</v>
      </c>
      <c r="E1862" s="30">
        <v>1</v>
      </c>
    </row>
    <row r="1863" spans="1:5">
      <c r="A1863" s="3" t="str">
        <f t="shared" si="29"/>
        <v>Vitória da ConquistaGoiâniaAvião</v>
      </c>
      <c r="B1863" s="27" t="s">
        <v>26</v>
      </c>
      <c r="C1863" s="27" t="s">
        <v>52</v>
      </c>
      <c r="D1863" s="28" t="s">
        <v>18</v>
      </c>
      <c r="E1863" s="30">
        <v>1</v>
      </c>
    </row>
    <row r="1864" spans="1:5">
      <c r="A1864" s="3" t="str">
        <f t="shared" si="29"/>
        <v>Vitória da ConquistaJoão PessoaAvião</v>
      </c>
      <c r="B1864" s="27" t="s">
        <v>26</v>
      </c>
      <c r="C1864" s="27" t="s">
        <v>52</v>
      </c>
      <c r="D1864" s="28" t="s">
        <v>21</v>
      </c>
      <c r="E1864" s="30">
        <v>1</v>
      </c>
    </row>
    <row r="1865" spans="1:5">
      <c r="A1865" s="3" t="str">
        <f t="shared" si="29"/>
        <v>Vitória da ConquistaJoinvilleAvião</v>
      </c>
      <c r="B1865" s="27" t="s">
        <v>26</v>
      </c>
      <c r="C1865" s="27" t="s">
        <v>52</v>
      </c>
      <c r="D1865" s="29" t="s">
        <v>44</v>
      </c>
      <c r="E1865" s="30">
        <v>1</v>
      </c>
    </row>
    <row r="1866" spans="1:5">
      <c r="A1866" s="3" t="str">
        <f t="shared" si="29"/>
        <v>Vitória da ConquistaMaceióAvião</v>
      </c>
      <c r="B1866" s="27" t="s">
        <v>26</v>
      </c>
      <c r="C1866" s="27" t="s">
        <v>52</v>
      </c>
      <c r="D1866" s="28" t="s">
        <v>16</v>
      </c>
      <c r="E1866" s="30">
        <v>1</v>
      </c>
    </row>
    <row r="1867" spans="1:5">
      <c r="A1867" s="3" t="str">
        <f t="shared" si="29"/>
        <v>Vitória da ConquistaManausAvião</v>
      </c>
      <c r="B1867" s="27" t="s">
        <v>26</v>
      </c>
      <c r="C1867" s="27" t="s">
        <v>52</v>
      </c>
      <c r="D1867" s="28" t="s">
        <v>1</v>
      </c>
      <c r="E1867" s="30">
        <v>1</v>
      </c>
    </row>
    <row r="1868" spans="1:5">
      <c r="A1868" s="3" t="str">
        <f t="shared" si="29"/>
        <v>Vitória da ConquistaNatalAvião</v>
      </c>
      <c r="B1868" s="27" t="s">
        <v>26</v>
      </c>
      <c r="C1868" s="27" t="s">
        <v>52</v>
      </c>
      <c r="D1868" s="28" t="s">
        <v>15</v>
      </c>
      <c r="E1868" s="30">
        <v>1</v>
      </c>
    </row>
    <row r="1869" spans="1:5">
      <c r="A1869" s="3" t="str">
        <f t="shared" si="29"/>
        <v>Vitória da ConquistaPorto AlegreAvião</v>
      </c>
      <c r="B1869" s="27" t="s">
        <v>26</v>
      </c>
      <c r="C1869" s="27" t="s">
        <v>52</v>
      </c>
      <c r="D1869" s="29" t="s">
        <v>5</v>
      </c>
      <c r="E1869" s="30">
        <v>1</v>
      </c>
    </row>
    <row r="1870" spans="1:5">
      <c r="A1870" s="3" t="str">
        <f t="shared" si="29"/>
        <v>Vitória da ConquistaRecifeAvião</v>
      </c>
      <c r="B1870" s="27" t="s">
        <v>26</v>
      </c>
      <c r="C1870" s="27" t="s">
        <v>52</v>
      </c>
      <c r="D1870" s="28" t="s">
        <v>13</v>
      </c>
      <c r="E1870" s="30">
        <v>1</v>
      </c>
    </row>
    <row r="1871" spans="1:5">
      <c r="A1871" s="3" t="str">
        <f t="shared" si="29"/>
        <v>Vitória da ConquistaRibeirão PretoAvião</v>
      </c>
      <c r="B1871" s="27" t="s">
        <v>26</v>
      </c>
      <c r="C1871" s="27" t="s">
        <v>52</v>
      </c>
      <c r="D1871" s="28" t="s">
        <v>47</v>
      </c>
      <c r="E1871" s="30">
        <v>1</v>
      </c>
    </row>
    <row r="1872" spans="1:5">
      <c r="A1872" s="3" t="str">
        <f t="shared" si="29"/>
        <v>Vitória da ConquistaRio de JaneiroAvião</v>
      </c>
      <c r="B1872" s="27" t="s">
        <v>26</v>
      </c>
      <c r="C1872" s="27" t="s">
        <v>52</v>
      </c>
      <c r="D1872" s="28" t="s">
        <v>22</v>
      </c>
      <c r="E1872" s="30">
        <v>1</v>
      </c>
    </row>
    <row r="1873" spans="1:5">
      <c r="A1873" s="3" t="str">
        <f t="shared" si="29"/>
        <v>Vitória da ConquistaSalvadorAvião</v>
      </c>
      <c r="B1873" s="27" t="s">
        <v>26</v>
      </c>
      <c r="C1873" s="27" t="s">
        <v>52</v>
      </c>
      <c r="D1873" s="28" t="s">
        <v>14</v>
      </c>
      <c r="E1873" s="30">
        <v>1</v>
      </c>
    </row>
    <row r="1874" spans="1:5">
      <c r="A1874" s="3" t="str">
        <f t="shared" si="29"/>
        <v>Vitória da ConquistaSantosAvião</v>
      </c>
      <c r="B1874" s="27" t="s">
        <v>26</v>
      </c>
      <c r="C1874" s="27" t="s">
        <v>52</v>
      </c>
      <c r="D1874" s="28" t="s">
        <v>45</v>
      </c>
      <c r="E1874" s="30">
        <v>1</v>
      </c>
    </row>
    <row r="1875" spans="1:5">
      <c r="A1875" s="3" t="str">
        <f t="shared" si="29"/>
        <v>Vitória da ConquistaSão LuísAvião</v>
      </c>
      <c r="B1875" s="27" t="s">
        <v>26</v>
      </c>
      <c r="C1875" s="27" t="s">
        <v>52</v>
      </c>
      <c r="D1875" s="28" t="s">
        <v>11</v>
      </c>
      <c r="E1875" s="30">
        <v>1</v>
      </c>
    </row>
    <row r="1876" spans="1:5">
      <c r="A1876" s="3" t="str">
        <f t="shared" si="29"/>
        <v>Vitória da ConquistaSão PauloAvião</v>
      </c>
      <c r="B1876" s="27" t="s">
        <v>26</v>
      </c>
      <c r="C1876" s="27" t="s">
        <v>52</v>
      </c>
      <c r="D1876" s="28" t="s">
        <v>23</v>
      </c>
      <c r="E1876" s="30">
        <v>1</v>
      </c>
    </row>
    <row r="1877" spans="1:5">
      <c r="A1877" s="3" t="str">
        <f t="shared" si="29"/>
        <v>Vitória da ConquistaUberlândiaAvião</v>
      </c>
      <c r="B1877" s="27" t="s">
        <v>26</v>
      </c>
      <c r="C1877" s="27" t="s">
        <v>52</v>
      </c>
      <c r="D1877" s="28" t="s">
        <v>51</v>
      </c>
      <c r="E1877" s="30">
        <v>1</v>
      </c>
    </row>
    <row r="1878" spans="1:5">
      <c r="A1878" s="3" t="str">
        <f t="shared" si="29"/>
        <v>Vitória da ConquistaVitóriaAvião</v>
      </c>
      <c r="B1878" s="27" t="s">
        <v>26</v>
      </c>
      <c r="C1878" s="27" t="s">
        <v>52</v>
      </c>
      <c r="D1878" s="28" t="s">
        <v>17</v>
      </c>
      <c r="E1878" s="30">
        <v>1</v>
      </c>
    </row>
    <row r="1879" spans="1:5">
      <c r="A1879" s="3" t="str">
        <f t="shared" si="29"/>
        <v>Vitória da ConquistaVitória da ConquistaAvião</v>
      </c>
      <c r="B1879" s="27" t="s">
        <v>26</v>
      </c>
      <c r="C1879" s="27" t="s">
        <v>52</v>
      </c>
      <c r="D1879" s="28" t="s">
        <v>52</v>
      </c>
      <c r="E1879" s="30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9B526-99E6-46A6-996B-BA64FE48C9A3}">
  <sheetPr codeName="Planilha3"/>
  <dimension ref="B4:Q29"/>
  <sheetViews>
    <sheetView workbookViewId="0">
      <selection activeCell="E4" sqref="E4"/>
    </sheetView>
  </sheetViews>
  <sheetFormatPr defaultRowHeight="14.4"/>
  <cols>
    <col min="2" max="2" width="13.88671875" style="6" customWidth="1"/>
    <col min="3" max="3" width="19.109375" style="6" customWidth="1"/>
    <col min="4" max="4" width="11.21875" style="6" customWidth="1"/>
    <col min="5" max="5" width="10.21875" style="6" customWidth="1"/>
    <col min="6" max="6" width="15.33203125" style="6" bestFit="1" customWidth="1"/>
    <col min="7" max="7" width="8.21875" style="6" customWidth="1"/>
    <col min="8" max="8" width="11.88671875" style="6" bestFit="1" customWidth="1"/>
    <col min="9" max="9" width="10" style="6" bestFit="1" customWidth="1"/>
    <col min="10" max="10" width="7.109375" style="6" bestFit="1" customWidth="1"/>
    <col min="11" max="11" width="9.109375" style="6" customWidth="1"/>
    <col min="12" max="12" width="4.21875" style="6" customWidth="1"/>
    <col min="13" max="13" width="7.109375" style="6" bestFit="1" customWidth="1"/>
    <col min="14" max="14" width="10" style="6" bestFit="1" customWidth="1"/>
    <col min="15" max="15" width="6.21875" style="6" bestFit="1" customWidth="1"/>
    <col min="16" max="16" width="9.6640625" style="6" bestFit="1" customWidth="1"/>
    <col min="17" max="17" width="7.6640625" style="6" bestFit="1" customWidth="1"/>
  </cols>
  <sheetData>
    <row r="4" spans="2:17">
      <c r="B4" s="9" t="s">
        <v>6</v>
      </c>
      <c r="C4" s="9" t="s">
        <v>7</v>
      </c>
      <c r="D4" s="24" t="s">
        <v>9</v>
      </c>
      <c r="E4" s="2" t="s">
        <v>10</v>
      </c>
      <c r="F4" s="2" t="s">
        <v>0</v>
      </c>
      <c r="G4" s="11" t="s">
        <v>50</v>
      </c>
      <c r="H4" s="2" t="s">
        <v>8</v>
      </c>
      <c r="I4" s="10" t="s">
        <v>25</v>
      </c>
      <c r="J4" s="2" t="s">
        <v>41</v>
      </c>
      <c r="K4" s="2" t="s">
        <v>63</v>
      </c>
      <c r="M4" s="11" t="s">
        <v>41</v>
      </c>
      <c r="N4" s="11" t="s">
        <v>42</v>
      </c>
      <c r="O4" s="12" t="s">
        <v>26</v>
      </c>
      <c r="P4" s="12" t="s">
        <v>27</v>
      </c>
      <c r="Q4" s="12" t="s">
        <v>28</v>
      </c>
    </row>
    <row r="5" spans="2:17">
      <c r="B5" s="14" t="s">
        <v>44</v>
      </c>
      <c r="C5" s="14" t="s">
        <v>45</v>
      </c>
      <c r="D5" s="25" t="s">
        <v>0</v>
      </c>
      <c r="E5" s="13" t="s">
        <v>6</v>
      </c>
      <c r="F5" s="13" t="s">
        <v>1</v>
      </c>
      <c r="G5" s="13" t="s">
        <v>67</v>
      </c>
      <c r="H5" s="13" t="s">
        <v>20</v>
      </c>
      <c r="I5" s="15" t="s">
        <v>26</v>
      </c>
      <c r="J5" s="11" t="s">
        <v>64</v>
      </c>
      <c r="K5" s="11" t="s">
        <v>58</v>
      </c>
      <c r="M5" s="11" t="s">
        <v>64</v>
      </c>
      <c r="N5" s="16" t="s">
        <v>43</v>
      </c>
      <c r="O5" s="22">
        <v>125</v>
      </c>
      <c r="P5" s="22">
        <v>1875</v>
      </c>
      <c r="Q5" s="22">
        <v>12500</v>
      </c>
    </row>
    <row r="6" spans="2:17">
      <c r="B6" s="14"/>
      <c r="C6" s="14"/>
      <c r="D6" s="25" t="s">
        <v>6</v>
      </c>
      <c r="E6" s="13" t="s">
        <v>7</v>
      </c>
      <c r="F6" s="13" t="s">
        <v>2</v>
      </c>
      <c r="G6" s="13" t="s">
        <v>67</v>
      </c>
      <c r="H6" s="13" t="s">
        <v>46</v>
      </c>
      <c r="I6" s="15" t="s">
        <v>27</v>
      </c>
      <c r="J6" s="11" t="s">
        <v>65</v>
      </c>
      <c r="K6" s="11" t="s">
        <v>59</v>
      </c>
      <c r="M6" s="11" t="s">
        <v>65</v>
      </c>
      <c r="N6" s="16" t="s">
        <v>43</v>
      </c>
      <c r="O6" s="22">
        <v>667</v>
      </c>
      <c r="P6" s="22">
        <v>6250</v>
      </c>
      <c r="Q6" s="22">
        <v>58333</v>
      </c>
    </row>
    <row r="7" spans="2:17">
      <c r="B7" s="17"/>
      <c r="C7" s="14"/>
      <c r="D7" s="25" t="s">
        <v>7</v>
      </c>
      <c r="E7" s="13" t="s">
        <v>8</v>
      </c>
      <c r="F7" s="13" t="s">
        <v>19</v>
      </c>
      <c r="G7" s="13" t="s">
        <v>68</v>
      </c>
      <c r="H7" s="13" t="s">
        <v>3</v>
      </c>
      <c r="I7" s="15" t="s">
        <v>28</v>
      </c>
      <c r="J7" s="11" t="s">
        <v>66</v>
      </c>
      <c r="K7" s="11" t="s">
        <v>60</v>
      </c>
      <c r="M7" s="11" t="s">
        <v>66</v>
      </c>
      <c r="N7" s="16" t="s">
        <v>43</v>
      </c>
      <c r="O7" s="22">
        <v>1000</v>
      </c>
      <c r="P7" s="22">
        <v>15000</v>
      </c>
      <c r="Q7" s="22">
        <v>100000</v>
      </c>
    </row>
    <row r="8" spans="2:17">
      <c r="B8" s="17"/>
      <c r="C8" s="14"/>
      <c r="D8" s="8"/>
      <c r="E8" s="8"/>
      <c r="F8" s="13" t="s">
        <v>52</v>
      </c>
      <c r="G8" s="13" t="s">
        <v>68</v>
      </c>
      <c r="H8" s="13" t="s">
        <v>4</v>
      </c>
      <c r="I8" s="8"/>
      <c r="J8" s="11" t="s">
        <v>67</v>
      </c>
      <c r="K8" s="11" t="s">
        <v>61</v>
      </c>
      <c r="M8" s="11" t="s">
        <v>67</v>
      </c>
      <c r="N8" s="16" t="s">
        <v>49</v>
      </c>
      <c r="O8" s="23">
        <v>1</v>
      </c>
      <c r="P8" s="23">
        <v>15</v>
      </c>
      <c r="Q8" s="23">
        <v>100</v>
      </c>
    </row>
    <row r="9" spans="2:17">
      <c r="B9" s="17"/>
      <c r="C9" s="17"/>
      <c r="D9" s="8"/>
      <c r="E9" s="8"/>
      <c r="F9" s="13" t="s">
        <v>44</v>
      </c>
      <c r="G9" s="13" t="s">
        <v>69</v>
      </c>
      <c r="H9" s="13" t="s">
        <v>12</v>
      </c>
      <c r="I9" s="8"/>
      <c r="J9" s="11" t="s">
        <v>68</v>
      </c>
      <c r="K9" s="11" t="s">
        <v>62</v>
      </c>
      <c r="M9" s="11" t="s">
        <v>68</v>
      </c>
      <c r="N9" s="16" t="s">
        <v>49</v>
      </c>
      <c r="O9" s="23">
        <v>1</v>
      </c>
      <c r="P9" s="23">
        <v>15</v>
      </c>
      <c r="Q9" s="23">
        <v>100</v>
      </c>
    </row>
    <row r="10" spans="2:17">
      <c r="B10" s="17"/>
      <c r="C10" s="17"/>
      <c r="D10" s="8"/>
      <c r="E10" s="8"/>
      <c r="F10" s="13" t="s">
        <v>5</v>
      </c>
      <c r="G10" s="13" t="s">
        <v>69</v>
      </c>
      <c r="H10" s="13" t="s">
        <v>21</v>
      </c>
      <c r="I10" s="8"/>
      <c r="J10" s="11" t="s">
        <v>69</v>
      </c>
      <c r="K10"/>
      <c r="M10" s="11" t="s">
        <v>69</v>
      </c>
      <c r="N10" s="16" t="s">
        <v>49</v>
      </c>
      <c r="O10" s="23">
        <v>1</v>
      </c>
      <c r="P10" s="23">
        <v>15</v>
      </c>
      <c r="Q10" s="23">
        <v>100</v>
      </c>
    </row>
    <row r="11" spans="2:17">
      <c r="B11" s="17"/>
      <c r="C11" s="17"/>
      <c r="D11" s="8"/>
      <c r="E11" s="8"/>
      <c r="F11" s="17"/>
      <c r="G11" s="17"/>
      <c r="H11" s="13" t="s">
        <v>16</v>
      </c>
      <c r="I11" s="8"/>
      <c r="M11" s="17"/>
      <c r="N11" s="17"/>
      <c r="O11" s="17"/>
      <c r="P11" s="17"/>
      <c r="Q11" s="17"/>
    </row>
    <row r="12" spans="2:17">
      <c r="B12" s="17"/>
      <c r="C12" s="17"/>
      <c r="D12" s="8"/>
      <c r="E12" s="8"/>
      <c r="F12" s="17"/>
      <c r="G12" s="17"/>
      <c r="H12" s="13" t="s">
        <v>15</v>
      </c>
      <c r="I12" s="8"/>
      <c r="M12" s="17"/>
      <c r="N12" s="17"/>
      <c r="O12" s="17"/>
      <c r="P12" s="17"/>
      <c r="Q12" s="17"/>
    </row>
    <row r="13" spans="2:17">
      <c r="B13" s="8"/>
      <c r="C13" s="8"/>
      <c r="D13" s="8"/>
      <c r="E13" s="8"/>
      <c r="F13" s="17"/>
      <c r="G13" s="17"/>
      <c r="H13" s="13" t="s">
        <v>13</v>
      </c>
      <c r="I13" s="8"/>
      <c r="M13" s="17"/>
      <c r="N13" s="17"/>
      <c r="O13" s="17"/>
      <c r="P13" s="17"/>
      <c r="Q13" s="17"/>
    </row>
    <row r="14" spans="2:17">
      <c r="B14" s="8"/>
      <c r="C14" s="8"/>
      <c r="D14" s="8"/>
      <c r="E14" s="8"/>
      <c r="F14" s="17"/>
      <c r="G14" s="17"/>
      <c r="H14" s="13" t="s">
        <v>47</v>
      </c>
      <c r="I14" s="8"/>
      <c r="M14" s="17"/>
      <c r="N14" s="17"/>
      <c r="O14" s="17"/>
      <c r="P14" s="17"/>
      <c r="Q14" s="17"/>
    </row>
    <row r="15" spans="2:17">
      <c r="H15" s="13" t="s">
        <v>22</v>
      </c>
    </row>
    <row r="16" spans="2:17">
      <c r="E16" s="17"/>
      <c r="F16" s="17"/>
      <c r="G16" s="17"/>
      <c r="H16" s="13" t="s">
        <v>14</v>
      </c>
    </row>
    <row r="17" spans="2:8">
      <c r="E17" s="17"/>
      <c r="F17" s="17"/>
      <c r="G17" s="17"/>
      <c r="H17" s="13" t="s">
        <v>11</v>
      </c>
    </row>
    <row r="18" spans="2:8">
      <c r="E18" s="17"/>
      <c r="F18" s="17"/>
      <c r="G18" s="17"/>
      <c r="H18" s="13" t="s">
        <v>23</v>
      </c>
    </row>
    <row r="19" spans="2:8">
      <c r="E19" s="17"/>
      <c r="F19" s="17"/>
      <c r="G19" s="17"/>
      <c r="H19" s="13" t="s">
        <v>17</v>
      </c>
    </row>
    <row r="20" spans="2:8">
      <c r="E20" s="17"/>
      <c r="F20" s="17"/>
      <c r="G20" s="17"/>
      <c r="H20"/>
    </row>
    <row r="21" spans="2:8">
      <c r="E21" s="17"/>
      <c r="F21" s="17"/>
      <c r="G21" s="17"/>
      <c r="H21"/>
    </row>
    <row r="22" spans="2:8">
      <c r="E22" s="17"/>
      <c r="F22" s="17"/>
      <c r="G22" s="17"/>
      <c r="H22"/>
    </row>
    <row r="23" spans="2:8">
      <c r="B23" s="17"/>
      <c r="E23" s="17"/>
      <c r="F23" s="17"/>
      <c r="G23" s="17"/>
      <c r="H23"/>
    </row>
    <row r="24" spans="2:8">
      <c r="B24" s="17"/>
      <c r="E24" s="17"/>
      <c r="F24" s="17"/>
      <c r="G24" s="17"/>
      <c r="H24"/>
    </row>
    <row r="25" spans="2:8">
      <c r="B25" s="17"/>
      <c r="E25" s="17"/>
      <c r="F25" s="17"/>
      <c r="G25" s="17"/>
      <c r="H25"/>
    </row>
    <row r="26" spans="2:8">
      <c r="B26" s="17"/>
      <c r="E26" s="17"/>
      <c r="F26" s="17"/>
      <c r="G26" s="17"/>
      <c r="H26"/>
    </row>
    <row r="27" spans="2:8">
      <c r="H27"/>
    </row>
    <row r="28" spans="2:8">
      <c r="H28"/>
    </row>
    <row r="29" spans="2:8">
      <c r="H29"/>
    </row>
  </sheetData>
  <phoneticPr fontId="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10</vt:i4>
      </vt:variant>
    </vt:vector>
  </HeadingPairs>
  <TitlesOfParts>
    <vt:vector size="13" baseType="lpstr">
      <vt:lpstr>Solicitação de Transporte</vt:lpstr>
      <vt:lpstr>Orig_Dest</vt:lpstr>
      <vt:lpstr>Base_Dados</vt:lpstr>
      <vt:lpstr>CD</vt:lpstr>
      <vt:lpstr>Destino</vt:lpstr>
      <vt:lpstr>Fábrica</vt:lpstr>
      <vt:lpstr>Fornecedor</vt:lpstr>
      <vt:lpstr>Modal</vt:lpstr>
      <vt:lpstr>MP</vt:lpstr>
      <vt:lpstr>Origem</vt:lpstr>
      <vt:lpstr>Produto</vt:lpstr>
      <vt:lpstr>Semana_1</vt:lpstr>
      <vt:lpstr>Varejista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Liberali Filho</dc:creator>
  <cp:lastModifiedBy>LENOVO</cp:lastModifiedBy>
  <dcterms:created xsi:type="dcterms:W3CDTF">2023-06-20T13:16:01Z</dcterms:created>
  <dcterms:modified xsi:type="dcterms:W3CDTF">2023-07-06T11:38:06Z</dcterms:modified>
</cp:coreProperties>
</file>