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rticular\Desktop\"/>
    </mc:Choice>
  </mc:AlternateContent>
  <xr:revisionPtr revIDLastSave="0" documentId="13_ncr:1_{9C6E578A-7782-4274-A9A6-0D6F848C0284}" xr6:coauthVersionLast="44" xr6:coauthVersionMax="47" xr10:uidLastSave="{00000000-0000-0000-0000-000000000000}"/>
  <bookViews>
    <workbookView xWindow="-120" yWindow="-120" windowWidth="20730" windowHeight="11160" xr2:uid="{E15C636B-4956-42AC-9FCD-A196836B182A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5" i="1" l="1"/>
  <c r="P6" i="1"/>
  <c r="P7" i="1"/>
  <c r="P8" i="1"/>
  <c r="P9" i="1"/>
  <c r="P4" i="1"/>
  <c r="O9" i="1"/>
  <c r="O8" i="1"/>
  <c r="O7" i="1"/>
  <c r="O6" i="1"/>
  <c r="O5" i="1"/>
  <c r="O4" i="1"/>
  <c r="N5" i="1"/>
  <c r="N6" i="1"/>
  <c r="N7" i="1"/>
  <c r="N8" i="1"/>
  <c r="N9" i="1"/>
  <c r="N4" i="1"/>
  <c r="R40" i="1"/>
  <c r="Q40" i="1"/>
  <c r="P40" i="1"/>
  <c r="O40" i="1"/>
  <c r="N40" i="1"/>
  <c r="M40" i="1"/>
  <c r="S39" i="1"/>
  <c r="S38" i="1"/>
  <c r="S37" i="1"/>
  <c r="S36" i="1"/>
  <c r="S35" i="1"/>
  <c r="S34" i="1"/>
  <c r="N30" i="1"/>
  <c r="M30" i="1"/>
  <c r="S29" i="1"/>
  <c r="S28" i="1"/>
  <c r="S27" i="1"/>
  <c r="S26" i="1"/>
  <c r="S25" i="1"/>
  <c r="N20" i="1"/>
  <c r="O20" i="1"/>
  <c r="P20" i="1"/>
  <c r="Q20" i="1"/>
  <c r="R20" i="1"/>
  <c r="M20" i="1"/>
  <c r="S16" i="1"/>
  <c r="S17" i="1"/>
  <c r="S18" i="1"/>
  <c r="S19" i="1"/>
  <c r="S15" i="1"/>
  <c r="S14" i="1"/>
  <c r="R39" i="1"/>
  <c r="Q39" i="1"/>
  <c r="P39" i="1"/>
  <c r="O39" i="1"/>
  <c r="N39" i="1"/>
  <c r="M39" i="1"/>
  <c r="R38" i="1"/>
  <c r="Q38" i="1"/>
  <c r="P38" i="1"/>
  <c r="O38" i="1"/>
  <c r="N38" i="1"/>
  <c r="M38" i="1"/>
  <c r="R37" i="1"/>
  <c r="Q37" i="1"/>
  <c r="P37" i="1"/>
  <c r="O37" i="1"/>
  <c r="N37" i="1"/>
  <c r="M37" i="1"/>
  <c r="R36" i="1"/>
  <c r="Q36" i="1"/>
  <c r="P36" i="1"/>
  <c r="O36" i="1"/>
  <c r="N36" i="1"/>
  <c r="M36" i="1"/>
  <c r="R35" i="1"/>
  <c r="Q35" i="1"/>
  <c r="P35" i="1"/>
  <c r="O35" i="1"/>
  <c r="N35" i="1"/>
  <c r="M35" i="1"/>
  <c r="R34" i="1"/>
  <c r="Q34" i="1"/>
  <c r="P34" i="1"/>
  <c r="O34" i="1"/>
  <c r="N34" i="1"/>
  <c r="M34" i="1"/>
  <c r="M25" i="1"/>
  <c r="N25" i="1"/>
  <c r="O25" i="1"/>
  <c r="P25" i="1"/>
  <c r="Q25" i="1"/>
  <c r="R25" i="1"/>
  <c r="M26" i="1"/>
  <c r="N26" i="1"/>
  <c r="O26" i="1"/>
  <c r="P26" i="1"/>
  <c r="Q26" i="1"/>
  <c r="R26" i="1"/>
  <c r="M27" i="1"/>
  <c r="N27" i="1"/>
  <c r="O27" i="1"/>
  <c r="P27" i="1"/>
  <c r="Q27" i="1"/>
  <c r="R27" i="1"/>
  <c r="M28" i="1"/>
  <c r="N28" i="1"/>
  <c r="O28" i="1"/>
  <c r="P28" i="1"/>
  <c r="Q28" i="1"/>
  <c r="R28" i="1"/>
  <c r="M29" i="1"/>
  <c r="N29" i="1"/>
  <c r="O29" i="1"/>
  <c r="P29" i="1"/>
  <c r="Q29" i="1"/>
  <c r="R29" i="1"/>
  <c r="N24" i="1"/>
  <c r="O24" i="1"/>
  <c r="M24" i="1"/>
  <c r="E24" i="1"/>
  <c r="F39" i="1"/>
  <c r="G39" i="1"/>
  <c r="H39" i="1"/>
  <c r="I39" i="1"/>
  <c r="J39" i="1"/>
  <c r="E39" i="1"/>
  <c r="F38" i="1"/>
  <c r="G38" i="1"/>
  <c r="H38" i="1"/>
  <c r="I38" i="1"/>
  <c r="J38" i="1"/>
  <c r="E38" i="1"/>
  <c r="F37" i="1"/>
  <c r="G37" i="1"/>
  <c r="H37" i="1"/>
  <c r="I37" i="1"/>
  <c r="J37" i="1"/>
  <c r="E37" i="1"/>
  <c r="F36" i="1"/>
  <c r="G36" i="1"/>
  <c r="H36" i="1"/>
  <c r="I36" i="1"/>
  <c r="J36" i="1"/>
  <c r="E36" i="1"/>
  <c r="F35" i="1"/>
  <c r="G35" i="1"/>
  <c r="H35" i="1"/>
  <c r="I35" i="1"/>
  <c r="J35" i="1"/>
  <c r="E35" i="1"/>
  <c r="F34" i="1"/>
  <c r="G34" i="1"/>
  <c r="H34" i="1"/>
  <c r="I34" i="1"/>
  <c r="J34" i="1"/>
  <c r="E34" i="1"/>
  <c r="F29" i="1"/>
  <c r="G29" i="1"/>
  <c r="H29" i="1"/>
  <c r="I29" i="1"/>
  <c r="J29" i="1"/>
  <c r="E29" i="1"/>
  <c r="F28" i="1"/>
  <c r="G28" i="1"/>
  <c r="H28" i="1"/>
  <c r="I28" i="1"/>
  <c r="J28" i="1"/>
  <c r="E28" i="1"/>
  <c r="F27" i="1"/>
  <c r="G27" i="1"/>
  <c r="H27" i="1"/>
  <c r="I27" i="1"/>
  <c r="J27" i="1"/>
  <c r="E27" i="1"/>
  <c r="F26" i="1"/>
  <c r="G26" i="1"/>
  <c r="H26" i="1"/>
  <c r="I26" i="1"/>
  <c r="J26" i="1"/>
  <c r="E26" i="1"/>
  <c r="F25" i="1"/>
  <c r="G25" i="1"/>
  <c r="H25" i="1"/>
  <c r="I25" i="1"/>
  <c r="J25" i="1"/>
  <c r="E25" i="1"/>
  <c r="F24" i="1"/>
  <c r="G24" i="1"/>
  <c r="H24" i="1"/>
  <c r="P24" i="1" s="1"/>
  <c r="P30" i="1" s="1"/>
  <c r="I24" i="1"/>
  <c r="Q24" i="1" s="1"/>
  <c r="Q30" i="1" s="1"/>
  <c r="J24" i="1"/>
  <c r="R24" i="1" s="1"/>
  <c r="R30" i="1" s="1"/>
  <c r="S24" i="1" l="1"/>
  <c r="O30" i="1"/>
  <c r="O18" i="1"/>
  <c r="N18" i="1"/>
  <c r="M16" i="1"/>
  <c r="M15" i="1"/>
  <c r="N14" i="1"/>
  <c r="F19" i="1"/>
  <c r="N19" i="1" s="1"/>
  <c r="G19" i="1"/>
  <c r="O19" i="1" s="1"/>
  <c r="H19" i="1"/>
  <c r="P19" i="1" s="1"/>
  <c r="I19" i="1"/>
  <c r="Q19" i="1" s="1"/>
  <c r="J19" i="1"/>
  <c r="R19" i="1" s="1"/>
  <c r="E19" i="1"/>
  <c r="M19" i="1" s="1"/>
  <c r="J18" i="1"/>
  <c r="R18" i="1" s="1"/>
  <c r="F18" i="1"/>
  <c r="G18" i="1"/>
  <c r="H18" i="1"/>
  <c r="P18" i="1" s="1"/>
  <c r="I18" i="1"/>
  <c r="Q18" i="1" s="1"/>
  <c r="E18" i="1"/>
  <c r="M18" i="1" s="1"/>
  <c r="F17" i="1"/>
  <c r="N17" i="1" s="1"/>
  <c r="G17" i="1"/>
  <c r="O17" i="1" s="1"/>
  <c r="H17" i="1"/>
  <c r="P17" i="1" s="1"/>
  <c r="I17" i="1"/>
  <c r="Q17" i="1" s="1"/>
  <c r="J17" i="1"/>
  <c r="R17" i="1" s="1"/>
  <c r="E17" i="1"/>
  <c r="M17" i="1" s="1"/>
  <c r="E16" i="1"/>
  <c r="E15" i="1"/>
  <c r="F14" i="1"/>
  <c r="G14" i="1"/>
  <c r="O14" i="1" s="1"/>
  <c r="H14" i="1"/>
  <c r="P14" i="1" s="1"/>
  <c r="I14" i="1"/>
  <c r="Q14" i="1" s="1"/>
  <c r="J14" i="1"/>
  <c r="R14" i="1" s="1"/>
  <c r="E14" i="1"/>
  <c r="M14" i="1" s="1"/>
  <c r="F16" i="1"/>
  <c r="N16" i="1" s="1"/>
  <c r="G16" i="1"/>
  <c r="O16" i="1" s="1"/>
  <c r="H16" i="1"/>
  <c r="P16" i="1" s="1"/>
  <c r="I16" i="1"/>
  <c r="Q16" i="1" s="1"/>
  <c r="J16" i="1"/>
  <c r="R16" i="1" s="1"/>
  <c r="J15" i="1"/>
  <c r="I15" i="1"/>
  <c r="H15" i="1"/>
  <c r="G15" i="1"/>
  <c r="F15" i="1"/>
  <c r="N15" i="1" l="1"/>
  <c r="O15" i="1"/>
  <c r="P15" i="1"/>
  <c r="Q15" i="1"/>
  <c r="R15" i="1"/>
</calcChain>
</file>

<file path=xl/sharedStrings.xml><?xml version="1.0" encoding="utf-8"?>
<sst xmlns="http://schemas.openxmlformats.org/spreadsheetml/2006/main" count="122" uniqueCount="33">
  <si>
    <t>Critérios</t>
  </si>
  <si>
    <t>Máx / Min</t>
  </si>
  <si>
    <t>Alt. a</t>
  </si>
  <si>
    <t>Alt. b</t>
  </si>
  <si>
    <t>Alt. c</t>
  </si>
  <si>
    <t>Alt. d</t>
  </si>
  <si>
    <t>Alt. e</t>
  </si>
  <si>
    <t>Alt. f</t>
  </si>
  <si>
    <t>f_1</t>
  </si>
  <si>
    <t>Min</t>
  </si>
  <si>
    <t>f_2</t>
  </si>
  <si>
    <t>Max</t>
  </si>
  <si>
    <t>f_3</t>
  </si>
  <si>
    <t>Alt.</t>
  </si>
  <si>
    <t>Valores das alternativas para cada critério</t>
  </si>
  <si>
    <t>∅+</t>
  </si>
  <si>
    <t>∅-</t>
  </si>
  <si>
    <t>∅</t>
  </si>
  <si>
    <r>
      <t>f_1:</t>
    </r>
    <r>
      <rPr>
        <sz val="15"/>
        <color rgb="FFE46C0A"/>
        <rFont val="Calibri"/>
        <family val="2"/>
        <scheme val="minor"/>
      </rPr>
      <t xml:space="preserve"> número de desapropriações;</t>
    </r>
  </si>
  <si>
    <r>
      <t>f_2:</t>
    </r>
    <r>
      <rPr>
        <sz val="15"/>
        <color rgb="FFE46C0A"/>
        <rFont val="Calibri"/>
        <family val="2"/>
        <scheme val="minor"/>
      </rPr>
      <t xml:space="preserve"> potencial de captação de passageiros;</t>
    </r>
  </si>
  <si>
    <t>Critério f_1</t>
  </si>
  <si>
    <r>
      <t>f_3:</t>
    </r>
    <r>
      <rPr>
        <sz val="15"/>
        <color rgb="FFE46C0A"/>
        <rFont val="Calibri"/>
        <family val="2"/>
        <scheme val="minor"/>
      </rPr>
      <t xml:space="preserve"> custos de construção;</t>
    </r>
  </si>
  <si>
    <t>Comparação entre os valores das alternativas para cada critério</t>
  </si>
  <si>
    <t>Critério f_2</t>
  </si>
  <si>
    <t xml:space="preserve">Matriz de preferência </t>
  </si>
  <si>
    <t>Critério f_3</t>
  </si>
  <si>
    <t>∅+(f_1)</t>
  </si>
  <si>
    <t>∅-(f_1)</t>
  </si>
  <si>
    <t>∅+(f_2)</t>
  </si>
  <si>
    <t>∅-(f_2)</t>
  </si>
  <si>
    <t>∅+(f_3)</t>
  </si>
  <si>
    <t>∅-(f_3)</t>
  </si>
  <si>
    <t>Ordem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</si>
</sst>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Calibri"/>
    </font>
    <font>
      <sz val="12"/>
      <name val="Arial"/>
    </font>
    <font>
      <sz val="12"/>
      <color rgb="FF000000"/>
      <name val="Calibri"/>
    </font>
    <font>
      <sz val="12"/>
      <color rgb="FFFF0000"/>
      <name val="Arial"/>
      <family val="2"/>
    </font>
    <font>
      <b/>
      <sz val="12"/>
      <color rgb="FFFFFFFF"/>
      <name val="Calibri"/>
      <family val="2"/>
    </font>
    <font>
      <sz val="15"/>
      <color rgb="FFE46C0A"/>
      <name val="Calibri"/>
      <family val="2"/>
      <scheme val="minor"/>
    </font>
    <font>
      <sz val="12"/>
      <color theme="1"/>
      <name val="Calibri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79646"/>
        <bgColor indexed="64"/>
      </patternFill>
    </fill>
    <fill>
      <patternFill patternType="solid">
        <fgColor rgb="FFFCDDCF"/>
        <bgColor indexed="64"/>
      </patternFill>
    </fill>
    <fill>
      <patternFill patternType="solid">
        <fgColor rgb="FFFDEFE9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horizontal="left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3" fillId="3" borderId="2" xfId="0" applyFont="1" applyFill="1" applyBorder="1" applyAlignment="1">
      <alignment horizontal="left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3" fillId="4" borderId="3" xfId="0" applyFont="1" applyFill="1" applyBorder="1" applyAlignment="1">
      <alignment horizontal="left" vertical="center" wrapText="1" readingOrder="1"/>
    </xf>
    <xf numFmtId="0" fontId="4" fillId="4" borderId="3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center" wrapText="1" readingOrder="1"/>
    </xf>
    <xf numFmtId="43" fontId="4" fillId="4" borderId="3" xfId="1" applyFont="1" applyFill="1" applyBorder="1" applyAlignment="1">
      <alignment horizontal="center" vertical="center" wrapText="1" readingOrder="1"/>
    </xf>
    <xf numFmtId="43" fontId="4" fillId="3" borderId="3" xfId="1" applyFont="1" applyFill="1" applyBorder="1" applyAlignment="1">
      <alignment horizontal="center" vertical="center" wrapText="1" readingOrder="1"/>
    </xf>
    <xf numFmtId="0" fontId="6" fillId="2" borderId="0" xfId="0" applyFont="1" applyFill="1" applyBorder="1" applyAlignment="1">
      <alignment horizontal="center" vertical="center" wrapText="1" readingOrder="1"/>
    </xf>
    <xf numFmtId="0" fontId="8" fillId="3" borderId="2" xfId="0" applyFont="1" applyFill="1" applyBorder="1" applyAlignment="1">
      <alignment horizontal="center" vertical="center" wrapText="1" readingOrder="1"/>
    </xf>
    <xf numFmtId="2" fontId="4" fillId="3" borderId="2" xfId="0" applyNumberFormat="1" applyFont="1" applyFill="1" applyBorder="1" applyAlignment="1">
      <alignment horizontal="center" vertical="center" wrapText="1" readingOrder="1"/>
    </xf>
    <xf numFmtId="2" fontId="4" fillId="4" borderId="3" xfId="0" applyNumberFormat="1" applyFont="1" applyFill="1" applyBorder="1" applyAlignment="1">
      <alignment horizontal="center" vertical="center" wrapText="1" readingOrder="1"/>
    </xf>
    <xf numFmtId="2" fontId="4" fillId="3" borderId="3" xfId="0" applyNumberFormat="1" applyFont="1" applyFill="1" applyBorder="1" applyAlignment="1">
      <alignment horizontal="center" vertical="center" wrapText="1" readingOrder="1"/>
    </xf>
    <xf numFmtId="0" fontId="9" fillId="3" borderId="2" xfId="0" applyFont="1" applyFill="1" applyBorder="1" applyAlignment="1">
      <alignment horizontal="left" vertical="center" wrapText="1" readingOrder="1"/>
    </xf>
    <xf numFmtId="0" fontId="9" fillId="4" borderId="3" xfId="0" applyFont="1" applyFill="1" applyBorder="1" applyAlignment="1">
      <alignment horizontal="left" vertical="center" wrapText="1" readingOrder="1"/>
    </xf>
    <xf numFmtId="0" fontId="3" fillId="3" borderId="4" xfId="0" applyFont="1" applyFill="1" applyBorder="1" applyAlignment="1">
      <alignment horizontal="left" vertical="center" wrapText="1" readingOrder="1"/>
    </xf>
    <xf numFmtId="0" fontId="4" fillId="3" borderId="4" xfId="0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left" vertical="center" wrapText="1" readingOrder="1"/>
    </xf>
    <xf numFmtId="0" fontId="4" fillId="0" borderId="0" xfId="0" applyFont="1" applyFill="1" applyBorder="1" applyAlignment="1">
      <alignment horizontal="center" vertical="center" wrapText="1" readingOrder="1"/>
    </xf>
    <xf numFmtId="0" fontId="0" fillId="0" borderId="0" xfId="0" applyFill="1" applyBorder="1"/>
    <xf numFmtId="0" fontId="2" fillId="2" borderId="5" xfId="0" applyFont="1" applyFill="1" applyBorder="1" applyAlignment="1">
      <alignment horizontal="center" vertical="center" wrapText="1" readingOrder="1"/>
    </xf>
    <xf numFmtId="0" fontId="4" fillId="3" borderId="6" xfId="0" applyFont="1" applyFill="1" applyBorder="1" applyAlignment="1">
      <alignment horizontal="center" vertical="center" wrapText="1" readingOrder="1"/>
    </xf>
    <xf numFmtId="0" fontId="4" fillId="4" borderId="7" xfId="0" applyFont="1" applyFill="1" applyBorder="1" applyAlignment="1">
      <alignment horizontal="center" vertical="center" wrapText="1" readingOrder="1"/>
    </xf>
    <xf numFmtId="0" fontId="4" fillId="3" borderId="7" xfId="0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left" vertical="center" wrapText="1" readingOrder="1"/>
    </xf>
    <xf numFmtId="0" fontId="5" fillId="0" borderId="0" xfId="0" applyFont="1" applyFill="1" applyBorder="1" applyAlignment="1">
      <alignment horizontal="left" vertical="center" wrapText="1" readingOrder="1"/>
    </xf>
    <xf numFmtId="0" fontId="9" fillId="3" borderId="4" xfId="0" applyFont="1" applyFill="1" applyBorder="1" applyAlignment="1">
      <alignment horizontal="left" vertical="center" wrapText="1" readingOrder="1"/>
    </xf>
    <xf numFmtId="43" fontId="4" fillId="3" borderId="2" xfId="1" applyNumberFormat="1" applyFont="1" applyFill="1" applyBorder="1" applyAlignment="1">
      <alignment horizontal="center" vertical="center" wrapText="1" readingOrder="1"/>
    </xf>
    <xf numFmtId="43" fontId="4" fillId="4" borderId="3" xfId="1" applyNumberFormat="1" applyFont="1" applyFill="1" applyBorder="1" applyAlignment="1">
      <alignment horizontal="center" vertical="center" wrapText="1" readingOrder="1"/>
    </xf>
    <xf numFmtId="43" fontId="4" fillId="3" borderId="3" xfId="1" applyNumberFormat="1" applyFont="1" applyFill="1" applyBorder="1" applyAlignment="1">
      <alignment horizontal="center" vertical="center" wrapText="1" readingOrder="1"/>
    </xf>
    <xf numFmtId="43" fontId="4" fillId="4" borderId="7" xfId="0" applyNumberFormat="1" applyFont="1" applyFill="1" applyBorder="1" applyAlignment="1">
      <alignment horizontal="center" vertical="center" wrapText="1" readingOrder="1"/>
    </xf>
    <xf numFmtId="43" fontId="0" fillId="0" borderId="0" xfId="0" applyNumberFormat="1"/>
    <xf numFmtId="43" fontId="0" fillId="0" borderId="0" xfId="0" applyNumberForma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22514-9AEE-4818-9B98-C0E61EA16C0E}">
  <dimension ref="B2:S40"/>
  <sheetViews>
    <sheetView tabSelected="1" topLeftCell="G8" zoomScale="150" zoomScaleNormal="150" workbookViewId="0">
      <selection activeCell="K10" sqref="K10"/>
    </sheetView>
  </sheetViews>
  <sheetFormatPr defaultRowHeight="19.5" customHeight="1" x14ac:dyDescent="0.25"/>
  <cols>
    <col min="2" max="2" width="51.28515625" customWidth="1"/>
    <col min="4" max="4" width="11.140625" bestFit="1" customWidth="1"/>
  </cols>
  <sheetData>
    <row r="2" spans="2:19" ht="19.5" customHeight="1" thickBot="1" x14ac:dyDescent="0.3">
      <c r="C2" t="s">
        <v>14</v>
      </c>
    </row>
    <row r="3" spans="2:19" ht="19.5" customHeight="1" thickBot="1" x14ac:dyDescent="0.3">
      <c r="C3" s="1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M3" s="2" t="s">
        <v>13</v>
      </c>
      <c r="N3" s="10" t="s">
        <v>15</v>
      </c>
      <c r="O3" s="10" t="s">
        <v>16</v>
      </c>
      <c r="P3" s="10" t="s">
        <v>17</v>
      </c>
      <c r="Q3" s="10" t="s">
        <v>32</v>
      </c>
    </row>
    <row r="4" spans="2:19" ht="19.5" customHeight="1" thickTop="1" thickBot="1" x14ac:dyDescent="0.3">
      <c r="B4" s="15" t="s">
        <v>18</v>
      </c>
      <c r="C4" s="3" t="s">
        <v>8</v>
      </c>
      <c r="D4" s="4" t="s">
        <v>9</v>
      </c>
      <c r="E4" s="4">
        <v>80</v>
      </c>
      <c r="F4" s="4">
        <v>65</v>
      </c>
      <c r="G4" s="4">
        <v>83</v>
      </c>
      <c r="H4" s="4">
        <v>40</v>
      </c>
      <c r="I4" s="11">
        <v>52</v>
      </c>
      <c r="J4" s="4">
        <v>94</v>
      </c>
      <c r="M4" s="4" t="s">
        <v>2</v>
      </c>
      <c r="N4" s="12">
        <f>S14+S24+S34</f>
        <v>1.4000000000000001</v>
      </c>
      <c r="O4" s="12">
        <f>M20+M30+M40</f>
        <v>1.6</v>
      </c>
      <c r="P4" s="12">
        <f>N4-O4</f>
        <v>-0.19999999999999996</v>
      </c>
      <c r="Q4">
        <v>3</v>
      </c>
    </row>
    <row r="5" spans="2:19" ht="19.5" customHeight="1" thickTop="1" thickBot="1" x14ac:dyDescent="0.3">
      <c r="B5" s="16" t="s">
        <v>19</v>
      </c>
      <c r="C5" s="5" t="s">
        <v>10</v>
      </c>
      <c r="D5" s="6" t="s">
        <v>11</v>
      </c>
      <c r="E5" s="6">
        <v>90</v>
      </c>
      <c r="F5" s="6">
        <v>58</v>
      </c>
      <c r="G5" s="6">
        <v>60</v>
      </c>
      <c r="H5" s="6">
        <v>80</v>
      </c>
      <c r="I5" s="6">
        <v>72</v>
      </c>
      <c r="J5" s="6">
        <v>96</v>
      </c>
      <c r="M5" s="6" t="s">
        <v>3</v>
      </c>
      <c r="N5" s="12">
        <f t="shared" ref="N5:N9" si="0">S15+S25+S35</f>
        <v>1.6</v>
      </c>
      <c r="O5" s="13">
        <f>N20+N30+N40</f>
        <v>1.4</v>
      </c>
      <c r="P5" s="12">
        <f t="shared" ref="P5:P9" si="1">N5-O5</f>
        <v>0.20000000000000018</v>
      </c>
      <c r="Q5">
        <v>2</v>
      </c>
    </row>
    <row r="6" spans="2:19" ht="19.5" customHeight="1" thickTop="1" thickBot="1" x14ac:dyDescent="0.3">
      <c r="B6" s="28" t="s">
        <v>21</v>
      </c>
      <c r="C6" s="17" t="s">
        <v>12</v>
      </c>
      <c r="D6" s="18" t="s">
        <v>9</v>
      </c>
      <c r="E6" s="18">
        <v>6</v>
      </c>
      <c r="F6" s="18">
        <v>2</v>
      </c>
      <c r="G6" s="18">
        <v>4</v>
      </c>
      <c r="H6" s="18">
        <v>4</v>
      </c>
      <c r="I6" s="18">
        <v>6</v>
      </c>
      <c r="J6" s="18">
        <v>7</v>
      </c>
      <c r="M6" s="7" t="s">
        <v>4</v>
      </c>
      <c r="N6" s="12">
        <f t="shared" si="0"/>
        <v>1.4</v>
      </c>
      <c r="O6" s="14">
        <f>O20+O30+O40</f>
        <v>1.8</v>
      </c>
      <c r="P6" s="12">
        <f t="shared" si="1"/>
        <v>-0.40000000000000013</v>
      </c>
      <c r="Q6">
        <v>4</v>
      </c>
    </row>
    <row r="7" spans="2:19" s="21" customFormat="1" ht="19.5" customHeight="1" thickTop="1" thickBot="1" x14ac:dyDescent="0.3">
      <c r="B7" s="19"/>
      <c r="C7" s="19"/>
      <c r="D7" s="20"/>
      <c r="E7" s="20"/>
      <c r="F7" s="20"/>
      <c r="G7" s="20"/>
      <c r="H7" s="20"/>
      <c r="I7" s="20"/>
      <c r="J7" s="20"/>
      <c r="M7" s="7" t="s">
        <v>5</v>
      </c>
      <c r="N7" s="12">
        <f t="shared" si="0"/>
        <v>2.2000000000000002</v>
      </c>
      <c r="O7" s="34">
        <f>P20+P30+P40</f>
        <v>0.60000000000000009</v>
      </c>
      <c r="P7" s="12">
        <f t="shared" si="1"/>
        <v>1.6</v>
      </c>
      <c r="Q7" s="21">
        <v>1</v>
      </c>
    </row>
    <row r="8" spans="2:19" s="21" customFormat="1" ht="19.5" customHeight="1" thickTop="1" thickBot="1" x14ac:dyDescent="0.3">
      <c r="B8" s="19"/>
      <c r="C8" s="19"/>
      <c r="D8" s="20"/>
      <c r="E8" s="20"/>
      <c r="F8" s="20"/>
      <c r="G8" s="20"/>
      <c r="H8" s="20"/>
      <c r="I8" s="20"/>
      <c r="J8" s="20"/>
      <c r="M8" s="7" t="s">
        <v>6</v>
      </c>
      <c r="N8" s="12">
        <f t="shared" si="0"/>
        <v>1.4000000000000001</v>
      </c>
      <c r="O8" s="34">
        <f>Q20+Q30+Q40</f>
        <v>1.6</v>
      </c>
      <c r="P8" s="12">
        <f t="shared" si="1"/>
        <v>-0.19999999999999996</v>
      </c>
      <c r="Q8" s="21">
        <v>3</v>
      </c>
    </row>
    <row r="9" spans="2:19" s="21" customFormat="1" ht="19.5" customHeight="1" thickTop="1" thickBot="1" x14ac:dyDescent="0.3">
      <c r="B9" s="19"/>
      <c r="C9" s="19"/>
      <c r="D9" s="20"/>
      <c r="E9" s="20"/>
      <c r="F9" s="20"/>
      <c r="G9" s="20"/>
      <c r="H9" s="20"/>
      <c r="I9" s="20"/>
      <c r="J9" s="20"/>
      <c r="M9" s="7" t="s">
        <v>7</v>
      </c>
      <c r="N9" s="12">
        <f t="shared" si="0"/>
        <v>1</v>
      </c>
      <c r="O9" s="34">
        <f>R20+R30+R40</f>
        <v>2</v>
      </c>
      <c r="P9" s="12">
        <f t="shared" si="1"/>
        <v>-1</v>
      </c>
      <c r="Q9" s="21">
        <v>5</v>
      </c>
    </row>
    <row r="10" spans="2:19" s="21" customFormat="1" ht="19.5" customHeight="1" x14ac:dyDescent="0.25">
      <c r="B10" s="19"/>
      <c r="C10" s="19"/>
      <c r="D10" s="20"/>
      <c r="E10" s="20"/>
      <c r="F10" s="20"/>
      <c r="G10" s="20"/>
      <c r="H10" s="20"/>
      <c r="I10" s="20"/>
      <c r="J10" s="20"/>
    </row>
    <row r="11" spans="2:19" ht="19.5" customHeight="1" x14ac:dyDescent="0.25">
      <c r="C11" t="s">
        <v>20</v>
      </c>
    </row>
    <row r="12" spans="2:19" ht="19.5" customHeight="1" thickBot="1" x14ac:dyDescent="0.3">
      <c r="C12" t="s">
        <v>22</v>
      </c>
      <c r="L12" t="s">
        <v>24</v>
      </c>
    </row>
    <row r="13" spans="2:19" ht="19.5" customHeight="1" thickBot="1" x14ac:dyDescent="0.3">
      <c r="B13" s="26"/>
      <c r="C13" s="26"/>
      <c r="D13" s="22" t="s">
        <v>13</v>
      </c>
      <c r="E13" s="2" t="s">
        <v>2</v>
      </c>
      <c r="F13" s="2" t="s">
        <v>3</v>
      </c>
      <c r="G13" s="2" t="s">
        <v>4</v>
      </c>
      <c r="H13" s="2" t="s">
        <v>5</v>
      </c>
      <c r="I13" s="2" t="s">
        <v>6</v>
      </c>
      <c r="J13" s="2" t="s">
        <v>7</v>
      </c>
      <c r="L13" s="22" t="s">
        <v>13</v>
      </c>
      <c r="M13" s="2" t="s">
        <v>2</v>
      </c>
      <c r="N13" s="2" t="s">
        <v>3</v>
      </c>
      <c r="O13" s="2" t="s">
        <v>4</v>
      </c>
      <c r="P13" s="2" t="s">
        <v>5</v>
      </c>
      <c r="Q13" s="2" t="s">
        <v>6</v>
      </c>
      <c r="R13" s="2" t="s">
        <v>7</v>
      </c>
      <c r="S13" s="10" t="s">
        <v>26</v>
      </c>
    </row>
    <row r="14" spans="2:19" ht="19.5" customHeight="1" thickTop="1" thickBot="1" x14ac:dyDescent="0.3">
      <c r="B14" s="19"/>
      <c r="C14" s="19"/>
      <c r="D14" s="23" t="s">
        <v>2</v>
      </c>
      <c r="E14" s="29">
        <f>$E$4-E4</f>
        <v>0</v>
      </c>
      <c r="F14" s="29">
        <f t="shared" ref="F14:J14" si="2">$E$4-F4</f>
        <v>15</v>
      </c>
      <c r="G14" s="29">
        <f t="shared" si="2"/>
        <v>-3</v>
      </c>
      <c r="H14" s="29">
        <f t="shared" si="2"/>
        <v>40</v>
      </c>
      <c r="I14" s="29">
        <f t="shared" si="2"/>
        <v>28</v>
      </c>
      <c r="J14" s="29">
        <f t="shared" si="2"/>
        <v>-14</v>
      </c>
      <c r="L14" s="23" t="s">
        <v>2</v>
      </c>
      <c r="M14" s="29">
        <f>IF(E14&lt;0,1,0)</f>
        <v>0</v>
      </c>
      <c r="N14" s="29">
        <f t="shared" ref="N14:N19" si="3">IF(F14&lt;0,1,0)</f>
        <v>0</v>
      </c>
      <c r="O14" s="29">
        <f t="shared" ref="O14:O19" si="4">IF(G14&lt;0,1,0)</f>
        <v>1</v>
      </c>
      <c r="P14" s="29">
        <f t="shared" ref="P14:P19" si="5">IF(H14&lt;0,1,0)</f>
        <v>0</v>
      </c>
      <c r="Q14" s="29">
        <f t="shared" ref="Q14:Q19" si="6">IF(I14&lt;0,1,0)</f>
        <v>0</v>
      </c>
      <c r="R14" s="29">
        <f t="shared" ref="R14:R19" si="7">IF(J14&lt;0,1,0)</f>
        <v>1</v>
      </c>
      <c r="S14" s="33">
        <f>SUM(M14:R14)/5</f>
        <v>0.4</v>
      </c>
    </row>
    <row r="15" spans="2:19" ht="19.5" customHeight="1" thickBot="1" x14ac:dyDescent="0.3">
      <c r="B15" s="27"/>
      <c r="C15" s="19"/>
      <c r="D15" s="24" t="s">
        <v>3</v>
      </c>
      <c r="E15" s="30">
        <f t="shared" ref="E15:J15" si="8">$F$4-E4</f>
        <v>-15</v>
      </c>
      <c r="F15" s="30">
        <f t="shared" si="8"/>
        <v>0</v>
      </c>
      <c r="G15" s="30">
        <f t="shared" si="8"/>
        <v>-18</v>
      </c>
      <c r="H15" s="30">
        <f t="shared" si="8"/>
        <v>25</v>
      </c>
      <c r="I15" s="30">
        <f t="shared" si="8"/>
        <v>13</v>
      </c>
      <c r="J15" s="30">
        <f t="shared" si="8"/>
        <v>-29</v>
      </c>
      <c r="L15" s="24" t="s">
        <v>3</v>
      </c>
      <c r="M15" s="30">
        <f t="shared" ref="M15:M19" si="9">IF(E15&lt;0,1,0)</f>
        <v>1</v>
      </c>
      <c r="N15" s="30">
        <f t="shared" si="3"/>
        <v>0</v>
      </c>
      <c r="O15" s="30">
        <f t="shared" si="4"/>
        <v>1</v>
      </c>
      <c r="P15" s="30">
        <f t="shared" si="5"/>
        <v>0</v>
      </c>
      <c r="Q15" s="30">
        <f t="shared" si="6"/>
        <v>0</v>
      </c>
      <c r="R15" s="30">
        <f t="shared" si="7"/>
        <v>1</v>
      </c>
      <c r="S15" s="33">
        <f>SUM(M15:R15)/5</f>
        <v>0.6</v>
      </c>
    </row>
    <row r="16" spans="2:19" ht="19.5" customHeight="1" thickBot="1" x14ac:dyDescent="0.3">
      <c r="B16" s="19"/>
      <c r="C16" s="19"/>
      <c r="D16" s="25" t="s">
        <v>4</v>
      </c>
      <c r="E16" s="31">
        <f>$G$6-E6</f>
        <v>-2</v>
      </c>
      <c r="F16" s="31">
        <f t="shared" ref="F16:J16" si="10">$G$6-F6</f>
        <v>2</v>
      </c>
      <c r="G16" s="31">
        <f t="shared" si="10"/>
        <v>0</v>
      </c>
      <c r="H16" s="31">
        <f t="shared" si="10"/>
        <v>0</v>
      </c>
      <c r="I16" s="31">
        <f t="shared" si="10"/>
        <v>-2</v>
      </c>
      <c r="J16" s="31">
        <f t="shared" si="10"/>
        <v>-3</v>
      </c>
      <c r="L16" s="25" t="s">
        <v>4</v>
      </c>
      <c r="M16" s="31">
        <f t="shared" si="9"/>
        <v>1</v>
      </c>
      <c r="N16" s="31">
        <f t="shared" si="3"/>
        <v>0</v>
      </c>
      <c r="O16" s="31">
        <f t="shared" si="4"/>
        <v>0</v>
      </c>
      <c r="P16" s="31">
        <f t="shared" si="5"/>
        <v>0</v>
      </c>
      <c r="Q16" s="31">
        <f t="shared" si="6"/>
        <v>1</v>
      </c>
      <c r="R16" s="31">
        <f t="shared" si="7"/>
        <v>1</v>
      </c>
      <c r="S16" s="33">
        <f t="shared" ref="S16:S19" si="11">SUM(M16:R16)/5</f>
        <v>0.6</v>
      </c>
    </row>
    <row r="17" spans="3:19" ht="19.5" customHeight="1" thickBot="1" x14ac:dyDescent="0.3">
      <c r="D17" s="24" t="s">
        <v>5</v>
      </c>
      <c r="E17" s="32">
        <f>$H$4-E4</f>
        <v>-40</v>
      </c>
      <c r="F17" s="30">
        <f t="shared" ref="F17:J17" si="12">$H$4-F4</f>
        <v>-25</v>
      </c>
      <c r="G17" s="30">
        <f t="shared" si="12"/>
        <v>-43</v>
      </c>
      <c r="H17" s="30">
        <f t="shared" si="12"/>
        <v>0</v>
      </c>
      <c r="I17" s="30">
        <f t="shared" si="12"/>
        <v>-12</v>
      </c>
      <c r="J17" s="30">
        <f t="shared" si="12"/>
        <v>-54</v>
      </c>
      <c r="L17" s="24" t="s">
        <v>5</v>
      </c>
      <c r="M17" s="32">
        <f t="shared" si="9"/>
        <v>1</v>
      </c>
      <c r="N17" s="30">
        <f t="shared" si="3"/>
        <v>1</v>
      </c>
      <c r="O17" s="30">
        <f t="shared" si="4"/>
        <v>1</v>
      </c>
      <c r="P17" s="30">
        <f t="shared" si="5"/>
        <v>0</v>
      </c>
      <c r="Q17" s="30">
        <f t="shared" si="6"/>
        <v>1</v>
      </c>
      <c r="R17" s="30">
        <f t="shared" si="7"/>
        <v>1</v>
      </c>
      <c r="S17" s="33">
        <f t="shared" si="11"/>
        <v>1</v>
      </c>
    </row>
    <row r="18" spans="3:19" ht="19.5" customHeight="1" thickBot="1" x14ac:dyDescent="0.3">
      <c r="D18" s="25" t="s">
        <v>6</v>
      </c>
      <c r="E18" s="9">
        <f>$I$4-E4</f>
        <v>-28</v>
      </c>
      <c r="F18" s="9">
        <f t="shared" ref="F18:I18" si="13">$I$4-F4</f>
        <v>-13</v>
      </c>
      <c r="G18" s="9">
        <f t="shared" si="13"/>
        <v>-31</v>
      </c>
      <c r="H18" s="9">
        <f t="shared" si="13"/>
        <v>12</v>
      </c>
      <c r="I18" s="9">
        <f t="shared" si="13"/>
        <v>0</v>
      </c>
      <c r="J18" s="9">
        <f>$I$4-J4</f>
        <v>-42</v>
      </c>
      <c r="L18" s="25" t="s">
        <v>6</v>
      </c>
      <c r="M18" s="9">
        <f t="shared" si="9"/>
        <v>1</v>
      </c>
      <c r="N18" s="9">
        <f t="shared" si="3"/>
        <v>1</v>
      </c>
      <c r="O18" s="9">
        <f t="shared" si="4"/>
        <v>1</v>
      </c>
      <c r="P18" s="9">
        <f t="shared" si="5"/>
        <v>0</v>
      </c>
      <c r="Q18" s="9">
        <f t="shared" si="6"/>
        <v>0</v>
      </c>
      <c r="R18" s="9">
        <f t="shared" si="7"/>
        <v>1</v>
      </c>
      <c r="S18" s="33">
        <f t="shared" si="11"/>
        <v>0.8</v>
      </c>
    </row>
    <row r="19" spans="3:19" ht="19.5" customHeight="1" thickBot="1" x14ac:dyDescent="0.3">
      <c r="D19" s="24" t="s">
        <v>7</v>
      </c>
      <c r="E19" s="8">
        <f>$J$4-E4</f>
        <v>14</v>
      </c>
      <c r="F19" s="8">
        <f t="shared" ref="F19:J19" si="14">$J$4-F4</f>
        <v>29</v>
      </c>
      <c r="G19" s="8">
        <f t="shared" si="14"/>
        <v>11</v>
      </c>
      <c r="H19" s="8">
        <f t="shared" si="14"/>
        <v>54</v>
      </c>
      <c r="I19" s="8">
        <f t="shared" si="14"/>
        <v>42</v>
      </c>
      <c r="J19" s="8">
        <f t="shared" si="14"/>
        <v>0</v>
      </c>
      <c r="L19" s="24" t="s">
        <v>7</v>
      </c>
      <c r="M19" s="8">
        <f t="shared" si="9"/>
        <v>0</v>
      </c>
      <c r="N19" s="8">
        <f t="shared" si="3"/>
        <v>0</v>
      </c>
      <c r="O19" s="8">
        <f t="shared" si="4"/>
        <v>0</v>
      </c>
      <c r="P19" s="8">
        <f t="shared" si="5"/>
        <v>0</v>
      </c>
      <c r="Q19" s="8">
        <f t="shared" si="6"/>
        <v>0</v>
      </c>
      <c r="R19" s="8">
        <f t="shared" si="7"/>
        <v>0</v>
      </c>
      <c r="S19" s="33">
        <f t="shared" si="11"/>
        <v>0</v>
      </c>
    </row>
    <row r="20" spans="3:19" ht="19.5" customHeight="1" x14ac:dyDescent="0.25">
      <c r="L20" s="10" t="s">
        <v>27</v>
      </c>
      <c r="M20" s="33">
        <f>SUM(M14:M19)/5</f>
        <v>0.8</v>
      </c>
      <c r="N20" s="33">
        <f t="shared" ref="N20:R20" si="15">SUM(N14:N19)/5</f>
        <v>0.4</v>
      </c>
      <c r="O20" s="33">
        <f t="shared" si="15"/>
        <v>0.8</v>
      </c>
      <c r="P20" s="33">
        <f t="shared" si="15"/>
        <v>0</v>
      </c>
      <c r="Q20" s="33">
        <f t="shared" si="15"/>
        <v>0.4</v>
      </c>
      <c r="R20" s="33">
        <f t="shared" si="15"/>
        <v>1</v>
      </c>
    </row>
    <row r="21" spans="3:19" ht="19.5" customHeight="1" x14ac:dyDescent="0.25">
      <c r="C21" t="s">
        <v>23</v>
      </c>
    </row>
    <row r="22" spans="3:19" ht="19.5" customHeight="1" thickBot="1" x14ac:dyDescent="0.3">
      <c r="C22" t="s">
        <v>22</v>
      </c>
      <c r="L22" t="s">
        <v>24</v>
      </c>
    </row>
    <row r="23" spans="3:19" ht="19.5" customHeight="1" thickBot="1" x14ac:dyDescent="0.3">
      <c r="C23" s="26"/>
      <c r="D23" s="22" t="s">
        <v>13</v>
      </c>
      <c r="E23" s="2" t="s">
        <v>2</v>
      </c>
      <c r="F23" s="2" t="s">
        <v>3</v>
      </c>
      <c r="G23" s="2" t="s">
        <v>4</v>
      </c>
      <c r="H23" s="2" t="s">
        <v>5</v>
      </c>
      <c r="I23" s="2" t="s">
        <v>6</v>
      </c>
      <c r="J23" s="2" t="s">
        <v>7</v>
      </c>
      <c r="L23" s="22" t="s">
        <v>13</v>
      </c>
      <c r="M23" s="2" t="s">
        <v>2</v>
      </c>
      <c r="N23" s="2" t="s">
        <v>3</v>
      </c>
      <c r="O23" s="2" t="s">
        <v>4</v>
      </c>
      <c r="P23" s="2" t="s">
        <v>5</v>
      </c>
      <c r="Q23" s="2" t="s">
        <v>6</v>
      </c>
      <c r="R23" s="2" t="s">
        <v>7</v>
      </c>
      <c r="S23" s="10" t="s">
        <v>28</v>
      </c>
    </row>
    <row r="24" spans="3:19" ht="19.5" customHeight="1" thickTop="1" thickBot="1" x14ac:dyDescent="0.3">
      <c r="C24" s="19"/>
      <c r="D24" s="23" t="s">
        <v>2</v>
      </c>
      <c r="E24" s="29">
        <f>$E$5-E5</f>
        <v>0</v>
      </c>
      <c r="F24" s="29">
        <f>$E$5-F5</f>
        <v>32</v>
      </c>
      <c r="G24" s="29">
        <f>$E$5-G5</f>
        <v>30</v>
      </c>
      <c r="H24" s="29">
        <f>$E$5-H5</f>
        <v>10</v>
      </c>
      <c r="I24" s="29">
        <f>$E$5-I5</f>
        <v>18</v>
      </c>
      <c r="J24" s="29">
        <f>$E$5-J5</f>
        <v>-6</v>
      </c>
      <c r="L24" s="23" t="s">
        <v>2</v>
      </c>
      <c r="M24" s="29">
        <f>IF(E24&gt;0,1,0)</f>
        <v>0</v>
      </c>
      <c r="N24" s="29">
        <f t="shared" ref="N24:R24" si="16">IF(F24&gt;0,1,0)</f>
        <v>1</v>
      </c>
      <c r="O24" s="29">
        <f t="shared" si="16"/>
        <v>1</v>
      </c>
      <c r="P24" s="29">
        <f t="shared" si="16"/>
        <v>1</v>
      </c>
      <c r="Q24" s="29">
        <f t="shared" si="16"/>
        <v>1</v>
      </c>
      <c r="R24" s="29">
        <f t="shared" si="16"/>
        <v>0</v>
      </c>
      <c r="S24" s="33">
        <f>SUM(M24:R24)/5</f>
        <v>0.8</v>
      </c>
    </row>
    <row r="25" spans="3:19" ht="19.5" customHeight="1" thickTop="1" thickBot="1" x14ac:dyDescent="0.3">
      <c r="C25" s="19"/>
      <c r="D25" s="24" t="s">
        <v>3</v>
      </c>
      <c r="E25" s="30">
        <f>$F$5-E5</f>
        <v>-32</v>
      </c>
      <c r="F25" s="30">
        <f t="shared" ref="F25:J25" si="17">$F$5-F5</f>
        <v>0</v>
      </c>
      <c r="G25" s="30">
        <f t="shared" si="17"/>
        <v>-2</v>
      </c>
      <c r="H25" s="30">
        <f t="shared" si="17"/>
        <v>-22</v>
      </c>
      <c r="I25" s="30">
        <f t="shared" si="17"/>
        <v>-14</v>
      </c>
      <c r="J25" s="30">
        <f t="shared" si="17"/>
        <v>-38</v>
      </c>
      <c r="L25" s="24" t="s">
        <v>3</v>
      </c>
      <c r="M25" s="29">
        <f t="shared" ref="M25:M29" si="18">IF(E25&gt;0,1,0)</f>
        <v>0</v>
      </c>
      <c r="N25" s="29">
        <f t="shared" ref="N25:N29" si="19">IF(F25&gt;0,1,0)</f>
        <v>0</v>
      </c>
      <c r="O25" s="29">
        <f t="shared" ref="O25:O29" si="20">IF(G25&gt;0,1,0)</f>
        <v>0</v>
      </c>
      <c r="P25" s="29">
        <f t="shared" ref="P25:P29" si="21">IF(H25&gt;0,1,0)</f>
        <v>0</v>
      </c>
      <c r="Q25" s="29">
        <f t="shared" ref="Q25:Q29" si="22">IF(I25&gt;0,1,0)</f>
        <v>0</v>
      </c>
      <c r="R25" s="29">
        <f t="shared" ref="R25:R29" si="23">IF(J25&gt;0,1,0)</f>
        <v>0</v>
      </c>
      <c r="S25" s="33">
        <f>SUM(M25:R25)/5</f>
        <v>0</v>
      </c>
    </row>
    <row r="26" spans="3:19" ht="19.5" customHeight="1" thickTop="1" thickBot="1" x14ac:dyDescent="0.3">
      <c r="C26" s="19"/>
      <c r="D26" s="25" t="s">
        <v>4</v>
      </c>
      <c r="E26" s="31">
        <f>$G$5-E5</f>
        <v>-30</v>
      </c>
      <c r="F26" s="31">
        <f t="shared" ref="F26:J26" si="24">$G$5-F5</f>
        <v>2</v>
      </c>
      <c r="G26" s="31">
        <f t="shared" si="24"/>
        <v>0</v>
      </c>
      <c r="H26" s="31">
        <f t="shared" si="24"/>
        <v>-20</v>
      </c>
      <c r="I26" s="31">
        <f t="shared" si="24"/>
        <v>-12</v>
      </c>
      <c r="J26" s="31">
        <f t="shared" si="24"/>
        <v>-36</v>
      </c>
      <c r="L26" s="25" t="s">
        <v>4</v>
      </c>
      <c r="M26" s="29">
        <f t="shared" si="18"/>
        <v>0</v>
      </c>
      <c r="N26" s="29">
        <f t="shared" si="19"/>
        <v>1</v>
      </c>
      <c r="O26" s="29">
        <f t="shared" si="20"/>
        <v>0</v>
      </c>
      <c r="P26" s="29">
        <f t="shared" si="21"/>
        <v>0</v>
      </c>
      <c r="Q26" s="29">
        <f t="shared" si="22"/>
        <v>0</v>
      </c>
      <c r="R26" s="29">
        <f t="shared" si="23"/>
        <v>0</v>
      </c>
      <c r="S26" s="33">
        <f t="shared" ref="S26:S29" si="25">SUM(M26:R26)/5</f>
        <v>0.2</v>
      </c>
    </row>
    <row r="27" spans="3:19" ht="19.5" customHeight="1" thickTop="1" thickBot="1" x14ac:dyDescent="0.3">
      <c r="D27" s="24" t="s">
        <v>5</v>
      </c>
      <c r="E27" s="32">
        <f>$H$5-E5</f>
        <v>-10</v>
      </c>
      <c r="F27" s="32">
        <f t="shared" ref="F27:J27" si="26">$H$5-F5</f>
        <v>22</v>
      </c>
      <c r="G27" s="32">
        <f t="shared" si="26"/>
        <v>20</v>
      </c>
      <c r="H27" s="32">
        <f t="shared" si="26"/>
        <v>0</v>
      </c>
      <c r="I27" s="32">
        <f t="shared" si="26"/>
        <v>8</v>
      </c>
      <c r="J27" s="32">
        <f t="shared" si="26"/>
        <v>-16</v>
      </c>
      <c r="L27" s="24" t="s">
        <v>5</v>
      </c>
      <c r="M27" s="29">
        <f t="shared" si="18"/>
        <v>0</v>
      </c>
      <c r="N27" s="29">
        <f t="shared" si="19"/>
        <v>1</v>
      </c>
      <c r="O27" s="29">
        <f t="shared" si="20"/>
        <v>1</v>
      </c>
      <c r="P27" s="29">
        <f t="shared" si="21"/>
        <v>0</v>
      </c>
      <c r="Q27" s="29">
        <f t="shared" si="22"/>
        <v>1</v>
      </c>
      <c r="R27" s="29">
        <f t="shared" si="23"/>
        <v>0</v>
      </c>
      <c r="S27" s="33">
        <f t="shared" si="25"/>
        <v>0.6</v>
      </c>
    </row>
    <row r="28" spans="3:19" ht="19.5" customHeight="1" thickTop="1" thickBot="1" x14ac:dyDescent="0.3">
      <c r="D28" s="25" t="s">
        <v>6</v>
      </c>
      <c r="E28" s="9">
        <f>$I$5-E5</f>
        <v>-18</v>
      </c>
      <c r="F28" s="9">
        <f t="shared" ref="F28:J28" si="27">$I$5-F5</f>
        <v>14</v>
      </c>
      <c r="G28" s="9">
        <f t="shared" si="27"/>
        <v>12</v>
      </c>
      <c r="H28" s="9">
        <f t="shared" si="27"/>
        <v>-8</v>
      </c>
      <c r="I28" s="9">
        <f t="shared" si="27"/>
        <v>0</v>
      </c>
      <c r="J28" s="9">
        <f t="shared" si="27"/>
        <v>-24</v>
      </c>
      <c r="L28" s="25" t="s">
        <v>6</v>
      </c>
      <c r="M28" s="29">
        <f t="shared" si="18"/>
        <v>0</v>
      </c>
      <c r="N28" s="29">
        <f t="shared" si="19"/>
        <v>1</v>
      </c>
      <c r="O28" s="29">
        <f t="shared" si="20"/>
        <v>1</v>
      </c>
      <c r="P28" s="29">
        <f t="shared" si="21"/>
        <v>0</v>
      </c>
      <c r="Q28" s="29">
        <f t="shared" si="22"/>
        <v>0</v>
      </c>
      <c r="R28" s="29">
        <f t="shared" si="23"/>
        <v>0</v>
      </c>
      <c r="S28" s="33">
        <f t="shared" si="25"/>
        <v>0.4</v>
      </c>
    </row>
    <row r="29" spans="3:19" ht="19.5" customHeight="1" thickTop="1" thickBot="1" x14ac:dyDescent="0.3">
      <c r="D29" s="24" t="s">
        <v>7</v>
      </c>
      <c r="E29" s="8">
        <f>$J$5-E5</f>
        <v>6</v>
      </c>
      <c r="F29" s="8">
        <f t="shared" ref="F29:J29" si="28">$J$5-F5</f>
        <v>38</v>
      </c>
      <c r="G29" s="8">
        <f t="shared" si="28"/>
        <v>36</v>
      </c>
      <c r="H29" s="8">
        <f t="shared" si="28"/>
        <v>16</v>
      </c>
      <c r="I29" s="8">
        <f t="shared" si="28"/>
        <v>24</v>
      </c>
      <c r="J29" s="8">
        <f t="shared" si="28"/>
        <v>0</v>
      </c>
      <c r="L29" s="24" t="s">
        <v>7</v>
      </c>
      <c r="M29" s="29">
        <f t="shared" si="18"/>
        <v>1</v>
      </c>
      <c r="N29" s="29">
        <f t="shared" si="19"/>
        <v>1</v>
      </c>
      <c r="O29" s="29">
        <f t="shared" si="20"/>
        <v>1</v>
      </c>
      <c r="P29" s="29">
        <f t="shared" si="21"/>
        <v>1</v>
      </c>
      <c r="Q29" s="29">
        <f t="shared" si="22"/>
        <v>1</v>
      </c>
      <c r="R29" s="29">
        <f t="shared" si="23"/>
        <v>0</v>
      </c>
      <c r="S29" s="33">
        <f t="shared" si="25"/>
        <v>1</v>
      </c>
    </row>
    <row r="30" spans="3:19" ht="19.5" customHeight="1" x14ac:dyDescent="0.25">
      <c r="L30" s="10" t="s">
        <v>29</v>
      </c>
      <c r="M30" s="33">
        <f>SUM(M24:M29)/5</f>
        <v>0.2</v>
      </c>
      <c r="N30" s="33">
        <f t="shared" ref="N30" si="29">SUM(N24:N29)/5</f>
        <v>1</v>
      </c>
      <c r="O30" s="33">
        <f t="shared" ref="O30" si="30">SUM(O24:O29)/5</f>
        <v>0.8</v>
      </c>
      <c r="P30" s="33">
        <f t="shared" ref="P30" si="31">SUM(P24:P29)/5</f>
        <v>0.4</v>
      </c>
      <c r="Q30" s="33">
        <f t="shared" ref="Q30" si="32">SUM(Q24:Q29)/5</f>
        <v>0.6</v>
      </c>
      <c r="R30" s="33">
        <f t="shared" ref="R30" si="33">SUM(R24:R29)/5</f>
        <v>0</v>
      </c>
    </row>
    <row r="31" spans="3:19" ht="19.5" customHeight="1" x14ac:dyDescent="0.25">
      <c r="C31" t="s">
        <v>25</v>
      </c>
    </row>
    <row r="32" spans="3:19" ht="19.5" customHeight="1" thickBot="1" x14ac:dyDescent="0.3">
      <c r="C32" t="s">
        <v>22</v>
      </c>
      <c r="L32" t="s">
        <v>24</v>
      </c>
    </row>
    <row r="33" spans="3:19" ht="19.5" customHeight="1" thickBot="1" x14ac:dyDescent="0.3">
      <c r="C33" s="26"/>
      <c r="D33" s="22" t="s">
        <v>13</v>
      </c>
      <c r="E33" s="2" t="s">
        <v>2</v>
      </c>
      <c r="F33" s="2" t="s">
        <v>3</v>
      </c>
      <c r="G33" s="2" t="s">
        <v>4</v>
      </c>
      <c r="H33" s="2" t="s">
        <v>5</v>
      </c>
      <c r="I33" s="2" t="s">
        <v>6</v>
      </c>
      <c r="J33" s="2" t="s">
        <v>7</v>
      </c>
      <c r="L33" s="22" t="s">
        <v>13</v>
      </c>
      <c r="M33" s="2" t="s">
        <v>2</v>
      </c>
      <c r="N33" s="2" t="s">
        <v>3</v>
      </c>
      <c r="O33" s="2" t="s">
        <v>4</v>
      </c>
      <c r="P33" s="2" t="s">
        <v>5</v>
      </c>
      <c r="Q33" s="2" t="s">
        <v>6</v>
      </c>
      <c r="R33" s="2" t="s">
        <v>7</v>
      </c>
      <c r="S33" s="10" t="s">
        <v>30</v>
      </c>
    </row>
    <row r="34" spans="3:19" ht="19.5" customHeight="1" thickTop="1" thickBot="1" x14ac:dyDescent="0.3">
      <c r="C34" s="19"/>
      <c r="D34" s="23" t="s">
        <v>2</v>
      </c>
      <c r="E34" s="29">
        <f>$E$6-E6</f>
        <v>0</v>
      </c>
      <c r="F34" s="29">
        <f t="shared" ref="F34:J34" si="34">$E$6-F6</f>
        <v>4</v>
      </c>
      <c r="G34" s="29">
        <f t="shared" si="34"/>
        <v>2</v>
      </c>
      <c r="H34" s="29">
        <f t="shared" si="34"/>
        <v>2</v>
      </c>
      <c r="I34" s="29">
        <f t="shared" si="34"/>
        <v>0</v>
      </c>
      <c r="J34" s="29">
        <f t="shared" si="34"/>
        <v>-1</v>
      </c>
      <c r="L34" s="23" t="s">
        <v>2</v>
      </c>
      <c r="M34" s="29">
        <f>IF(E34&lt;0,1,0)</f>
        <v>0</v>
      </c>
      <c r="N34" s="29">
        <f t="shared" ref="N34:N39" si="35">IF(F34&lt;0,1,0)</f>
        <v>0</v>
      </c>
      <c r="O34" s="29">
        <f t="shared" ref="O34:O39" si="36">IF(G34&lt;0,1,0)</f>
        <v>0</v>
      </c>
      <c r="P34" s="29">
        <f t="shared" ref="P34:P39" si="37">IF(H34&lt;0,1,0)</f>
        <v>0</v>
      </c>
      <c r="Q34" s="29">
        <f t="shared" ref="Q34:Q39" si="38">IF(I34&lt;0,1,0)</f>
        <v>0</v>
      </c>
      <c r="R34" s="29">
        <f t="shared" ref="R34:R39" si="39">IF(J34&lt;0,1,0)</f>
        <v>1</v>
      </c>
      <c r="S34" s="33">
        <f>SUM(M34:R34)/5</f>
        <v>0.2</v>
      </c>
    </row>
    <row r="35" spans="3:19" ht="19.5" customHeight="1" thickBot="1" x14ac:dyDescent="0.3">
      <c r="C35" s="19"/>
      <c r="D35" s="24" t="s">
        <v>3</v>
      </c>
      <c r="E35" s="30">
        <f>$F$6-E6</f>
        <v>-4</v>
      </c>
      <c r="F35" s="30">
        <f t="shared" ref="F35:J35" si="40">$F$6-F6</f>
        <v>0</v>
      </c>
      <c r="G35" s="30">
        <f t="shared" si="40"/>
        <v>-2</v>
      </c>
      <c r="H35" s="30">
        <f t="shared" si="40"/>
        <v>-2</v>
      </c>
      <c r="I35" s="30">
        <f t="shared" si="40"/>
        <v>-4</v>
      </c>
      <c r="J35" s="30">
        <f t="shared" si="40"/>
        <v>-5</v>
      </c>
      <c r="L35" s="24" t="s">
        <v>3</v>
      </c>
      <c r="M35" s="30">
        <f t="shared" ref="M35:M39" si="41">IF(E35&lt;0,1,0)</f>
        <v>1</v>
      </c>
      <c r="N35" s="30">
        <f t="shared" si="35"/>
        <v>0</v>
      </c>
      <c r="O35" s="30">
        <f t="shared" si="36"/>
        <v>1</v>
      </c>
      <c r="P35" s="30">
        <f t="shared" si="37"/>
        <v>1</v>
      </c>
      <c r="Q35" s="30">
        <f t="shared" si="38"/>
        <v>1</v>
      </c>
      <c r="R35" s="30">
        <f t="shared" si="39"/>
        <v>1</v>
      </c>
      <c r="S35" s="33">
        <f>SUM(M35:R35)/5</f>
        <v>1</v>
      </c>
    </row>
    <row r="36" spans="3:19" ht="19.5" customHeight="1" thickBot="1" x14ac:dyDescent="0.3">
      <c r="C36" s="19"/>
      <c r="D36" s="25" t="s">
        <v>4</v>
      </c>
      <c r="E36" s="31">
        <f>$G$6-E6</f>
        <v>-2</v>
      </c>
      <c r="F36" s="31">
        <f t="shared" ref="F36:J36" si="42">$G$6-F6</f>
        <v>2</v>
      </c>
      <c r="G36" s="31">
        <f t="shared" si="42"/>
        <v>0</v>
      </c>
      <c r="H36" s="31">
        <f t="shared" si="42"/>
        <v>0</v>
      </c>
      <c r="I36" s="31">
        <f t="shared" si="42"/>
        <v>-2</v>
      </c>
      <c r="J36" s="31">
        <f t="shared" si="42"/>
        <v>-3</v>
      </c>
      <c r="L36" s="25" t="s">
        <v>4</v>
      </c>
      <c r="M36" s="31">
        <f t="shared" si="41"/>
        <v>1</v>
      </c>
      <c r="N36" s="31">
        <f t="shared" si="35"/>
        <v>0</v>
      </c>
      <c r="O36" s="31">
        <f t="shared" si="36"/>
        <v>0</v>
      </c>
      <c r="P36" s="31">
        <f t="shared" si="37"/>
        <v>0</v>
      </c>
      <c r="Q36" s="31">
        <f t="shared" si="38"/>
        <v>1</v>
      </c>
      <c r="R36" s="31">
        <f t="shared" si="39"/>
        <v>1</v>
      </c>
      <c r="S36" s="33">
        <f t="shared" ref="S36:S39" si="43">SUM(M36:R36)/5</f>
        <v>0.6</v>
      </c>
    </row>
    <row r="37" spans="3:19" ht="19.5" customHeight="1" thickBot="1" x14ac:dyDescent="0.3">
      <c r="D37" s="24" t="s">
        <v>5</v>
      </c>
      <c r="E37" s="32">
        <f>$H$6-E6</f>
        <v>-2</v>
      </c>
      <c r="F37" s="32">
        <f t="shared" ref="F37:J37" si="44">$H$6-F6</f>
        <v>2</v>
      </c>
      <c r="G37" s="32">
        <f t="shared" si="44"/>
        <v>0</v>
      </c>
      <c r="H37" s="32">
        <f t="shared" si="44"/>
        <v>0</v>
      </c>
      <c r="I37" s="32">
        <f t="shared" si="44"/>
        <v>-2</v>
      </c>
      <c r="J37" s="32">
        <f t="shared" si="44"/>
        <v>-3</v>
      </c>
      <c r="L37" s="24" t="s">
        <v>5</v>
      </c>
      <c r="M37" s="32">
        <f t="shared" si="41"/>
        <v>1</v>
      </c>
      <c r="N37" s="30">
        <f t="shared" si="35"/>
        <v>0</v>
      </c>
      <c r="O37" s="30">
        <f t="shared" si="36"/>
        <v>0</v>
      </c>
      <c r="P37" s="30">
        <f t="shared" si="37"/>
        <v>0</v>
      </c>
      <c r="Q37" s="30">
        <f t="shared" si="38"/>
        <v>1</v>
      </c>
      <c r="R37" s="30">
        <f t="shared" si="39"/>
        <v>1</v>
      </c>
      <c r="S37" s="33">
        <f t="shared" si="43"/>
        <v>0.6</v>
      </c>
    </row>
    <row r="38" spans="3:19" ht="19.5" customHeight="1" thickBot="1" x14ac:dyDescent="0.3">
      <c r="D38" s="25" t="s">
        <v>6</v>
      </c>
      <c r="E38" s="9">
        <f>$I$6-E6</f>
        <v>0</v>
      </c>
      <c r="F38" s="9">
        <f t="shared" ref="F38:J38" si="45">$I$6-F6</f>
        <v>4</v>
      </c>
      <c r="G38" s="9">
        <f t="shared" si="45"/>
        <v>2</v>
      </c>
      <c r="H38" s="9">
        <f t="shared" si="45"/>
        <v>2</v>
      </c>
      <c r="I38" s="9">
        <f t="shared" si="45"/>
        <v>0</v>
      </c>
      <c r="J38" s="9">
        <f t="shared" si="45"/>
        <v>-1</v>
      </c>
      <c r="L38" s="25" t="s">
        <v>6</v>
      </c>
      <c r="M38" s="9">
        <f t="shared" si="41"/>
        <v>0</v>
      </c>
      <c r="N38" s="9">
        <f t="shared" si="35"/>
        <v>0</v>
      </c>
      <c r="O38" s="9">
        <f t="shared" si="36"/>
        <v>0</v>
      </c>
      <c r="P38" s="9">
        <f t="shared" si="37"/>
        <v>0</v>
      </c>
      <c r="Q38" s="9">
        <f t="shared" si="38"/>
        <v>0</v>
      </c>
      <c r="R38" s="9">
        <f t="shared" si="39"/>
        <v>1</v>
      </c>
      <c r="S38" s="33">
        <f t="shared" si="43"/>
        <v>0.2</v>
      </c>
    </row>
    <row r="39" spans="3:19" ht="19.5" customHeight="1" thickBot="1" x14ac:dyDescent="0.3">
      <c r="D39" s="24" t="s">
        <v>7</v>
      </c>
      <c r="E39" s="8">
        <f>$J$6-E6</f>
        <v>1</v>
      </c>
      <c r="F39" s="8">
        <f t="shared" ref="F39:J39" si="46">$J$6-F6</f>
        <v>5</v>
      </c>
      <c r="G39" s="8">
        <f t="shared" si="46"/>
        <v>3</v>
      </c>
      <c r="H39" s="8">
        <f t="shared" si="46"/>
        <v>3</v>
      </c>
      <c r="I39" s="8">
        <f t="shared" si="46"/>
        <v>1</v>
      </c>
      <c r="J39" s="8">
        <f t="shared" si="46"/>
        <v>0</v>
      </c>
      <c r="L39" s="24" t="s">
        <v>7</v>
      </c>
      <c r="M39" s="8">
        <f t="shared" si="41"/>
        <v>0</v>
      </c>
      <c r="N39" s="8">
        <f t="shared" si="35"/>
        <v>0</v>
      </c>
      <c r="O39" s="8">
        <f t="shared" si="36"/>
        <v>0</v>
      </c>
      <c r="P39" s="8">
        <f t="shared" si="37"/>
        <v>0</v>
      </c>
      <c r="Q39" s="8">
        <f t="shared" si="38"/>
        <v>0</v>
      </c>
      <c r="R39" s="8">
        <f t="shared" si="39"/>
        <v>0</v>
      </c>
      <c r="S39" s="33">
        <f t="shared" si="43"/>
        <v>0</v>
      </c>
    </row>
    <row r="40" spans="3:19" ht="19.5" customHeight="1" x14ac:dyDescent="0.25">
      <c r="L40" s="10" t="s">
        <v>31</v>
      </c>
      <c r="M40" s="33">
        <f>SUM(M34:M39)/5</f>
        <v>0.6</v>
      </c>
      <c r="N40" s="33">
        <f t="shared" ref="N40" si="47">SUM(N34:N39)/5</f>
        <v>0</v>
      </c>
      <c r="O40" s="33">
        <f t="shared" ref="O40" si="48">SUM(O34:O39)/5</f>
        <v>0.2</v>
      </c>
      <c r="P40" s="33">
        <f t="shared" ref="P40" si="49">SUM(P34:P39)/5</f>
        <v>0.2</v>
      </c>
      <c r="Q40" s="33">
        <f t="shared" ref="Q40" si="50">SUM(Q34:Q39)/5</f>
        <v>0.6</v>
      </c>
      <c r="R40" s="33">
        <f t="shared" ref="R40" si="51">SUM(R34:R39)/5</f>
        <v>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Eduardo Branco</dc:creator>
  <cp:lastModifiedBy>Particular</cp:lastModifiedBy>
  <dcterms:created xsi:type="dcterms:W3CDTF">2023-05-05T14:19:46Z</dcterms:created>
  <dcterms:modified xsi:type="dcterms:W3CDTF">2023-05-06T01:48:31Z</dcterms:modified>
</cp:coreProperties>
</file>