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IA USP\"/>
    </mc:Choice>
  </mc:AlternateContent>
  <bookViews>
    <workbookView xWindow="0" yWindow="0" windowWidth="16200" windowHeight="24900"/>
  </bookViews>
  <sheets>
    <sheet name="Atividades" sheetId="1" r:id="rId1"/>
    <sheet name="presença" sheetId="3" r:id="rId2"/>
  </sheets>
  <definedNames>
    <definedName name="_xlnm._FilterDatabase" localSheetId="0" hidden="1">Atividades!$B$3:$C$17</definedName>
    <definedName name="_xlnm._FilterDatabase" localSheetId="1" hidden="1">presença!$B$3:$C$17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8" i="1"/>
  <c r="O9" i="1"/>
  <c r="O10" i="1"/>
  <c r="O11" i="1"/>
  <c r="O12" i="1"/>
  <c r="R12" i="1" s="1"/>
  <c r="O13" i="1"/>
  <c r="O14" i="1"/>
  <c r="O15" i="1"/>
  <c r="O16" i="1"/>
  <c r="O17" i="1"/>
  <c r="O4" i="1"/>
  <c r="R4" i="1" s="1"/>
  <c r="O5" i="1"/>
  <c r="R5" i="1" s="1"/>
  <c r="O6" i="1"/>
  <c r="O7" i="1"/>
  <c r="P5" i="1"/>
  <c r="P12" i="1"/>
  <c r="R15" i="1" l="1"/>
  <c r="P6" i="1"/>
  <c r="R6" i="1" s="1"/>
  <c r="P7" i="1"/>
  <c r="R7" i="1" s="1"/>
  <c r="P8" i="1"/>
  <c r="R8" i="1" s="1"/>
  <c r="P9" i="1"/>
  <c r="R9" i="1" s="1"/>
  <c r="P10" i="1"/>
  <c r="R10" i="1" s="1"/>
  <c r="P11" i="1"/>
  <c r="R11" i="1" s="1"/>
  <c r="P13" i="1"/>
  <c r="R13" i="1" s="1"/>
  <c r="P14" i="1"/>
  <c r="R14" i="1" s="1"/>
  <c r="P15" i="1"/>
  <c r="P16" i="1"/>
  <c r="R16" i="1" s="1"/>
  <c r="P17" i="1"/>
  <c r="R17" i="1" s="1"/>
  <c r="Z17" i="3"/>
  <c r="Y17" i="3"/>
  <c r="Z16" i="3"/>
  <c r="Y16" i="3"/>
  <c r="Z15" i="3"/>
  <c r="Y15" i="3"/>
  <c r="AA15" i="3" s="1"/>
  <c r="Z14" i="3"/>
  <c r="Y14" i="3"/>
  <c r="Z13" i="3"/>
  <c r="Y13" i="3"/>
  <c r="AA13" i="3" s="1"/>
  <c r="Z12" i="3"/>
  <c r="Y12" i="3"/>
  <c r="Z11" i="3"/>
  <c r="Y11" i="3"/>
  <c r="AA11" i="3" s="1"/>
  <c r="Z10" i="3"/>
  <c r="Y10" i="3"/>
  <c r="Z9" i="3"/>
  <c r="Y9" i="3"/>
  <c r="AA9" i="3" s="1"/>
  <c r="Z8" i="3"/>
  <c r="Y8" i="3"/>
  <c r="Z7" i="3"/>
  <c r="Y7" i="3"/>
  <c r="AA7" i="3" s="1"/>
  <c r="Y5" i="3"/>
  <c r="Z5" i="3"/>
  <c r="Y6" i="3"/>
  <c r="Z6" i="3"/>
  <c r="Z4" i="3"/>
  <c r="Y4" i="3"/>
  <c r="AA4" i="3" l="1"/>
  <c r="AA8" i="3"/>
  <c r="AA12" i="3"/>
  <c r="AA14" i="3"/>
  <c r="AA17" i="3"/>
  <c r="AA5" i="3"/>
  <c r="AA10" i="3"/>
  <c r="AA16" i="3"/>
  <c r="AA6" i="3"/>
</calcChain>
</file>

<file path=xl/sharedStrings.xml><?xml version="1.0" encoding="utf-8"?>
<sst xmlns="http://schemas.openxmlformats.org/spreadsheetml/2006/main" count="103" uniqueCount="50">
  <si>
    <t>Nome</t>
  </si>
  <si>
    <t>Número USP</t>
  </si>
  <si>
    <t>6783374</t>
  </si>
  <si>
    <t>8541040</t>
  </si>
  <si>
    <t>8948627</t>
  </si>
  <si>
    <t>8803473</t>
  </si>
  <si>
    <t>9269048</t>
  </si>
  <si>
    <t>10201584</t>
  </si>
  <si>
    <t>11041744</t>
  </si>
  <si>
    <t>10216034</t>
  </si>
  <si>
    <t>12020436</t>
  </si>
  <si>
    <t>12160777</t>
  </si>
  <si>
    <t>13565975</t>
  </si>
  <si>
    <t>13797702</t>
  </si>
  <si>
    <t>11141777</t>
  </si>
  <si>
    <t>14206325</t>
  </si>
  <si>
    <t>A1</t>
  </si>
  <si>
    <t>A2</t>
  </si>
  <si>
    <t>A3</t>
  </si>
  <si>
    <t>A5</t>
  </si>
  <si>
    <t>A6</t>
  </si>
  <si>
    <t>A4</t>
  </si>
  <si>
    <t>Artigos</t>
  </si>
  <si>
    <t>Ent 1</t>
  </si>
  <si>
    <t>Ent 2</t>
  </si>
  <si>
    <t>Aldo Renato Couto</t>
  </si>
  <si>
    <t>Audencio Victor</t>
  </si>
  <si>
    <t>Bruno Oliveira Amorim Sampaio</t>
  </si>
  <si>
    <t>Kevin Anderson Ruperto Mateo Panduro</t>
  </si>
  <si>
    <t>Laura Cordeiro Gomes</t>
  </si>
  <si>
    <t>Lucas Akio Iza Trindade</t>
  </si>
  <si>
    <t>Maria Ines dos Santos</t>
  </si>
  <si>
    <t>MURILO AFONSO ROBIATI BIGOTO</t>
  </si>
  <si>
    <t>Pamella Cristina de Carvalho Lucas</t>
  </si>
  <si>
    <t>Paula Beatriz Silva Passarin</t>
  </si>
  <si>
    <t>Raphael Bruno Amemiya</t>
  </si>
  <si>
    <t>Renan Martello Cristofalo</t>
  </si>
  <si>
    <t>Roberto Carlos Vieira da Silva Junior</t>
  </si>
  <si>
    <t>Sandro Minarrine Cotrim Schott</t>
  </si>
  <si>
    <t>Aula</t>
  </si>
  <si>
    <t>Monit.</t>
  </si>
  <si>
    <t>Jogo brasil</t>
  </si>
  <si>
    <t>Final</t>
  </si>
  <si>
    <t>Presença</t>
  </si>
  <si>
    <t>Nota Final</t>
  </si>
  <si>
    <t>Nota Trabalho</t>
  </si>
  <si>
    <t>Apresentação</t>
  </si>
  <si>
    <t>Entregáveis</t>
  </si>
  <si>
    <t>Trabalho</t>
  </si>
  <si>
    <t>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</si>
</sst>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"/>
  <sheetViews>
    <sheetView showGridLines="0" tabSelected="1" zoomScale="85" zoomScaleNormal="85" workbookViewId="0">
      <selection activeCell="S2" sqref="S2"/>
    </sheetView>
  </sheetViews>
  <sheetFormatPr defaultColWidth="8.75" defaultRowHeight="15.75" x14ac:dyDescent="0.25"/>
  <cols>
    <col min="1" max="1" width="2.75" style="2" customWidth="1"/>
    <col min="2" max="2" width="34.25" style="2" customWidth="1"/>
    <col min="3" max="3" width="13.75" style="2" bestFit="1" customWidth="1"/>
    <col min="4" max="4" width="9.25" style="2" customWidth="1"/>
    <col min="5" max="10" width="4.875" style="2" customWidth="1"/>
    <col min="11" max="11" width="5.375" style="2" bestFit="1" customWidth="1"/>
    <col min="12" max="12" width="5.25" style="2" bestFit="1" customWidth="1"/>
    <col min="13" max="13" width="5.375" style="2" bestFit="1" customWidth="1"/>
    <col min="14" max="14" width="2.375" style="2" customWidth="1"/>
    <col min="15" max="15" width="7.75" style="2" customWidth="1"/>
    <col min="16" max="16" width="11.375" style="2" customWidth="1"/>
    <col min="17" max="16384" width="8.75" style="2"/>
  </cols>
  <sheetData>
    <row r="2" spans="2:19" x14ac:dyDescent="0.25">
      <c r="D2" s="24" t="s">
        <v>22</v>
      </c>
      <c r="E2" s="24"/>
      <c r="F2" s="24"/>
      <c r="G2" s="24"/>
      <c r="H2" s="24"/>
      <c r="I2" s="24"/>
      <c r="J2" s="24"/>
      <c r="K2" s="25" t="s">
        <v>48</v>
      </c>
      <c r="L2" s="26"/>
      <c r="M2" s="27"/>
    </row>
    <row r="3" spans="2:19" ht="31.5" x14ac:dyDescent="0.25">
      <c r="B3" s="1" t="s">
        <v>0</v>
      </c>
      <c r="C3" s="1" t="s">
        <v>1</v>
      </c>
      <c r="D3" s="6" t="s">
        <v>46</v>
      </c>
      <c r="E3" s="3" t="s">
        <v>16</v>
      </c>
      <c r="F3" s="3" t="s">
        <v>17</v>
      </c>
      <c r="G3" s="3" t="s">
        <v>18</v>
      </c>
      <c r="H3" s="3" t="s">
        <v>21</v>
      </c>
      <c r="I3" s="3" t="s">
        <v>19</v>
      </c>
      <c r="J3" s="3" t="s">
        <v>20</v>
      </c>
      <c r="K3" s="3" t="s">
        <v>23</v>
      </c>
      <c r="L3" s="3" t="s">
        <v>24</v>
      </c>
      <c r="M3" s="6" t="s">
        <v>49</v>
      </c>
      <c r="O3" s="9" t="s">
        <v>22</v>
      </c>
      <c r="P3" s="9" t="s">
        <v>47</v>
      </c>
      <c r="Q3" s="9" t="s">
        <v>45</v>
      </c>
      <c r="R3" s="9" t="s">
        <v>44</v>
      </c>
      <c r="S3" s="4" t="s">
        <v>43</v>
      </c>
    </row>
    <row r="4" spans="2:19" ht="25.15" customHeight="1" x14ac:dyDescent="0.25">
      <c r="B4" s="5" t="s">
        <v>25</v>
      </c>
      <c r="C4" s="4" t="s">
        <v>8</v>
      </c>
      <c r="D4" s="29">
        <v>8.5</v>
      </c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1</v>
      </c>
      <c r="M4" s="29">
        <v>1</v>
      </c>
      <c r="O4" s="7">
        <f t="shared" ref="O4:O17" si="0">10*((E4+F4+G4+H4+I4+J4)/6+D4/10)/2</f>
        <v>9.25</v>
      </c>
      <c r="P4" s="7">
        <f>SUM(K4:M4)/COUNT(K4:M4)*10</f>
        <v>10</v>
      </c>
      <c r="Q4" s="7">
        <v>8.5</v>
      </c>
      <c r="R4" s="30">
        <f>(Q4*0.6+0.4*(O4+P4)/2)</f>
        <v>8.9499999999999993</v>
      </c>
      <c r="S4" s="31">
        <v>0.95238095238095233</v>
      </c>
    </row>
    <row r="5" spans="2:19" ht="25.15" customHeight="1" x14ac:dyDescent="0.25">
      <c r="B5" s="5" t="s">
        <v>26</v>
      </c>
      <c r="C5" s="4" t="s">
        <v>12</v>
      </c>
      <c r="D5" s="29">
        <v>8.5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>
        <v>1</v>
      </c>
      <c r="O5" s="7">
        <f t="shared" si="0"/>
        <v>9.25</v>
      </c>
      <c r="P5" s="7">
        <f>SUM(K5:M5)/COUNT(K5:M5)*10</f>
        <v>10</v>
      </c>
      <c r="Q5" s="7">
        <v>9</v>
      </c>
      <c r="R5" s="30">
        <f t="shared" ref="R5:R17" si="1">(Q5*0.6+0.4*(O5+P5)/2)</f>
        <v>9.25</v>
      </c>
      <c r="S5" s="31">
        <v>0.90476190476190477</v>
      </c>
    </row>
    <row r="6" spans="2:19" ht="25.15" customHeight="1" x14ac:dyDescent="0.25">
      <c r="B6" s="5" t="s">
        <v>27</v>
      </c>
      <c r="C6" s="4" t="s">
        <v>15</v>
      </c>
      <c r="D6" s="29">
        <v>8.5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O6" s="7">
        <f t="shared" si="0"/>
        <v>9.25</v>
      </c>
      <c r="P6" s="7">
        <f>SUM(K6:M6)/COUNT(K6:M6)*10</f>
        <v>10</v>
      </c>
      <c r="Q6" s="7">
        <v>8</v>
      </c>
      <c r="R6" s="30">
        <f t="shared" si="1"/>
        <v>8.65</v>
      </c>
      <c r="S6" s="31">
        <v>0.95238095238095233</v>
      </c>
    </row>
    <row r="7" spans="2:19" ht="25.15" customHeight="1" x14ac:dyDescent="0.25">
      <c r="B7" s="5" t="s">
        <v>28</v>
      </c>
      <c r="C7" s="4" t="s">
        <v>5</v>
      </c>
      <c r="D7" s="29">
        <v>9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O7" s="7">
        <f>10*((E7+F7+G7+H7+I7+J7)/6+D7/10)/2</f>
        <v>9.5</v>
      </c>
      <c r="P7" s="7">
        <f>SUM(K7:M7)/COUNT(K7:M7)*10</f>
        <v>10</v>
      </c>
      <c r="Q7" s="7">
        <v>8.5</v>
      </c>
      <c r="R7" s="30">
        <f t="shared" si="1"/>
        <v>9</v>
      </c>
      <c r="S7" s="31">
        <v>0.75</v>
      </c>
    </row>
    <row r="8" spans="2:19" ht="25.15" customHeight="1" x14ac:dyDescent="0.25">
      <c r="B8" s="5" t="s">
        <v>29</v>
      </c>
      <c r="C8" s="4" t="s">
        <v>10</v>
      </c>
      <c r="D8" s="29">
        <v>7.5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O8" s="7">
        <f t="shared" si="0"/>
        <v>8.75</v>
      </c>
      <c r="P8" s="7">
        <f>SUM(K8:M8)/COUNT(K8:M8)*10</f>
        <v>10</v>
      </c>
      <c r="Q8" s="7">
        <v>9</v>
      </c>
      <c r="R8" s="30">
        <f t="shared" si="1"/>
        <v>9.1499999999999986</v>
      </c>
      <c r="S8" s="31">
        <v>0.95238095238095233</v>
      </c>
    </row>
    <row r="9" spans="2:19" ht="25.15" customHeight="1" x14ac:dyDescent="0.25">
      <c r="B9" s="5" t="s">
        <v>30</v>
      </c>
      <c r="C9" s="4" t="s">
        <v>4</v>
      </c>
      <c r="D9" s="29">
        <v>8.5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O9" s="7">
        <f t="shared" si="0"/>
        <v>9.25</v>
      </c>
      <c r="P9" s="7">
        <f>SUM(K9:M9)/COUNT(K9:M9)*10</f>
        <v>10</v>
      </c>
      <c r="Q9" s="7">
        <v>8.5</v>
      </c>
      <c r="R9" s="30">
        <f t="shared" si="1"/>
        <v>8.9499999999999993</v>
      </c>
      <c r="S9" s="31">
        <v>0.90476190476190477</v>
      </c>
    </row>
    <row r="10" spans="2:19" ht="25.15" customHeight="1" x14ac:dyDescent="0.25">
      <c r="B10" s="5" t="s">
        <v>31</v>
      </c>
      <c r="C10" s="4" t="s">
        <v>11</v>
      </c>
      <c r="D10" s="29">
        <v>8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O10" s="7">
        <f t="shared" si="0"/>
        <v>9</v>
      </c>
      <c r="P10" s="7">
        <f>SUM(K10:M10)/COUNT(K10:M10)*10</f>
        <v>10</v>
      </c>
      <c r="Q10" s="7">
        <v>8.5</v>
      </c>
      <c r="R10" s="30">
        <f t="shared" si="1"/>
        <v>8.9</v>
      </c>
      <c r="S10" s="31">
        <v>1</v>
      </c>
    </row>
    <row r="11" spans="2:19" ht="25.15" customHeight="1" x14ac:dyDescent="0.25">
      <c r="B11" s="5" t="s">
        <v>32</v>
      </c>
      <c r="C11" s="4" t="s">
        <v>6</v>
      </c>
      <c r="D11" s="29">
        <v>9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O11" s="7">
        <f t="shared" si="0"/>
        <v>9.5</v>
      </c>
      <c r="P11" s="7">
        <f>SUM(K11:M11)/COUNT(K11:M11)*10</f>
        <v>10</v>
      </c>
      <c r="Q11" s="7">
        <v>8.5</v>
      </c>
      <c r="R11" s="30">
        <f t="shared" si="1"/>
        <v>9</v>
      </c>
      <c r="S11" s="31">
        <v>0.8571428571428571</v>
      </c>
    </row>
    <row r="12" spans="2:19" ht="25.15" customHeight="1" x14ac:dyDescent="0.25">
      <c r="B12" s="5" t="s">
        <v>33</v>
      </c>
      <c r="C12" s="4" t="s">
        <v>9</v>
      </c>
      <c r="D12" s="29">
        <v>0</v>
      </c>
      <c r="E12" s="29">
        <v>1</v>
      </c>
      <c r="F12" s="29">
        <v>1</v>
      </c>
      <c r="G12" s="29">
        <v>1</v>
      </c>
      <c r="H12" s="29">
        <v>1</v>
      </c>
      <c r="I12" s="29">
        <v>0</v>
      </c>
      <c r="J12" s="29">
        <v>0</v>
      </c>
      <c r="K12" s="29">
        <v>1</v>
      </c>
      <c r="L12" s="29">
        <v>1</v>
      </c>
      <c r="M12" s="29">
        <v>1</v>
      </c>
      <c r="O12" s="7">
        <f t="shared" si="0"/>
        <v>3.333333333333333</v>
      </c>
      <c r="P12" s="7">
        <f>SUM(K12:M12)/COUNT(K12:M12)*10</f>
        <v>10</v>
      </c>
      <c r="Q12" s="7">
        <v>7.5</v>
      </c>
      <c r="R12" s="30">
        <f t="shared" si="1"/>
        <v>7.1666666666666661</v>
      </c>
      <c r="S12" s="31">
        <v>0.90476190476190477</v>
      </c>
    </row>
    <row r="13" spans="2:19" ht="25.15" customHeight="1" x14ac:dyDescent="0.25">
      <c r="B13" s="5" t="s">
        <v>34</v>
      </c>
      <c r="C13" s="4" t="s">
        <v>7</v>
      </c>
      <c r="D13" s="29">
        <v>8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O13" s="7">
        <f t="shared" si="0"/>
        <v>9</v>
      </c>
      <c r="P13" s="7">
        <f>SUM(K13:M13)/COUNT(K13:M13)*10</f>
        <v>10</v>
      </c>
      <c r="Q13" s="7">
        <v>8.5</v>
      </c>
      <c r="R13" s="30">
        <f t="shared" si="1"/>
        <v>8.9</v>
      </c>
      <c r="S13" s="31">
        <v>0.90476190476190477</v>
      </c>
    </row>
    <row r="14" spans="2:19" ht="25.15" customHeight="1" x14ac:dyDescent="0.25">
      <c r="B14" s="5" t="s">
        <v>35</v>
      </c>
      <c r="C14" s="4" t="s">
        <v>3</v>
      </c>
      <c r="D14" s="29">
        <v>8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O14" s="7">
        <f t="shared" si="0"/>
        <v>9</v>
      </c>
      <c r="P14" s="7">
        <f>SUM(K14:M14)/COUNT(K14:M14)*10</f>
        <v>10</v>
      </c>
      <c r="Q14" s="7">
        <v>8</v>
      </c>
      <c r="R14" s="30">
        <f t="shared" si="1"/>
        <v>8.6</v>
      </c>
      <c r="S14" s="31">
        <v>0.90476190476190477</v>
      </c>
    </row>
    <row r="15" spans="2:19" ht="25.15" customHeight="1" x14ac:dyDescent="0.25">
      <c r="B15" s="5" t="s">
        <v>36</v>
      </c>
      <c r="C15" s="4" t="s">
        <v>13</v>
      </c>
      <c r="D15" s="29">
        <v>9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O15" s="7">
        <f t="shared" si="0"/>
        <v>9.5</v>
      </c>
      <c r="P15" s="7">
        <f>SUM(K15:M15)/COUNT(K15:M15)*10</f>
        <v>10</v>
      </c>
      <c r="Q15" s="7">
        <v>9</v>
      </c>
      <c r="R15" s="30">
        <f t="shared" si="1"/>
        <v>9.3000000000000007</v>
      </c>
      <c r="S15" s="31">
        <v>0.75</v>
      </c>
    </row>
    <row r="16" spans="2:19" ht="25.15" customHeight="1" x14ac:dyDescent="0.25">
      <c r="B16" s="5" t="s">
        <v>37</v>
      </c>
      <c r="C16" s="4" t="s">
        <v>14</v>
      </c>
      <c r="D16" s="29">
        <v>8.5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O16" s="7">
        <f t="shared" si="0"/>
        <v>9.25</v>
      </c>
      <c r="P16" s="7">
        <f>SUM(K16:M16)/COUNT(K16:M16)*10</f>
        <v>10</v>
      </c>
      <c r="Q16" s="7">
        <v>8</v>
      </c>
      <c r="R16" s="30">
        <f t="shared" si="1"/>
        <v>8.65</v>
      </c>
      <c r="S16" s="31">
        <v>0.90476190476190477</v>
      </c>
    </row>
    <row r="17" spans="2:19" ht="25.15" customHeight="1" x14ac:dyDescent="0.25">
      <c r="B17" s="5" t="s">
        <v>38</v>
      </c>
      <c r="C17" s="4" t="s">
        <v>2</v>
      </c>
      <c r="D17" s="29">
        <v>8</v>
      </c>
      <c r="E17" s="29">
        <v>1</v>
      </c>
      <c r="F17" s="29">
        <v>1</v>
      </c>
      <c r="G17" s="29">
        <v>1</v>
      </c>
      <c r="H17" s="29">
        <v>1</v>
      </c>
      <c r="I17" s="29">
        <v>0</v>
      </c>
      <c r="J17" s="29">
        <v>0</v>
      </c>
      <c r="K17" s="29">
        <v>1</v>
      </c>
      <c r="L17" s="29">
        <v>1</v>
      </c>
      <c r="M17" s="29">
        <v>1</v>
      </c>
      <c r="O17" s="7">
        <f t="shared" si="0"/>
        <v>7.3333333333333339</v>
      </c>
      <c r="P17" s="7">
        <f>SUM(K17:M17)/COUNT(K17:M17)*10</f>
        <v>10</v>
      </c>
      <c r="Q17" s="7">
        <v>8</v>
      </c>
      <c r="R17" s="30">
        <f t="shared" si="1"/>
        <v>8.2666666666666675</v>
      </c>
      <c r="S17" s="31">
        <v>0.90476190476190477</v>
      </c>
    </row>
    <row r="18" spans="2:19" x14ac:dyDescent="0.25">
      <c r="M18" s="8"/>
    </row>
  </sheetData>
  <mergeCells count="2">
    <mergeCell ref="D2:J2"/>
    <mergeCell ref="K2:M2"/>
  </mergeCells>
  <conditionalFormatting sqref="E4:E1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1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1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1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1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1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17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17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  <ignoredErrors>
    <ignoredError sqref="P13:P17 P6:P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8"/>
  <sheetViews>
    <sheetView showGridLines="0" topLeftCell="P1" zoomScaleNormal="100" workbookViewId="0">
      <selection activeCell="AA22" sqref="AA22"/>
    </sheetView>
  </sheetViews>
  <sheetFormatPr defaultColWidth="6.625" defaultRowHeight="15" x14ac:dyDescent="0.25"/>
  <cols>
    <col min="1" max="1" width="1.625" style="10" customWidth="1"/>
    <col min="2" max="2" width="30.75" style="10" bestFit="1" customWidth="1"/>
    <col min="3" max="3" width="11.5" style="10" bestFit="1" customWidth="1"/>
    <col min="4" max="13" width="6.625" style="10"/>
    <col min="14" max="18" width="6.875" style="10" bestFit="1" customWidth="1"/>
    <col min="19" max="19" width="7.5" style="10" customWidth="1"/>
    <col min="20" max="20" width="6.875" style="10" bestFit="1" customWidth="1"/>
    <col min="21" max="26" width="6.625" style="10"/>
    <col min="27" max="27" width="9.5" style="10" customWidth="1"/>
    <col min="28" max="16384" width="6.625" style="10"/>
  </cols>
  <sheetData>
    <row r="1" spans="2:27" x14ac:dyDescent="0.25">
      <c r="S1" s="11" t="s">
        <v>41</v>
      </c>
    </row>
    <row r="2" spans="2:27" x14ac:dyDescent="0.25">
      <c r="D2" s="12" t="s">
        <v>39</v>
      </c>
      <c r="E2" s="12" t="s">
        <v>40</v>
      </c>
      <c r="F2" s="12" t="s">
        <v>39</v>
      </c>
      <c r="G2" s="12" t="s">
        <v>39</v>
      </c>
      <c r="H2" s="12" t="s">
        <v>40</v>
      </c>
      <c r="I2" s="12" t="s">
        <v>39</v>
      </c>
      <c r="J2" s="12" t="s">
        <v>40</v>
      </c>
      <c r="K2" s="12" t="s">
        <v>39</v>
      </c>
      <c r="L2" s="12" t="s">
        <v>39</v>
      </c>
      <c r="M2" s="12" t="s">
        <v>40</v>
      </c>
      <c r="N2" s="12" t="s">
        <v>39</v>
      </c>
      <c r="O2" s="12" t="s">
        <v>40</v>
      </c>
      <c r="P2" s="12" t="s">
        <v>39</v>
      </c>
      <c r="Q2" s="12" t="s">
        <v>39</v>
      </c>
      <c r="R2" s="12" t="s">
        <v>39</v>
      </c>
      <c r="S2" s="12" t="s">
        <v>40</v>
      </c>
      <c r="T2" s="12" t="s">
        <v>39</v>
      </c>
      <c r="U2" s="12" t="s">
        <v>40</v>
      </c>
      <c r="V2" s="12" t="s">
        <v>39</v>
      </c>
      <c r="W2" s="12" t="s">
        <v>40</v>
      </c>
      <c r="X2" s="12" t="s">
        <v>39</v>
      </c>
      <c r="Y2" s="28" t="s">
        <v>43</v>
      </c>
      <c r="Z2" s="28"/>
      <c r="AA2" s="28"/>
    </row>
    <row r="3" spans="2:27" x14ac:dyDescent="0.25">
      <c r="B3" s="13" t="s">
        <v>0</v>
      </c>
      <c r="C3" s="13" t="s">
        <v>1</v>
      </c>
      <c r="D3" s="14">
        <v>44817</v>
      </c>
      <c r="E3" s="15">
        <v>44824</v>
      </c>
      <c r="F3" s="15">
        <v>44831</v>
      </c>
      <c r="G3" s="15">
        <v>44838</v>
      </c>
      <c r="H3" s="15">
        <v>44840</v>
      </c>
      <c r="I3" s="15">
        <v>44845</v>
      </c>
      <c r="J3" s="15">
        <v>44847</v>
      </c>
      <c r="K3" s="15">
        <v>44852</v>
      </c>
      <c r="L3" s="15">
        <v>44859</v>
      </c>
      <c r="M3" s="16">
        <v>44861</v>
      </c>
      <c r="N3" s="16">
        <v>44866</v>
      </c>
      <c r="O3" s="16">
        <v>44868</v>
      </c>
      <c r="P3" s="16">
        <v>44873</v>
      </c>
      <c r="Q3" s="16">
        <v>44875</v>
      </c>
      <c r="R3" s="16">
        <v>44887</v>
      </c>
      <c r="S3" s="16">
        <v>44889</v>
      </c>
      <c r="T3" s="16">
        <v>44894</v>
      </c>
      <c r="U3" s="16">
        <v>44896</v>
      </c>
      <c r="V3" s="16">
        <v>44901</v>
      </c>
      <c r="W3" s="16">
        <v>44903</v>
      </c>
      <c r="X3" s="16">
        <v>44908</v>
      </c>
      <c r="Y3" s="13" t="s">
        <v>39</v>
      </c>
      <c r="Z3" s="13" t="s">
        <v>40</v>
      </c>
      <c r="AA3" s="13" t="s">
        <v>42</v>
      </c>
    </row>
    <row r="4" spans="2:27" x14ac:dyDescent="0.25">
      <c r="B4" s="17" t="s">
        <v>25</v>
      </c>
      <c r="C4" s="18" t="s">
        <v>8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20">
        <v>1</v>
      </c>
      <c r="N4" s="20">
        <v>1</v>
      </c>
      <c r="O4" s="20">
        <v>1</v>
      </c>
      <c r="P4" s="20">
        <v>1</v>
      </c>
      <c r="Q4" s="20">
        <v>1</v>
      </c>
      <c r="R4" s="20">
        <v>1</v>
      </c>
      <c r="S4" s="20">
        <v>1</v>
      </c>
      <c r="T4" s="20">
        <v>1</v>
      </c>
      <c r="U4" s="20">
        <v>0</v>
      </c>
      <c r="V4" s="20">
        <v>1</v>
      </c>
      <c r="W4" s="20">
        <v>1</v>
      </c>
      <c r="X4" s="20">
        <v>1</v>
      </c>
      <c r="Y4" s="18">
        <f>SUMIF($D$2:$X$2,Y$3,$D4:$X4)</f>
        <v>13</v>
      </c>
      <c r="Z4" s="18">
        <f>SUMIF($D$2:$X$2,Z$3,$D4:$X4)</f>
        <v>7</v>
      </c>
      <c r="AA4" s="21">
        <f>SUM(Y4:Z4)/COUNT(D4:X4)</f>
        <v>0.95238095238095233</v>
      </c>
    </row>
    <row r="5" spans="2:27" x14ac:dyDescent="0.25">
      <c r="B5" s="17" t="s">
        <v>26</v>
      </c>
      <c r="C5" s="18" t="s">
        <v>12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20">
        <v>1</v>
      </c>
      <c r="N5" s="20">
        <v>1</v>
      </c>
      <c r="O5" s="20">
        <v>1</v>
      </c>
      <c r="P5" s="20">
        <v>1</v>
      </c>
      <c r="Q5" s="20">
        <v>1</v>
      </c>
      <c r="R5" s="20">
        <v>0</v>
      </c>
      <c r="S5" s="20">
        <v>1</v>
      </c>
      <c r="T5" s="20">
        <v>0</v>
      </c>
      <c r="U5" s="20">
        <v>1</v>
      </c>
      <c r="V5" s="20">
        <v>1</v>
      </c>
      <c r="W5" s="20">
        <v>1</v>
      </c>
      <c r="X5" s="20">
        <v>1</v>
      </c>
      <c r="Y5" s="18">
        <f>SUMIF($D$2:$X$2,Y$3,$D5:$X5)</f>
        <v>11</v>
      </c>
      <c r="Z5" s="18">
        <f>SUMIF($D$2:$X$2,Z$3,$D5:$X5)</f>
        <v>8</v>
      </c>
      <c r="AA5" s="21">
        <f>SUM(Y5:Z5)/COUNT(D5:X5)</f>
        <v>0.90476190476190477</v>
      </c>
    </row>
    <row r="6" spans="2:27" x14ac:dyDescent="0.25">
      <c r="B6" s="17" t="s">
        <v>27</v>
      </c>
      <c r="C6" s="18" t="s">
        <v>15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0</v>
      </c>
      <c r="V6" s="20">
        <v>1</v>
      </c>
      <c r="W6" s="20">
        <v>1</v>
      </c>
      <c r="X6" s="20">
        <v>1</v>
      </c>
      <c r="Y6" s="18">
        <f t="shared" ref="Y6:Z17" si="0">SUMIF($D$2:$X$2,Y$3,$D6:$X6)</f>
        <v>13</v>
      </c>
      <c r="Z6" s="18">
        <f t="shared" si="0"/>
        <v>7</v>
      </c>
      <c r="AA6" s="21">
        <f t="shared" ref="AA6" si="1">SUM(Y6:Z6)/COUNT(D6:X6)</f>
        <v>0.95238095238095233</v>
      </c>
    </row>
    <row r="7" spans="2:27" x14ac:dyDescent="0.25">
      <c r="B7" s="17" t="s">
        <v>28</v>
      </c>
      <c r="C7" s="18" t="s">
        <v>5</v>
      </c>
      <c r="D7" s="19">
        <v>1</v>
      </c>
      <c r="E7" s="19">
        <v>1</v>
      </c>
      <c r="F7" s="19">
        <v>1</v>
      </c>
      <c r="G7" s="19">
        <v>1</v>
      </c>
      <c r="H7" s="19">
        <v>0</v>
      </c>
      <c r="I7" s="19">
        <v>1</v>
      </c>
      <c r="J7" s="19">
        <v>0</v>
      </c>
      <c r="K7" s="19">
        <v>1</v>
      </c>
      <c r="L7" s="19">
        <v>0</v>
      </c>
      <c r="M7" s="20">
        <v>0</v>
      </c>
      <c r="N7" s="20">
        <v>1</v>
      </c>
      <c r="O7" s="20">
        <v>0</v>
      </c>
      <c r="P7" s="20">
        <v>1</v>
      </c>
      <c r="Q7" s="20">
        <v>0</v>
      </c>
      <c r="R7" s="20">
        <v>1</v>
      </c>
      <c r="S7" s="20">
        <v>1</v>
      </c>
      <c r="T7" s="20">
        <v>1</v>
      </c>
      <c r="U7" s="20">
        <v>0</v>
      </c>
      <c r="V7" s="20">
        <v>1</v>
      </c>
      <c r="W7" s="20">
        <v>0</v>
      </c>
      <c r="X7" s="20">
        <v>1</v>
      </c>
      <c r="Y7" s="18">
        <f t="shared" si="0"/>
        <v>11</v>
      </c>
      <c r="Z7" s="18">
        <f t="shared" si="0"/>
        <v>2</v>
      </c>
      <c r="AA7" s="21">
        <f t="shared" ref="AA7:AA17" si="2">SUM(Y7:Z7)/COUNT(D7:X7)</f>
        <v>0.61904761904761907</v>
      </c>
    </row>
    <row r="8" spans="2:27" x14ac:dyDescent="0.25">
      <c r="B8" s="17" t="s">
        <v>29</v>
      </c>
      <c r="C8" s="18" t="s">
        <v>10</v>
      </c>
      <c r="D8" s="19">
        <v>1</v>
      </c>
      <c r="E8" s="19">
        <v>1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18">
        <f t="shared" si="0"/>
        <v>12</v>
      </c>
      <c r="Z8" s="18">
        <f t="shared" si="0"/>
        <v>8</v>
      </c>
      <c r="AA8" s="21">
        <f t="shared" si="2"/>
        <v>0.95238095238095233</v>
      </c>
    </row>
    <row r="9" spans="2:27" x14ac:dyDescent="0.25">
      <c r="B9" s="17" t="s">
        <v>30</v>
      </c>
      <c r="C9" s="18" t="s">
        <v>4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</v>
      </c>
      <c r="S9" s="20">
        <v>1</v>
      </c>
      <c r="T9" s="20">
        <v>1</v>
      </c>
      <c r="U9" s="20">
        <v>0</v>
      </c>
      <c r="V9" s="20">
        <v>1</v>
      </c>
      <c r="W9" s="20">
        <v>1</v>
      </c>
      <c r="X9" s="20">
        <v>1</v>
      </c>
      <c r="Y9" s="18">
        <f t="shared" si="0"/>
        <v>12</v>
      </c>
      <c r="Z9" s="18">
        <f t="shared" si="0"/>
        <v>7</v>
      </c>
      <c r="AA9" s="21">
        <f t="shared" si="2"/>
        <v>0.90476190476190477</v>
      </c>
    </row>
    <row r="10" spans="2:27" x14ac:dyDescent="0.25">
      <c r="B10" s="17" t="s">
        <v>31</v>
      </c>
      <c r="C10" s="18" t="s">
        <v>11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18">
        <f t="shared" si="0"/>
        <v>13</v>
      </c>
      <c r="Z10" s="18">
        <f t="shared" si="0"/>
        <v>8</v>
      </c>
      <c r="AA10" s="21">
        <f t="shared" si="2"/>
        <v>1</v>
      </c>
    </row>
    <row r="11" spans="2:27" x14ac:dyDescent="0.25">
      <c r="B11" s="17" t="s">
        <v>32</v>
      </c>
      <c r="C11" s="18" t="s">
        <v>6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0</v>
      </c>
      <c r="K11" s="19">
        <v>1</v>
      </c>
      <c r="L11" s="19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0</v>
      </c>
      <c r="V11" s="20">
        <v>1</v>
      </c>
      <c r="W11" s="20">
        <v>0</v>
      </c>
      <c r="X11" s="20">
        <v>1</v>
      </c>
      <c r="Y11" s="18">
        <f t="shared" si="0"/>
        <v>13</v>
      </c>
      <c r="Z11" s="18">
        <f t="shared" si="0"/>
        <v>5</v>
      </c>
      <c r="AA11" s="21">
        <f t="shared" si="2"/>
        <v>0.8571428571428571</v>
      </c>
    </row>
    <row r="12" spans="2:27" x14ac:dyDescent="0.25">
      <c r="B12" s="17" t="s">
        <v>33</v>
      </c>
      <c r="C12" s="18" t="s">
        <v>9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0">
        <v>1</v>
      </c>
      <c r="N12" s="20">
        <v>1</v>
      </c>
      <c r="O12" s="20">
        <v>1</v>
      </c>
      <c r="P12" s="20">
        <v>0</v>
      </c>
      <c r="Q12" s="20">
        <v>0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18">
        <f t="shared" si="0"/>
        <v>11</v>
      </c>
      <c r="Z12" s="18">
        <f t="shared" si="0"/>
        <v>8</v>
      </c>
      <c r="AA12" s="21">
        <f t="shared" si="2"/>
        <v>0.90476190476190477</v>
      </c>
    </row>
    <row r="13" spans="2:27" x14ac:dyDescent="0.25">
      <c r="B13" s="17" t="s">
        <v>34</v>
      </c>
      <c r="C13" s="18" t="s">
        <v>7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20">
        <v>0</v>
      </c>
      <c r="V13" s="20">
        <v>1</v>
      </c>
      <c r="W13" s="20">
        <v>0</v>
      </c>
      <c r="X13" s="20">
        <v>1</v>
      </c>
      <c r="Y13" s="18">
        <f t="shared" si="0"/>
        <v>13</v>
      </c>
      <c r="Z13" s="18">
        <f t="shared" si="0"/>
        <v>6</v>
      </c>
      <c r="AA13" s="21">
        <f t="shared" si="2"/>
        <v>0.90476190476190477</v>
      </c>
    </row>
    <row r="14" spans="2:27" x14ac:dyDescent="0.25">
      <c r="B14" s="17" t="s">
        <v>35</v>
      </c>
      <c r="C14" s="18" t="s">
        <v>3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20">
        <v>0</v>
      </c>
      <c r="N14" s="20">
        <v>1</v>
      </c>
      <c r="O14" s="20">
        <v>0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18">
        <f t="shared" si="0"/>
        <v>13</v>
      </c>
      <c r="Z14" s="18">
        <f t="shared" si="0"/>
        <v>6</v>
      </c>
      <c r="AA14" s="21">
        <f t="shared" si="2"/>
        <v>0.90476190476190477</v>
      </c>
    </row>
    <row r="15" spans="2:27" x14ac:dyDescent="0.25">
      <c r="B15" s="17" t="s">
        <v>36</v>
      </c>
      <c r="C15" s="18" t="s">
        <v>13</v>
      </c>
      <c r="D15" s="19">
        <v>1</v>
      </c>
      <c r="E15" s="19">
        <v>0</v>
      </c>
      <c r="F15" s="19">
        <v>1</v>
      </c>
      <c r="G15" s="19">
        <v>1</v>
      </c>
      <c r="H15" s="19">
        <v>0</v>
      </c>
      <c r="I15" s="19">
        <v>1</v>
      </c>
      <c r="J15" s="19">
        <v>0</v>
      </c>
      <c r="K15" s="19">
        <v>1</v>
      </c>
      <c r="L15" s="19">
        <v>1</v>
      </c>
      <c r="M15" s="20">
        <v>0</v>
      </c>
      <c r="N15" s="20">
        <v>1</v>
      </c>
      <c r="O15" s="20">
        <v>0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0</v>
      </c>
      <c r="V15" s="20">
        <v>0</v>
      </c>
      <c r="W15" s="20">
        <v>0</v>
      </c>
      <c r="X15" s="20">
        <v>1</v>
      </c>
      <c r="Y15" s="18">
        <f t="shared" si="0"/>
        <v>12</v>
      </c>
      <c r="Z15" s="18">
        <f t="shared" si="0"/>
        <v>1</v>
      </c>
      <c r="AA15" s="21">
        <f t="shared" si="2"/>
        <v>0.61904761904761907</v>
      </c>
    </row>
    <row r="16" spans="2:27" x14ac:dyDescent="0.25">
      <c r="B16" s="17" t="s">
        <v>37</v>
      </c>
      <c r="C16" s="18" t="s">
        <v>14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0</v>
      </c>
      <c r="L16" s="19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0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18">
        <f t="shared" si="0"/>
        <v>11</v>
      </c>
      <c r="Z16" s="18">
        <f t="shared" si="0"/>
        <v>8</v>
      </c>
      <c r="AA16" s="21">
        <f t="shared" si="2"/>
        <v>0.90476190476190477</v>
      </c>
    </row>
    <row r="17" spans="2:27" x14ac:dyDescent="0.25">
      <c r="B17" s="17" t="s">
        <v>38</v>
      </c>
      <c r="C17" s="18" t="s">
        <v>2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20">
        <v>1</v>
      </c>
      <c r="N17" s="20">
        <v>1</v>
      </c>
      <c r="O17" s="20">
        <v>1</v>
      </c>
      <c r="P17" s="20">
        <v>1</v>
      </c>
      <c r="Q17" s="20">
        <v>0</v>
      </c>
      <c r="R17" s="20">
        <v>0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18">
        <f t="shared" si="0"/>
        <v>11</v>
      </c>
      <c r="Z17" s="18">
        <f t="shared" si="0"/>
        <v>8</v>
      </c>
      <c r="AA17" s="21">
        <f t="shared" si="2"/>
        <v>0.90476190476190477</v>
      </c>
    </row>
    <row r="18" spans="2:27" x14ac:dyDescent="0.25"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</sheetData>
  <mergeCells count="1">
    <mergeCell ref="Y2:AA2"/>
  </mergeCells>
  <conditionalFormatting sqref="D4:D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1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1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1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1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1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1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X1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Atividades</vt:lpstr>
      <vt:lpstr>presença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usuario</cp:lastModifiedBy>
  <cp:lastPrinted>2022-12-13T14:37:29Z</cp:lastPrinted>
  <dcterms:created xsi:type="dcterms:W3CDTF">2022-12-20T18:00:38Z</dcterms:created>
  <dcterms:modified xsi:type="dcterms:W3CDTF">2022-12-20T18:51:15Z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2022-12-13T11:04:29-03:00</dcterms:created>
  <dcterms:modified xsi:type="dcterms:W3CDTF">2022-12-13T11:04:29-03:00</dcterms:modified>
  <cp:revision>0</cp:revision>
</cp:coreProperties>
</file>