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219\Desktop\&amp; FEA\&amp;Aula01\Moodle\"/>
    </mc:Choice>
  </mc:AlternateContent>
  <xr:revisionPtr revIDLastSave="0" documentId="13_ncr:1_{7AE4B93D-BE69-4FAE-9F1F-611CD316E34D}" xr6:coauthVersionLast="47" xr6:coauthVersionMax="47" xr10:uidLastSave="{00000000-0000-0000-0000-000000000000}"/>
  <bookViews>
    <workbookView xWindow="-103" yWindow="-103" windowWidth="16663" windowHeight="9772" tabRatio="500" firstSheet="1" activeTab="2" xr2:uid="{00000000-000D-0000-FFFF-FFFF00000000}"/>
  </bookViews>
  <sheets>
    <sheet name="Taxas e Índices" sheetId="1" r:id="rId1"/>
    <sheet name="Taxas e Indices Acumulados" sheetId="2" r:id="rId2"/>
    <sheet name="Inflação Acumulada..." sheetId="3" r:id="rId3"/>
  </sheets>
  <definedNames>
    <definedName name="_C">'Taxas e Indices Acumulados'!$F$7</definedName>
    <definedName name="_ind1">'Taxas e Indices Acumulados'!$H$13</definedName>
    <definedName name="_ind2">'Taxas e Indices Acumulados'!$M$13</definedName>
    <definedName name="_ind3">'Taxas e Indices Acumulados'!$R$13</definedName>
    <definedName name="_ind4">'Taxas e Indices Acumulados'!$W$13</definedName>
    <definedName name="_M0">'Taxas e Indices Acumulados'!$F$7</definedName>
    <definedName name="_M1">'Taxas e Indices Acumulados'!$K$7</definedName>
    <definedName name="_M2">'Taxas e Indices Acumulados'!$P$7</definedName>
    <definedName name="_M3">'Taxas e Indices Acumulados'!$U$7</definedName>
    <definedName name="_M4">'Taxas e Indices Acumulados'!$Z$7</definedName>
    <definedName name="_TaxaF">#REF!</definedName>
    <definedName name="Est">#REF!</definedName>
    <definedName name="Ind_1">'Taxas e Indices Acumulados'!$H$13</definedName>
    <definedName name="Ind_2">'Taxas e Indices Acumulados'!$M$13</definedName>
    <definedName name="Ind_3">'Taxas e Indices Acumulados'!$R$13</definedName>
    <definedName name="Ind_4">'Taxas e Indices Acumulados'!$W$13</definedName>
    <definedName name="NPer">#REF!</definedName>
    <definedName name="Pgto">#REF!</definedName>
    <definedName name="Prestação">#REF!</definedName>
    <definedName name="t_1">'Taxas e Indices Acumulados'!$H$11</definedName>
    <definedName name="t_2">'Taxas e Indices Acumulados'!$M$11</definedName>
    <definedName name="t_3">'Taxas e Indices Acumulados'!$R$11</definedName>
    <definedName name="t_4">'Taxas e Indices Acumulados'!$W$11</definedName>
    <definedName name="Taxa">#REF!</definedName>
    <definedName name="Tipo">#REF!</definedName>
    <definedName name="VF">#REF!</definedName>
    <definedName name="V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3" i="2" l="1"/>
  <c r="R13" i="2"/>
  <c r="M13" i="2"/>
  <c r="H13" i="2"/>
  <c r="O13" i="1"/>
  <c r="S13" i="1" s="1"/>
  <c r="R22" i="2" l="1"/>
  <c r="R23" i="2" s="1"/>
  <c r="J16" i="2"/>
  <c r="J17" i="2" s="1"/>
  <c r="V25" i="2"/>
  <c r="V26" i="2" s="1"/>
  <c r="O19" i="2"/>
  <c r="O20" i="2" s="1"/>
  <c r="K7" i="2"/>
  <c r="P7" i="2" s="1"/>
  <c r="U7" i="2" s="1"/>
  <c r="Z7" i="2" s="1"/>
</calcChain>
</file>

<file path=xl/sharedStrings.xml><?xml version="1.0" encoding="utf-8"?>
<sst xmlns="http://schemas.openxmlformats.org/spreadsheetml/2006/main" count="91" uniqueCount="50">
  <si>
    <t>Taxas e Índices</t>
  </si>
  <si>
    <r>
      <rPr>
        <sz val="16"/>
        <color rgb="FF000000"/>
        <rFont val="Arial Black"/>
        <family val="2"/>
      </rPr>
      <t>V</t>
    </r>
    <r>
      <rPr>
        <vertAlign val="subscript"/>
        <sz val="16"/>
        <color rgb="FF000000"/>
        <rFont val="Arial Black"/>
        <family val="2"/>
      </rPr>
      <t>f</t>
    </r>
    <r>
      <rPr>
        <sz val="14"/>
        <color rgb="FF000000"/>
        <rFont val="Arial Black"/>
        <family val="2"/>
      </rPr>
      <t xml:space="preserve"> = </t>
    </r>
    <r>
      <rPr>
        <sz val="16"/>
        <color rgb="FF000000"/>
        <rFont val="Arial Black"/>
        <family val="2"/>
      </rPr>
      <t>V</t>
    </r>
    <r>
      <rPr>
        <vertAlign val="subscript"/>
        <sz val="16"/>
        <color rgb="FF000000"/>
        <rFont val="Arial Black"/>
        <family val="2"/>
      </rPr>
      <t>i</t>
    </r>
    <r>
      <rPr>
        <sz val="14"/>
        <color rgb="FF000000"/>
        <rFont val="Arial Black"/>
        <family val="2"/>
      </rPr>
      <t xml:space="preserve"> + </t>
    </r>
    <r>
      <rPr>
        <sz val="16"/>
        <color rgb="FFFF0000"/>
        <rFont val="Arial Black"/>
        <family val="2"/>
      </rPr>
      <t>Taxa</t>
    </r>
    <r>
      <rPr>
        <sz val="14"/>
        <color rgb="FFFF0000"/>
        <rFont val="Arial Black"/>
        <family val="2"/>
      </rPr>
      <t xml:space="preserve"> </t>
    </r>
    <r>
      <rPr>
        <b/>
        <sz val="14"/>
        <color rgb="FF000000"/>
        <rFont val="Symbol"/>
        <family val="1"/>
        <charset val="2"/>
      </rPr>
      <t xml:space="preserve">´ </t>
    </r>
    <r>
      <rPr>
        <sz val="16"/>
        <color rgb="FF000000"/>
        <rFont val="Arial Black"/>
        <family val="2"/>
      </rPr>
      <t>V</t>
    </r>
    <r>
      <rPr>
        <vertAlign val="subscript"/>
        <sz val="16"/>
        <color rgb="FF000000"/>
        <rFont val="Arial Black"/>
        <family val="2"/>
      </rPr>
      <t>i</t>
    </r>
  </si>
  <si>
    <r>
      <rPr>
        <sz val="16"/>
        <color rgb="FF000000"/>
        <rFont val="Arial Black"/>
        <family val="2"/>
      </rPr>
      <t>(V</t>
    </r>
    <r>
      <rPr>
        <vertAlign val="subscript"/>
        <sz val="16"/>
        <color rgb="FF000000"/>
        <rFont val="Arial Black"/>
        <family val="2"/>
      </rPr>
      <t>f</t>
    </r>
    <r>
      <rPr>
        <sz val="16"/>
        <color rgb="FF000000"/>
        <rFont val="Arial Black"/>
        <family val="2"/>
      </rPr>
      <t xml:space="preserve"> - V</t>
    </r>
    <r>
      <rPr>
        <vertAlign val="subscript"/>
        <sz val="16"/>
        <color rgb="FF000000"/>
        <rFont val="Arial Black"/>
        <family val="2"/>
      </rPr>
      <t>i</t>
    </r>
    <r>
      <rPr>
        <sz val="16"/>
        <color rgb="FF000000"/>
        <rFont val="Arial Black"/>
        <family val="2"/>
      </rPr>
      <t>)/V</t>
    </r>
    <r>
      <rPr>
        <vertAlign val="subscript"/>
        <sz val="16"/>
        <color rgb="FF000000"/>
        <rFont val="Arial Black"/>
        <family val="2"/>
      </rPr>
      <t>i</t>
    </r>
  </si>
  <si>
    <t xml:space="preserve">Dados os valores indicados, </t>
  </si>
  <si>
    <t>calcule os valores solicitados...</t>
  </si>
  <si>
    <t xml:space="preserve">Valor Inicial </t>
  </si>
  <si>
    <t>=</t>
  </si>
  <si>
    <t>Valor Final</t>
  </si>
  <si>
    <t xml:space="preserve">Índice </t>
  </si>
  <si>
    <t>Taxa</t>
  </si>
  <si>
    <t>Valor Inicial</t>
  </si>
  <si>
    <t>Índice</t>
  </si>
  <si>
    <t xml:space="preserve">Taxa </t>
  </si>
  <si>
    <t xml:space="preserve">Montante </t>
  </si>
  <si>
    <t>1º Período</t>
  </si>
  <si>
    <t>2º Período</t>
  </si>
  <si>
    <t>3º Período</t>
  </si>
  <si>
    <t>4º Período</t>
  </si>
  <si>
    <t>Digite as taxas</t>
  </si>
  <si>
    <t>è</t>
  </si>
  <si>
    <t>Índices calculados</t>
  </si>
  <si>
    <r>
      <rPr>
        <sz val="13"/>
        <color rgb="FFC55A11"/>
        <rFont val="Arial Black"/>
        <family val="2"/>
      </rPr>
      <t xml:space="preserve">De t = 0 a t = 1    </t>
    </r>
    <r>
      <rPr>
        <sz val="12"/>
        <color rgb="FFC55A11"/>
        <rFont val="Wingdings"/>
        <charset val="2"/>
      </rPr>
      <t>è</t>
    </r>
  </si>
  <si>
    <r>
      <rPr>
        <sz val="12"/>
        <rFont val="Arial Black"/>
        <family val="2"/>
      </rPr>
      <t>Índ</t>
    </r>
    <r>
      <rPr>
        <sz val="12"/>
        <color rgb="FFC55A11"/>
        <rFont val="Arial Black"/>
        <family val="2"/>
      </rPr>
      <t xml:space="preserve"> =</t>
    </r>
  </si>
  <si>
    <r>
      <rPr>
        <sz val="12"/>
        <rFont val="Arial Black"/>
        <family val="2"/>
      </rPr>
      <t>Tx</t>
    </r>
    <r>
      <rPr>
        <sz val="12"/>
        <color rgb="FFC55A11"/>
        <rFont val="Arial Black"/>
        <family val="2"/>
      </rPr>
      <t xml:space="preserve"> =</t>
    </r>
  </si>
  <si>
    <r>
      <rPr>
        <sz val="13"/>
        <color rgb="FF2F5597"/>
        <rFont val="Arial Black"/>
        <family val="2"/>
      </rPr>
      <t xml:space="preserve">De t = 0 a t = 2    </t>
    </r>
    <r>
      <rPr>
        <sz val="12"/>
        <color rgb="FF2F5597"/>
        <rFont val="Wingdings"/>
        <charset val="2"/>
      </rPr>
      <t>è</t>
    </r>
  </si>
  <si>
    <r>
      <rPr>
        <sz val="12"/>
        <rFont val="Arial Black"/>
        <family val="2"/>
      </rPr>
      <t xml:space="preserve">Tx </t>
    </r>
    <r>
      <rPr>
        <sz val="12"/>
        <color rgb="FF2F5597"/>
        <rFont val="Arial Black"/>
        <family val="2"/>
      </rPr>
      <t>= Índ - 1 =</t>
    </r>
  </si>
  <si>
    <r>
      <rPr>
        <sz val="13"/>
        <color rgb="FF548235"/>
        <rFont val="Arial Black"/>
        <family val="2"/>
      </rPr>
      <t xml:space="preserve">De t = 0 a t = 3    </t>
    </r>
    <r>
      <rPr>
        <sz val="12"/>
        <color rgb="FF548235"/>
        <rFont val="Wingdings"/>
        <charset val="2"/>
      </rPr>
      <t>è</t>
    </r>
  </si>
  <si>
    <r>
      <rPr>
        <sz val="12"/>
        <rFont val="Arial Black"/>
        <family val="2"/>
      </rPr>
      <t xml:space="preserve">Tx </t>
    </r>
    <r>
      <rPr>
        <sz val="12"/>
        <color rgb="FF548235"/>
        <rFont val="Arial Black"/>
        <family val="2"/>
      </rPr>
      <t>= Índ - 1 =</t>
    </r>
  </si>
  <si>
    <r>
      <rPr>
        <sz val="13"/>
        <color rgb="FF831B77"/>
        <rFont val="Arial Black"/>
        <family val="2"/>
      </rPr>
      <t xml:space="preserve">De t = 0 a t = 3    </t>
    </r>
    <r>
      <rPr>
        <sz val="12"/>
        <color rgb="FF831B77"/>
        <rFont val="Wingdings"/>
        <charset val="2"/>
      </rPr>
      <t>è</t>
    </r>
  </si>
  <si>
    <r>
      <rPr>
        <sz val="12"/>
        <rFont val="Arial Black"/>
        <family val="2"/>
      </rPr>
      <t>Tx</t>
    </r>
    <r>
      <rPr>
        <sz val="12"/>
        <color rgb="FF991F8A"/>
        <rFont val="Arial Black"/>
        <family val="2"/>
      </rPr>
      <t xml:space="preserve"> = Índ - 1 =</t>
    </r>
  </si>
  <si>
    <t>Inflação Acumulada - Taxas e Índices</t>
  </si>
  <si>
    <t>Índice Acumulado</t>
  </si>
  <si>
    <t>Taxa Acumulada</t>
  </si>
  <si>
    <r>
      <t xml:space="preserve"> Ind</t>
    </r>
    <r>
      <rPr>
        <b/>
        <vertAlign val="subscript"/>
        <sz val="16"/>
        <color rgb="FF000000"/>
        <rFont val="Calibri"/>
        <family val="2"/>
      </rPr>
      <t>4</t>
    </r>
    <r>
      <rPr>
        <b/>
        <sz val="16"/>
        <color rgb="FF000000"/>
        <rFont val="Calibri"/>
        <family val="2"/>
      </rPr>
      <t xml:space="preserve"> = 1+ t</t>
    </r>
    <r>
      <rPr>
        <b/>
        <vertAlign val="subscript"/>
        <sz val="16"/>
        <color rgb="FF000000"/>
        <rFont val="Calibri"/>
        <family val="2"/>
      </rPr>
      <t>4</t>
    </r>
  </si>
  <si>
    <r>
      <t>Ind</t>
    </r>
    <r>
      <rPr>
        <b/>
        <vertAlign val="subscript"/>
        <sz val="16"/>
        <color rgb="FF000000"/>
        <rFont val="Calibri"/>
        <family val="2"/>
      </rPr>
      <t>1</t>
    </r>
    <r>
      <rPr>
        <b/>
        <sz val="16"/>
        <color rgb="FF000000"/>
        <rFont val="Calibri"/>
        <family val="2"/>
      </rPr>
      <t xml:space="preserve"> = 1+ t</t>
    </r>
    <r>
      <rPr>
        <b/>
        <vertAlign val="subscript"/>
        <sz val="16"/>
        <color rgb="FF000000"/>
        <rFont val="Calibri"/>
        <family val="2"/>
      </rPr>
      <t>1</t>
    </r>
  </si>
  <si>
    <r>
      <t>Ind</t>
    </r>
    <r>
      <rPr>
        <b/>
        <vertAlign val="subscript"/>
        <sz val="16"/>
        <color rgb="FF000000"/>
        <rFont val="Calibri"/>
        <family val="2"/>
      </rPr>
      <t>2</t>
    </r>
    <r>
      <rPr>
        <b/>
        <sz val="16"/>
        <color rgb="FF000000"/>
        <rFont val="Calibri"/>
        <family val="2"/>
      </rPr>
      <t xml:space="preserve"> = 1+ t</t>
    </r>
    <r>
      <rPr>
        <b/>
        <vertAlign val="subscript"/>
        <sz val="16"/>
        <color rgb="FF000000"/>
        <rFont val="Calibri"/>
        <family val="2"/>
      </rPr>
      <t>2</t>
    </r>
  </si>
  <si>
    <r>
      <t>Ind</t>
    </r>
    <r>
      <rPr>
        <b/>
        <vertAlign val="subscript"/>
        <sz val="16"/>
        <color rgb="FF000000"/>
        <rFont val="Calibri"/>
        <family val="2"/>
      </rPr>
      <t>3</t>
    </r>
    <r>
      <rPr>
        <b/>
        <sz val="16"/>
        <color rgb="FF000000"/>
        <rFont val="Calibri"/>
        <family val="2"/>
      </rPr>
      <t xml:space="preserve"> = 1+ t</t>
    </r>
    <r>
      <rPr>
        <b/>
        <vertAlign val="subscript"/>
        <sz val="16"/>
        <color rgb="FF000000"/>
        <rFont val="Calibri"/>
        <family val="2"/>
      </rPr>
      <t>3</t>
    </r>
  </si>
  <si>
    <r>
      <t>Índ</t>
    </r>
    <r>
      <rPr>
        <sz val="12"/>
        <color rgb="FF2F5597"/>
        <rFont val="Arial Black"/>
        <family val="2"/>
      </rPr>
      <t xml:space="preserve"> = Ind</t>
    </r>
    <r>
      <rPr>
        <vertAlign val="subscript"/>
        <sz val="12"/>
        <color rgb="FF2F5597"/>
        <rFont val="Arial Black"/>
        <family val="2"/>
      </rPr>
      <t>1</t>
    </r>
    <r>
      <rPr>
        <sz val="12"/>
        <color rgb="FF2F5597"/>
        <rFont val="Arial Black"/>
        <family val="2"/>
      </rPr>
      <t xml:space="preserve"> x Ind</t>
    </r>
    <r>
      <rPr>
        <vertAlign val="subscript"/>
        <sz val="12"/>
        <color rgb="FF2F5597"/>
        <rFont val="Arial Black"/>
        <family val="2"/>
      </rPr>
      <t>2</t>
    </r>
    <r>
      <rPr>
        <sz val="12"/>
        <color rgb="FF2F5597"/>
        <rFont val="Arial Black"/>
        <family val="2"/>
      </rPr>
      <t xml:space="preserve"> =</t>
    </r>
  </si>
  <si>
    <r>
      <t>Índ</t>
    </r>
    <r>
      <rPr>
        <sz val="12"/>
        <color rgb="FF548235"/>
        <rFont val="Arial Black"/>
        <family val="2"/>
      </rPr>
      <t xml:space="preserve"> = Ind</t>
    </r>
    <r>
      <rPr>
        <vertAlign val="subscript"/>
        <sz val="12"/>
        <color rgb="FF548235"/>
        <rFont val="Arial Black"/>
        <family val="2"/>
      </rPr>
      <t>1</t>
    </r>
    <r>
      <rPr>
        <sz val="12"/>
        <color rgb="FF548235"/>
        <rFont val="Arial Black"/>
        <family val="2"/>
      </rPr>
      <t xml:space="preserve"> x Ind</t>
    </r>
    <r>
      <rPr>
        <vertAlign val="subscript"/>
        <sz val="12"/>
        <color rgb="FF548235"/>
        <rFont val="Arial Black"/>
        <family val="2"/>
      </rPr>
      <t>2</t>
    </r>
    <r>
      <rPr>
        <sz val="12"/>
        <color rgb="FF548235"/>
        <rFont val="Arial Black"/>
        <family val="2"/>
      </rPr>
      <t xml:space="preserve"> x Ind</t>
    </r>
    <r>
      <rPr>
        <vertAlign val="subscript"/>
        <sz val="12"/>
        <color rgb="FF548235"/>
        <rFont val="Arial Black"/>
        <family val="2"/>
      </rPr>
      <t>3</t>
    </r>
    <r>
      <rPr>
        <sz val="12"/>
        <color rgb="FF548235"/>
        <rFont val="Arial Black"/>
        <family val="2"/>
      </rPr>
      <t xml:space="preserve"> =</t>
    </r>
  </si>
  <si>
    <t>Instante</t>
  </si>
  <si>
    <r>
      <t>Índ</t>
    </r>
    <r>
      <rPr>
        <sz val="12"/>
        <color rgb="FF991F8A"/>
        <rFont val="Arial Black"/>
        <family val="2"/>
      </rPr>
      <t xml:space="preserve"> = Ind</t>
    </r>
    <r>
      <rPr>
        <vertAlign val="subscript"/>
        <sz val="12"/>
        <color rgb="FF991F8A"/>
        <rFont val="Arial Black"/>
        <family val="2"/>
      </rPr>
      <t>1</t>
    </r>
    <r>
      <rPr>
        <sz val="12"/>
        <color rgb="FF991F8A"/>
        <rFont val="Arial Black"/>
        <family val="2"/>
      </rPr>
      <t xml:space="preserve"> x Ind</t>
    </r>
    <r>
      <rPr>
        <vertAlign val="subscript"/>
        <sz val="12"/>
        <color rgb="FF991F8A"/>
        <rFont val="Arial Black"/>
        <family val="2"/>
      </rPr>
      <t>2</t>
    </r>
    <r>
      <rPr>
        <sz val="12"/>
        <color rgb="FF991F8A"/>
        <rFont val="Arial Black"/>
        <family val="2"/>
      </rPr>
      <t xml:space="preserve"> x Ind</t>
    </r>
    <r>
      <rPr>
        <vertAlign val="subscript"/>
        <sz val="12"/>
        <color rgb="FF991F8A"/>
        <rFont val="Arial Black"/>
        <family val="2"/>
      </rPr>
      <t>3</t>
    </r>
    <r>
      <rPr>
        <sz val="12"/>
        <color rgb="FF991F8A"/>
        <rFont val="Arial Black"/>
        <family val="2"/>
      </rPr>
      <t xml:space="preserve"> x Ind</t>
    </r>
    <r>
      <rPr>
        <vertAlign val="subscript"/>
        <sz val="12"/>
        <color rgb="FF991F8A"/>
        <rFont val="Arial Black"/>
        <family val="2"/>
      </rPr>
      <t>4</t>
    </r>
    <r>
      <rPr>
        <sz val="12"/>
        <color rgb="FF991F8A"/>
        <rFont val="Arial Black"/>
        <family val="2"/>
      </rPr>
      <t xml:space="preserve"> =</t>
    </r>
  </si>
  <si>
    <t>Taxa Mensal</t>
  </si>
  <si>
    <t>Índice Mensal</t>
  </si>
  <si>
    <t>M/A</t>
  </si>
  <si>
    <r>
      <rPr>
        <sz val="16"/>
        <color theme="1"/>
        <rFont val="Wingdings"/>
        <charset val="2"/>
      </rPr>
      <t>è</t>
    </r>
    <r>
      <rPr>
        <sz val="16"/>
        <color theme="4"/>
        <rFont val="Arial Black"/>
        <family val="2"/>
      </rPr>
      <t xml:space="preserve">  Índice</t>
    </r>
    <r>
      <rPr>
        <sz val="16"/>
        <color rgb="FF000000"/>
        <rFont val="Arial Black"/>
        <family val="2"/>
      </rPr>
      <t xml:space="preserve"> = V</t>
    </r>
    <r>
      <rPr>
        <vertAlign val="subscript"/>
        <sz val="16"/>
        <color rgb="FF000000"/>
        <rFont val="Arial Black"/>
        <family val="2"/>
      </rPr>
      <t xml:space="preserve">f </t>
    </r>
    <r>
      <rPr>
        <sz val="16"/>
        <color rgb="FF000000"/>
        <rFont val="Arial Black"/>
        <family val="2"/>
      </rPr>
      <t>/ V</t>
    </r>
    <r>
      <rPr>
        <vertAlign val="subscript"/>
        <sz val="16"/>
        <color rgb="FF000000"/>
        <rFont val="Arial Black"/>
        <family val="2"/>
      </rPr>
      <t>i</t>
    </r>
  </si>
  <si>
    <r>
      <t>è</t>
    </r>
    <r>
      <rPr>
        <sz val="16"/>
        <color rgb="FF000000"/>
        <rFont val="Arial Black"/>
        <family val="2"/>
      </rPr>
      <t xml:space="preserve">  </t>
    </r>
    <r>
      <rPr>
        <sz val="16"/>
        <color rgb="FFFF0000"/>
        <rFont val="Arial Black"/>
        <family val="2"/>
      </rPr>
      <t>Taxa</t>
    </r>
    <r>
      <rPr>
        <sz val="16"/>
        <color rgb="FF000000"/>
        <rFont val="Arial Black"/>
        <family val="2"/>
      </rPr>
      <t xml:space="preserve"> =</t>
    </r>
  </si>
  <si>
    <r>
      <rPr>
        <b/>
        <sz val="16"/>
        <color rgb="FF000000"/>
        <rFont val="Arial Black"/>
        <family val="2"/>
      </rPr>
      <t>V</t>
    </r>
    <r>
      <rPr>
        <b/>
        <vertAlign val="subscript"/>
        <sz val="16"/>
        <color rgb="FF000000"/>
        <rFont val="Arial Black"/>
        <family val="2"/>
      </rPr>
      <t>f</t>
    </r>
    <r>
      <rPr>
        <b/>
        <sz val="16"/>
        <color rgb="FF000000"/>
        <rFont val="Arial Black"/>
        <family val="2"/>
      </rPr>
      <t xml:space="preserve"> = </t>
    </r>
    <r>
      <rPr>
        <b/>
        <sz val="16"/>
        <color theme="4"/>
        <rFont val="Arial Black"/>
        <family val="2"/>
      </rPr>
      <t>Índice</t>
    </r>
    <r>
      <rPr>
        <b/>
        <sz val="16"/>
        <color rgb="FF000000"/>
        <rFont val="Arial Black"/>
        <family val="2"/>
      </rPr>
      <t xml:space="preserve"> </t>
    </r>
    <r>
      <rPr>
        <b/>
        <sz val="16"/>
        <color rgb="FF000000"/>
        <rFont val="Symbol"/>
        <family val="1"/>
        <charset val="2"/>
      </rPr>
      <t xml:space="preserve">´ </t>
    </r>
    <r>
      <rPr>
        <b/>
        <sz val="16"/>
        <color rgb="FF000000"/>
        <rFont val="Arial Black"/>
        <family val="2"/>
      </rPr>
      <t>V</t>
    </r>
    <r>
      <rPr>
        <b/>
        <vertAlign val="subscript"/>
        <sz val="16"/>
        <color rgb="FF000000"/>
        <rFont val="Arial Black"/>
        <family val="2"/>
      </rPr>
      <t>i</t>
    </r>
  </si>
  <si>
    <r>
      <rPr>
        <b/>
        <sz val="16"/>
        <color theme="4"/>
        <rFont val="Calibri"/>
        <family val="2"/>
      </rPr>
      <t>Índice</t>
    </r>
    <r>
      <rPr>
        <b/>
        <sz val="16"/>
        <color rgb="FF000000"/>
        <rFont val="Calibri"/>
        <family val="2"/>
      </rPr>
      <t xml:space="preserve"> reflete a </t>
    </r>
    <r>
      <rPr>
        <b/>
        <u/>
        <sz val="16"/>
        <color theme="9" tint="-0.249977111117893"/>
        <rFont val="Calibri"/>
        <family val="2"/>
      </rPr>
      <t xml:space="preserve"> </t>
    </r>
    <r>
      <rPr>
        <b/>
        <u/>
        <sz val="16"/>
        <color theme="4"/>
        <rFont val="Calibri"/>
        <family val="2"/>
      </rPr>
      <t>razão</t>
    </r>
    <r>
      <rPr>
        <b/>
        <sz val="16"/>
        <color theme="9" tint="-0.249977111117893"/>
        <rFont val="Calibri"/>
        <family val="2"/>
      </rPr>
      <t xml:space="preserve"> </t>
    </r>
    <r>
      <rPr>
        <b/>
        <sz val="16"/>
        <color rgb="FF000000"/>
        <rFont val="Calibri"/>
        <family val="2"/>
      </rPr>
      <t xml:space="preserve">entre o </t>
    </r>
    <r>
      <rPr>
        <b/>
        <u/>
        <sz val="16"/>
        <rFont val="Calibri"/>
        <family val="2"/>
      </rPr>
      <t xml:space="preserve">Valor Final </t>
    </r>
    <r>
      <rPr>
        <b/>
        <sz val="16"/>
        <color rgb="FF000000"/>
        <rFont val="Calibri"/>
        <family val="2"/>
      </rPr>
      <t xml:space="preserve"> 
e o </t>
    </r>
    <r>
      <rPr>
        <b/>
        <u/>
        <sz val="16"/>
        <rFont val="Calibri"/>
        <family val="2"/>
      </rPr>
      <t>Valor Inicial</t>
    </r>
    <r>
      <rPr>
        <b/>
        <sz val="16"/>
        <color rgb="FF000000"/>
        <rFont val="Calibri"/>
        <family val="2"/>
      </rPr>
      <t>...</t>
    </r>
  </si>
  <si>
    <r>
      <rPr>
        <b/>
        <sz val="16"/>
        <color rgb="FFFF0000"/>
        <rFont val="Calibri"/>
        <family val="2"/>
      </rPr>
      <t>Taxa</t>
    </r>
    <r>
      <rPr>
        <b/>
        <sz val="16"/>
        <rFont val="Calibri"/>
        <family val="2"/>
      </rPr>
      <t xml:space="preserve"> reflete a </t>
    </r>
    <r>
      <rPr>
        <b/>
        <u/>
        <sz val="16"/>
        <color rgb="FFFF0000"/>
        <rFont val="Calibri"/>
        <family val="2"/>
      </rPr>
      <t>variação</t>
    </r>
    <r>
      <rPr>
        <b/>
        <sz val="16"/>
        <rFont val="Calibri"/>
        <family val="2"/>
      </rPr>
      <t xml:space="preserve"> percentual</t>
    </r>
    <r>
      <rPr>
        <sz val="16"/>
        <rFont val="Calibri"/>
        <family val="2"/>
      </rPr>
      <t xml:space="preserve"> 
</t>
    </r>
    <r>
      <rPr>
        <b/>
        <sz val="16"/>
        <rFont val="Calibri"/>
        <family val="2"/>
      </rPr>
      <t xml:space="preserve">com relação ao </t>
    </r>
    <r>
      <rPr>
        <b/>
        <u/>
        <sz val="16"/>
        <rFont val="Calibri"/>
        <family val="2"/>
      </rPr>
      <t>Valor Inicial</t>
    </r>
    <r>
      <rPr>
        <b/>
        <sz val="16"/>
        <rFont val="Calibri"/>
        <family val="2"/>
      </rPr>
      <t xml:space="preserve"> ...</t>
    </r>
  </si>
  <si>
    <r>
      <rPr>
        <b/>
        <sz val="16"/>
        <color theme="4"/>
        <rFont val="Arial Black"/>
        <family val="2"/>
      </rPr>
      <t>Índice</t>
    </r>
    <r>
      <rPr>
        <b/>
        <sz val="16"/>
        <color rgb="FF000000"/>
        <rFont val="Arial Black"/>
        <family val="2"/>
      </rPr>
      <t xml:space="preserve"> = 1 + </t>
    </r>
    <r>
      <rPr>
        <b/>
        <sz val="16"/>
        <color rgb="FFFF0000"/>
        <rFont val="Arial Black"/>
        <family val="2"/>
      </rPr>
      <t>Taxa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</si>
</sst>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 R$ &quot;* #,##0.00\ ;&quot;-R$ &quot;* #,##0.00\ ;&quot; R$ &quot;* \-#\ ;\ @\ "/>
    <numFmt numFmtId="165" formatCode="&quot;R$ &quot;#,##0.00"/>
    <numFmt numFmtId="166" formatCode="\ * #,##0.00\ ;\-* #,##0.00\ ;\ * \-#\ ;\ @\ "/>
    <numFmt numFmtId="167" formatCode="0.0000"/>
    <numFmt numFmtId="168" formatCode="0.00000"/>
    <numFmt numFmtId="169" formatCode="0.0000%"/>
    <numFmt numFmtId="170" formatCode="0.0000000"/>
    <numFmt numFmtId="171" formatCode="0.000"/>
    <numFmt numFmtId="172" formatCode="0.000%"/>
  </numFmts>
  <fonts count="96">
    <font>
      <sz val="12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i/>
      <sz val="14"/>
      <color rgb="FF2F5597"/>
      <name val="Arial"/>
      <family val="2"/>
    </font>
    <font>
      <sz val="12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Arial Black"/>
      <family val="2"/>
    </font>
    <font>
      <sz val="12"/>
      <color rgb="FF000000"/>
      <name val="Arial Black"/>
      <family val="2"/>
    </font>
    <font>
      <sz val="16"/>
      <color rgb="FF000000"/>
      <name val="Arial Black"/>
      <family val="2"/>
    </font>
    <font>
      <vertAlign val="subscript"/>
      <sz val="16"/>
      <color rgb="FF000000"/>
      <name val="Arial Black"/>
      <family val="2"/>
    </font>
    <font>
      <sz val="14"/>
      <color rgb="FF000000"/>
      <name val="Arial Black"/>
      <family val="2"/>
    </font>
    <font>
      <sz val="16"/>
      <color rgb="FFFF0000"/>
      <name val="Arial Black"/>
      <family val="2"/>
    </font>
    <font>
      <sz val="14"/>
      <color rgb="FFFF0000"/>
      <name val="Arial Black"/>
      <family val="2"/>
    </font>
    <font>
      <b/>
      <sz val="14"/>
      <color rgb="FF000000"/>
      <name val="Symbol"/>
      <family val="1"/>
      <charset val="2"/>
    </font>
    <font>
      <sz val="16"/>
      <color rgb="FF000000"/>
      <name val="Calibri"/>
      <family val="2"/>
    </font>
    <font>
      <sz val="16"/>
      <color rgb="FF000000"/>
      <name val="Wingdings"/>
      <charset val="2"/>
    </font>
    <font>
      <b/>
      <sz val="16"/>
      <color rgb="FF000000"/>
      <name val="Wingdings"/>
      <charset val="2"/>
    </font>
    <font>
      <b/>
      <sz val="16"/>
      <color rgb="FF000000"/>
      <name val="Arial Black"/>
      <family val="2"/>
    </font>
    <font>
      <b/>
      <vertAlign val="subscript"/>
      <sz val="16"/>
      <color rgb="FF000000"/>
      <name val="Arial Black"/>
      <family val="2"/>
    </font>
    <font>
      <b/>
      <sz val="16"/>
      <color rgb="FF000000"/>
      <name val="Symbol"/>
      <family val="1"/>
      <charset val="2"/>
    </font>
    <font>
      <sz val="14"/>
      <color rgb="FF000000"/>
      <name val="Wingdings"/>
      <charset val="2"/>
    </font>
    <font>
      <b/>
      <sz val="14"/>
      <color rgb="FF000000"/>
      <name val="Arial Black"/>
      <family val="2"/>
    </font>
    <font>
      <b/>
      <sz val="12"/>
      <color rgb="FF000000"/>
      <name val="Calibri"/>
      <family val="2"/>
    </font>
    <font>
      <b/>
      <sz val="12"/>
      <name val="Arial Black"/>
      <family val="2"/>
    </font>
    <font>
      <b/>
      <sz val="12"/>
      <color rgb="FFFFFFFF"/>
      <name val="Arial Black"/>
      <family val="2"/>
    </font>
    <font>
      <sz val="12"/>
      <color rgb="FFFFFFFF"/>
      <name val="Arial Black"/>
      <family val="2"/>
    </font>
    <font>
      <sz val="13"/>
      <color rgb="FFFFFFFF"/>
      <name val="Arial Black"/>
      <family val="2"/>
    </font>
    <font>
      <sz val="12"/>
      <color rgb="FF000000"/>
      <name val="Calibri"/>
      <family val="5"/>
      <charset val="2"/>
    </font>
    <font>
      <sz val="12"/>
      <name val="Arial Black"/>
      <family val="2"/>
    </font>
    <font>
      <sz val="13"/>
      <color rgb="FFC55A11"/>
      <name val="Arial Black"/>
      <family val="2"/>
    </font>
    <font>
      <sz val="13"/>
      <color rgb="FF000000"/>
      <name val="Arial Black"/>
      <family val="2"/>
    </font>
    <font>
      <sz val="13"/>
      <color rgb="FF000000"/>
      <name val="Calibri"/>
      <family val="2"/>
    </font>
    <font>
      <b/>
      <sz val="12"/>
      <color rgb="FF000000"/>
      <name val="Symbol"/>
      <family val="1"/>
      <charset val="2"/>
    </font>
    <font>
      <sz val="12"/>
      <color rgb="FF000000"/>
      <name val="Wingdings"/>
      <charset val="2"/>
    </font>
    <font>
      <sz val="13"/>
      <color rgb="FF000000"/>
      <name val="Wingdings"/>
      <charset val="2"/>
    </font>
    <font>
      <sz val="13"/>
      <color rgb="FFFF0000"/>
      <name val="Arial Black"/>
      <family val="2"/>
    </font>
    <font>
      <sz val="13"/>
      <color rgb="FF000000"/>
      <name val="Calibri"/>
      <family val="5"/>
      <charset val="2"/>
    </font>
    <font>
      <sz val="12"/>
      <color rgb="FFC55A11"/>
      <name val="Wingdings"/>
      <charset val="2"/>
    </font>
    <font>
      <sz val="12"/>
      <color rgb="FFC55A11"/>
      <name val="Arial Black"/>
      <family val="2"/>
    </font>
    <font>
      <b/>
      <sz val="12"/>
      <color rgb="FF000000"/>
      <name val="Wingdings"/>
      <charset val="2"/>
    </font>
    <font>
      <sz val="13"/>
      <color rgb="FF2F5597"/>
      <name val="Arial Black"/>
      <family val="2"/>
    </font>
    <font>
      <sz val="12"/>
      <color rgb="FF2F5597"/>
      <name val="Wingdings"/>
      <charset val="2"/>
    </font>
    <font>
      <sz val="12"/>
      <color rgb="FF2F5597"/>
      <name val="Arial Black"/>
      <family val="2"/>
    </font>
    <font>
      <sz val="12"/>
      <color rgb="FF203864"/>
      <name val="Arial Black"/>
      <family val="2"/>
    </font>
    <font>
      <b/>
      <sz val="10"/>
      <color rgb="FF7030A0"/>
      <name val="Calibri"/>
      <family val="2"/>
    </font>
    <font>
      <b/>
      <sz val="10"/>
      <color rgb="FF203864"/>
      <name val="Calibri"/>
      <family val="2"/>
    </font>
    <font>
      <sz val="13"/>
      <color rgb="FF548235"/>
      <name val="Arial Black"/>
      <family val="2"/>
    </font>
    <font>
      <sz val="12"/>
      <color rgb="FF548235"/>
      <name val="Wingdings"/>
      <charset val="2"/>
    </font>
    <font>
      <sz val="12"/>
      <color rgb="FF548235"/>
      <name val="Arial Black"/>
      <family val="2"/>
    </font>
    <font>
      <sz val="12"/>
      <color rgb="FF548235"/>
      <name val="Calibri"/>
      <family val="2"/>
    </font>
    <font>
      <b/>
      <sz val="10"/>
      <color rgb="FFC55A11"/>
      <name val="Calibri"/>
      <family val="2"/>
    </font>
    <font>
      <sz val="13"/>
      <color rgb="FF831B77"/>
      <name val="Arial Black"/>
      <family val="2"/>
    </font>
    <font>
      <sz val="12"/>
      <color rgb="FF831B77"/>
      <name val="Wingdings"/>
      <charset val="2"/>
    </font>
    <font>
      <sz val="12"/>
      <color rgb="FF991F8A"/>
      <name val="Arial Black"/>
      <family val="2"/>
    </font>
    <font>
      <sz val="12"/>
      <color rgb="FF991F8A"/>
      <name val="Calibri"/>
      <family val="2"/>
    </font>
    <font>
      <sz val="10"/>
      <color rgb="FF000000"/>
      <name val="Calibri"/>
      <family val="2"/>
    </font>
    <font>
      <sz val="10"/>
      <color rgb="FFFFFFFF"/>
      <name val="Arial Black"/>
      <family val="2"/>
    </font>
    <font>
      <sz val="10"/>
      <color rgb="FF000000"/>
      <name val="Calibri"/>
      <family val="5"/>
      <charset val="2"/>
    </font>
    <font>
      <b/>
      <sz val="16"/>
      <color rgb="FF000000"/>
      <name val="Calibri"/>
      <family val="2"/>
    </font>
    <font>
      <sz val="10"/>
      <color rgb="FFFFFFFF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vertAlign val="subscript"/>
      <sz val="16"/>
      <color rgb="FF000000"/>
      <name val="Calibri"/>
      <family val="2"/>
    </font>
    <font>
      <sz val="12"/>
      <color rgb="FFFF0000"/>
      <name val="Arial Black"/>
      <family val="2"/>
    </font>
    <font>
      <vertAlign val="subscript"/>
      <sz val="12"/>
      <color rgb="FF2F5597"/>
      <name val="Arial Black"/>
      <family val="2"/>
    </font>
    <font>
      <vertAlign val="subscript"/>
      <sz val="12"/>
      <color rgb="FF548235"/>
      <name val="Arial Black"/>
      <family val="2"/>
    </font>
    <font>
      <vertAlign val="subscript"/>
      <sz val="12"/>
      <color rgb="FF991F8A"/>
      <name val="Arial Black"/>
      <family val="2"/>
    </font>
    <font>
      <sz val="16"/>
      <color theme="4"/>
      <name val="Arial Black"/>
      <family val="2"/>
    </font>
    <font>
      <b/>
      <sz val="16"/>
      <color theme="4"/>
      <name val="Arial Black"/>
      <family val="2"/>
    </font>
    <font>
      <sz val="16"/>
      <color theme="1"/>
      <name val="Wingdings"/>
      <charset val="2"/>
    </font>
    <font>
      <sz val="16"/>
      <color rgb="FFFF0000"/>
      <name val="Arial Black"/>
      <family val="2"/>
      <charset val="2"/>
    </font>
    <font>
      <b/>
      <sz val="16"/>
      <color rgb="FF000000"/>
      <name val="Wingdings"/>
      <family val="2"/>
      <charset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color theme="4"/>
      <name val="Calibri"/>
      <family val="2"/>
    </font>
    <font>
      <b/>
      <u/>
      <sz val="16"/>
      <color theme="9" tint="-0.249977111117893"/>
      <name val="Calibri"/>
      <family val="2"/>
    </font>
    <font>
      <b/>
      <u/>
      <sz val="16"/>
      <color theme="4"/>
      <name val="Calibri"/>
      <family val="2"/>
    </font>
    <font>
      <b/>
      <sz val="16"/>
      <color theme="9" tint="-0.249977111117893"/>
      <name val="Calibri"/>
      <family val="2"/>
    </font>
    <font>
      <b/>
      <u/>
      <sz val="16"/>
      <color rgb="FFFF0000"/>
      <name val="Calibri"/>
      <family val="2"/>
    </font>
    <font>
      <b/>
      <sz val="16"/>
      <color rgb="FFFF0000"/>
      <name val="Arial Black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BC"/>
      </patternFill>
    </fill>
    <fill>
      <patternFill patternType="solid">
        <fgColor rgb="FFCCFFCC"/>
        <bgColor rgb="FFDEEBF7"/>
      </patternFill>
    </fill>
    <fill>
      <patternFill patternType="solid">
        <fgColor rgb="FFFFCCCC"/>
        <bgColor rgb="FFF8CBA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67171"/>
      </patternFill>
    </fill>
    <fill>
      <patternFill patternType="solid">
        <fgColor rgb="FFDDDDDD"/>
        <bgColor rgb="FFDAE3F3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FE699"/>
        <bgColor rgb="FFFCEE6B"/>
      </patternFill>
    </fill>
    <fill>
      <patternFill patternType="solid">
        <fgColor rgb="FFC5E0B4"/>
        <bgColor rgb="FFC8D6E6"/>
      </patternFill>
    </fill>
    <fill>
      <patternFill patternType="solid">
        <fgColor rgb="FFF8CBAD"/>
        <bgColor rgb="FFFFCCCC"/>
      </patternFill>
    </fill>
    <fill>
      <patternFill patternType="solid">
        <fgColor rgb="FFFFCCFF"/>
        <bgColor rgb="FFFFCCCC"/>
      </patternFill>
    </fill>
    <fill>
      <patternFill patternType="solid">
        <fgColor rgb="FFFFA7FF"/>
        <bgColor rgb="FFFFCCFF"/>
      </patternFill>
    </fill>
    <fill>
      <patternFill patternType="solid">
        <fgColor rgb="FF767171"/>
        <bgColor rgb="FF808080"/>
      </patternFill>
    </fill>
    <fill>
      <patternFill patternType="solid">
        <fgColor rgb="FFFFFFBC"/>
        <bgColor rgb="FFFFFFCC"/>
      </patternFill>
    </fill>
    <fill>
      <patternFill patternType="solid">
        <fgColor rgb="FFFDFA7F"/>
        <bgColor rgb="FFFFFF99"/>
      </patternFill>
    </fill>
    <fill>
      <patternFill patternType="solid">
        <fgColor rgb="FFFCEE6B"/>
        <bgColor rgb="FFFDFA7F"/>
      </patternFill>
    </fill>
    <fill>
      <patternFill patternType="solid">
        <fgColor rgb="FFC8D6E6"/>
        <bgColor rgb="FFDDDDDD"/>
      </patternFill>
    </fill>
    <fill>
      <patternFill patternType="solid">
        <fgColor rgb="FFEAD6DD"/>
        <bgColor rgb="FFDDDDDD"/>
      </patternFill>
    </fill>
    <fill>
      <patternFill patternType="solid">
        <fgColor rgb="FFFFFF99"/>
        <bgColor rgb="FFFDFA7F"/>
      </patternFill>
    </fill>
    <fill>
      <patternFill patternType="solid">
        <fgColor rgb="FFFFFF00"/>
        <bgColor rgb="FFFCEE6B"/>
      </patternFill>
    </fill>
    <fill>
      <patternFill patternType="solid">
        <fgColor rgb="FFFFF2CC"/>
        <bgColor rgb="FFFFFFCC"/>
      </patternFill>
    </fill>
    <fill>
      <patternFill patternType="solid">
        <fgColor rgb="FFF5FAFD"/>
        <bgColor rgb="FFFFFFFF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3">
    <xf numFmtId="0" fontId="0" fillId="0" borderId="0"/>
    <xf numFmtId="166" fontId="75" fillId="0" borderId="0" applyBorder="0" applyProtection="0"/>
    <xf numFmtId="164" fontId="75" fillId="0" borderId="0" applyBorder="0" applyProtection="0"/>
    <xf numFmtId="9" fontId="75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75" fillId="0" borderId="0" applyBorder="0" applyProtection="0"/>
    <xf numFmtId="0" fontId="75" fillId="0" borderId="0" applyBorder="0" applyProtection="0"/>
    <xf numFmtId="0" fontId="3" fillId="2" borderId="1" applyProtection="0"/>
    <xf numFmtId="0" fontId="4" fillId="0" borderId="0" applyBorder="0" applyProtection="0"/>
    <xf numFmtId="0" fontId="5" fillId="0" borderId="0" applyBorder="0" applyProtection="0"/>
    <xf numFmtId="0" fontId="75" fillId="0" borderId="0" applyBorder="0" applyProtection="0"/>
    <xf numFmtId="0" fontId="6" fillId="3" borderId="0" applyBorder="0" applyProtection="0"/>
    <xf numFmtId="0" fontId="7" fillId="2" borderId="0" applyBorder="0" applyProtection="0"/>
    <xf numFmtId="0" fontId="8" fillId="4" borderId="0" applyBorder="0" applyProtection="0"/>
    <xf numFmtId="0" fontId="8" fillId="0" borderId="0" applyBorder="0" applyProtection="0"/>
    <xf numFmtId="0" fontId="9" fillId="5" borderId="0" applyBorder="0" applyProtection="0"/>
    <xf numFmtId="0" fontId="10" fillId="0" borderId="0" applyBorder="0" applyProtection="0"/>
    <xf numFmtId="0" fontId="11" fillId="6" borderId="0" applyBorder="0" applyProtection="0"/>
    <xf numFmtId="0" fontId="11" fillId="7" borderId="0" applyBorder="0" applyProtection="0"/>
    <xf numFmtId="0" fontId="10" fillId="8" borderId="0" applyBorder="0" applyProtection="0"/>
    <xf numFmtId="0" fontId="12" fillId="0" borderId="0"/>
    <xf numFmtId="9" fontId="12" fillId="0" borderId="0" applyBorder="0" applyProtection="0"/>
  </cellStyleXfs>
  <cellXfs count="269">
    <xf numFmtId="0" fontId="0" fillId="0" borderId="0" xfId="0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 applyAlignment="1"/>
    <xf numFmtId="0" fontId="14" fillId="9" borderId="2" xfId="21" applyFont="1" applyFill="1" applyBorder="1" applyAlignment="1" applyProtection="1">
      <alignment vertical="center"/>
      <protection hidden="1"/>
    </xf>
    <xf numFmtId="0" fontId="15" fillId="9" borderId="2" xfId="21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/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6" xfId="2" applyNumberFormat="1" applyFont="1" applyFill="1" applyBorder="1" applyAlignment="1" applyProtection="1">
      <alignment horizontal="center" vertical="center"/>
    </xf>
    <xf numFmtId="165" fontId="17" fillId="2" borderId="7" xfId="0" applyNumberFormat="1" applyFont="1" applyFill="1" applyBorder="1" applyAlignment="1" applyProtection="1">
      <alignment horizontal="right" vertical="center"/>
      <protection locked="0"/>
    </xf>
    <xf numFmtId="164" fontId="18" fillId="0" borderId="0" xfId="2" applyFont="1" applyBorder="1" applyAlignment="1" applyProtection="1">
      <alignment vertical="center"/>
    </xf>
    <xf numFmtId="0" fontId="17" fillId="2" borderId="5" xfId="0" applyFont="1" applyFill="1" applyBorder="1" applyAlignment="1">
      <alignment horizontal="right" vertical="center" wrapText="1"/>
    </xf>
    <xf numFmtId="0" fontId="18" fillId="2" borderId="6" xfId="2" applyNumberFormat="1" applyFont="1" applyFill="1" applyBorder="1" applyAlignment="1" applyProtection="1">
      <alignment horizontal="left" vertical="center"/>
    </xf>
    <xf numFmtId="165" fontId="1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7" fillId="2" borderId="7" xfId="0" applyFont="1" applyFill="1" applyBorder="1" applyAlignment="1" applyProtection="1">
      <alignment horizontal="right" vertical="center"/>
      <protection locked="0"/>
    </xf>
    <xf numFmtId="10" fontId="18" fillId="2" borderId="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9" fontId="17" fillId="0" borderId="0" xfId="3" applyFont="1" applyBorder="1" applyAlignment="1" applyProtection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11" borderId="6" xfId="2" applyNumberFormat="1" applyFont="1" applyFill="1" applyBorder="1" applyAlignment="1" applyProtection="1">
      <alignment horizontal="center" vertical="center"/>
    </xf>
    <xf numFmtId="165" fontId="17" fillId="11" borderId="7" xfId="0" applyNumberFormat="1" applyFont="1" applyFill="1" applyBorder="1" applyAlignment="1" applyProtection="1">
      <alignment horizontal="right" vertical="center"/>
      <protection locked="0"/>
    </xf>
    <xf numFmtId="0" fontId="17" fillId="11" borderId="5" xfId="0" applyFont="1" applyFill="1" applyBorder="1" applyAlignment="1">
      <alignment horizontal="right" vertical="center" wrapText="1"/>
    </xf>
    <xf numFmtId="0" fontId="18" fillId="11" borderId="6" xfId="2" applyNumberFormat="1" applyFont="1" applyFill="1" applyBorder="1" applyAlignment="1" applyProtection="1">
      <alignment horizontal="left" vertical="center"/>
    </xf>
    <xf numFmtId="165" fontId="17" fillId="11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11" borderId="7" xfId="0" applyFont="1" applyFill="1" applyBorder="1" applyAlignment="1" applyProtection="1">
      <alignment horizontal="right" vertical="center"/>
      <protection locked="0"/>
    </xf>
    <xf numFmtId="10" fontId="18" fillId="11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17" fillId="12" borderId="6" xfId="0" applyFont="1" applyFill="1" applyBorder="1" applyAlignment="1">
      <alignment horizontal="center" vertical="center" wrapText="1"/>
    </xf>
    <xf numFmtId="165" fontId="17" fillId="12" borderId="7" xfId="0" applyNumberFormat="1" applyFont="1" applyFill="1" applyBorder="1" applyAlignment="1" applyProtection="1">
      <alignment horizontal="right" vertical="center"/>
      <protection locked="0"/>
    </xf>
    <xf numFmtId="9" fontId="17" fillId="0" borderId="0" xfId="0" applyNumberFormat="1" applyFont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right" vertical="center" wrapText="1"/>
    </xf>
    <xf numFmtId="0" fontId="17" fillId="12" borderId="6" xfId="0" applyFont="1" applyFill="1" applyBorder="1" applyAlignment="1">
      <alignment horizontal="left" vertical="center" wrapText="1"/>
    </xf>
    <xf numFmtId="10" fontId="17" fillId="12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18" fillId="12" borderId="6" xfId="2" applyNumberFormat="1" applyFont="1" applyFill="1" applyBorder="1" applyAlignment="1" applyProtection="1">
      <alignment horizontal="left" vertical="center"/>
    </xf>
    <xf numFmtId="0" fontId="17" fillId="12" borderId="7" xfId="0" applyFont="1" applyFill="1" applyBorder="1" applyAlignment="1" applyProtection="1">
      <alignment horizontal="right" vertical="center" wrapText="1"/>
      <protection locked="0"/>
    </xf>
    <xf numFmtId="165" fontId="17" fillId="12" borderId="5" xfId="0" applyNumberFormat="1" applyFont="1" applyFill="1" applyBorder="1" applyAlignment="1">
      <alignment horizontal="right" vertical="center" wrapText="1"/>
    </xf>
    <xf numFmtId="0" fontId="18" fillId="12" borderId="6" xfId="2" applyNumberFormat="1" applyFont="1" applyFill="1" applyBorder="1" applyAlignment="1" applyProtection="1">
      <alignment horizontal="center" vertical="center"/>
    </xf>
    <xf numFmtId="165" fontId="18" fillId="12" borderId="7" xfId="0" applyNumberFormat="1" applyFont="1" applyFill="1" applyBorder="1" applyAlignment="1" applyProtection="1">
      <alignment horizontal="right" vertical="center"/>
      <protection locked="0"/>
    </xf>
    <xf numFmtId="0" fontId="17" fillId="13" borderId="6" xfId="0" applyFont="1" applyFill="1" applyBorder="1" applyAlignment="1">
      <alignment horizontal="center" vertical="center" wrapText="1"/>
    </xf>
    <xf numFmtId="165" fontId="17" fillId="13" borderId="7" xfId="0" applyNumberFormat="1" applyFont="1" applyFill="1" applyBorder="1" applyAlignment="1" applyProtection="1">
      <alignment horizontal="right" vertical="center"/>
      <protection locked="0"/>
    </xf>
    <xf numFmtId="0" fontId="17" fillId="13" borderId="5" xfId="0" applyFont="1" applyFill="1" applyBorder="1" applyAlignment="1">
      <alignment horizontal="right" vertical="center" wrapText="1"/>
    </xf>
    <xf numFmtId="0" fontId="17" fillId="13" borderId="6" xfId="0" applyFont="1" applyFill="1" applyBorder="1" applyAlignment="1">
      <alignment horizontal="left" vertical="center" wrapText="1"/>
    </xf>
    <xf numFmtId="0" fontId="17" fillId="13" borderId="7" xfId="0" applyFont="1" applyFill="1" applyBorder="1" applyAlignment="1" applyProtection="1">
      <alignment horizontal="right" vertical="center" wrapText="1"/>
      <protection locked="0"/>
    </xf>
    <xf numFmtId="0" fontId="18" fillId="13" borderId="6" xfId="2" applyNumberFormat="1" applyFont="1" applyFill="1" applyBorder="1" applyAlignment="1" applyProtection="1">
      <alignment horizontal="left" vertical="center"/>
    </xf>
    <xf numFmtId="10" fontId="17" fillId="13" borderId="7" xfId="0" applyNumberFormat="1" applyFont="1" applyFill="1" applyBorder="1" applyAlignment="1" applyProtection="1">
      <alignment horizontal="right" vertical="center" wrapText="1"/>
      <protection locked="0"/>
    </xf>
    <xf numFmtId="165" fontId="17" fillId="13" borderId="5" xfId="0" applyNumberFormat="1" applyFont="1" applyFill="1" applyBorder="1" applyAlignment="1">
      <alignment horizontal="right" vertical="center" wrapText="1"/>
    </xf>
    <xf numFmtId="0" fontId="18" fillId="13" borderId="6" xfId="2" applyNumberFormat="1" applyFont="1" applyFill="1" applyBorder="1" applyAlignment="1" applyProtection="1">
      <alignment horizontal="center" vertical="center"/>
    </xf>
    <xf numFmtId="165" fontId="18" fillId="13" borderId="7" xfId="0" applyNumberFormat="1" applyFont="1" applyFill="1" applyBorder="1" applyAlignment="1" applyProtection="1">
      <alignment horizontal="right" vertical="center"/>
      <protection locked="0"/>
    </xf>
    <xf numFmtId="0" fontId="34" fillId="14" borderId="6" xfId="0" applyFont="1" applyFill="1" applyBorder="1" applyAlignment="1">
      <alignment horizontal="center" vertical="center" wrapText="1"/>
    </xf>
    <xf numFmtId="165" fontId="34" fillId="14" borderId="7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Border="1" applyAlignment="1">
      <alignment vertical="center" wrapText="1"/>
    </xf>
    <xf numFmtId="0" fontId="34" fillId="14" borderId="5" xfId="0" applyFont="1" applyFill="1" applyBorder="1" applyAlignment="1">
      <alignment horizontal="right" vertical="center" wrapText="1"/>
    </xf>
    <xf numFmtId="0" fontId="17" fillId="14" borderId="6" xfId="0" applyFont="1" applyFill="1" applyBorder="1" applyAlignment="1">
      <alignment horizontal="left" vertical="center" wrapText="1"/>
    </xf>
    <xf numFmtId="10" fontId="18" fillId="14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18" fillId="14" borderId="6" xfId="2" applyNumberFormat="1" applyFont="1" applyFill="1" applyBorder="1" applyAlignment="1" applyProtection="1">
      <alignment horizontal="left" vertical="center"/>
    </xf>
    <xf numFmtId="0" fontId="18" fillId="14" borderId="7" xfId="0" applyFont="1" applyFill="1" applyBorder="1" applyAlignment="1" applyProtection="1">
      <alignment horizontal="right" vertical="center"/>
      <protection locked="0"/>
    </xf>
    <xf numFmtId="165" fontId="34" fillId="14" borderId="5" xfId="0" applyNumberFormat="1" applyFont="1" applyFill="1" applyBorder="1" applyAlignment="1">
      <alignment horizontal="right" vertical="center" wrapText="1"/>
    </xf>
    <xf numFmtId="0" fontId="18" fillId="14" borderId="6" xfId="2" applyNumberFormat="1" applyFont="1" applyFill="1" applyBorder="1" applyAlignment="1" applyProtection="1">
      <alignment horizontal="center" vertical="center"/>
    </xf>
    <xf numFmtId="165" fontId="18" fillId="14" borderId="7" xfId="0" applyNumberFormat="1" applyFont="1" applyFill="1" applyBorder="1" applyAlignment="1" applyProtection="1">
      <alignment horizontal="right" vertical="center"/>
      <protection locked="0"/>
    </xf>
    <xf numFmtId="0" fontId="34" fillId="15" borderId="6" xfId="0" applyFont="1" applyFill="1" applyBorder="1" applyAlignment="1">
      <alignment horizontal="center" vertical="center" wrapText="1"/>
    </xf>
    <xf numFmtId="165" fontId="34" fillId="15" borderId="7" xfId="0" applyNumberFormat="1" applyFont="1" applyFill="1" applyBorder="1" applyAlignment="1" applyProtection="1">
      <alignment horizontal="right" vertical="center" wrapText="1"/>
      <protection locked="0"/>
    </xf>
    <xf numFmtId="0" fontId="34" fillId="15" borderId="5" xfId="0" applyFont="1" applyFill="1" applyBorder="1" applyAlignment="1">
      <alignment horizontal="right" vertical="center" wrapText="1"/>
    </xf>
    <xf numFmtId="0" fontId="17" fillId="15" borderId="6" xfId="0" applyFont="1" applyFill="1" applyBorder="1" applyAlignment="1">
      <alignment horizontal="left" vertical="center" wrapText="1"/>
    </xf>
    <xf numFmtId="2" fontId="18" fillId="15" borderId="7" xfId="0" applyNumberFormat="1" applyFont="1" applyFill="1" applyBorder="1" applyAlignment="1" applyProtection="1">
      <alignment horizontal="right" vertical="center"/>
      <protection locked="0"/>
    </xf>
    <xf numFmtId="0" fontId="18" fillId="15" borderId="6" xfId="2" applyNumberFormat="1" applyFont="1" applyFill="1" applyBorder="1" applyAlignment="1" applyProtection="1">
      <alignment horizontal="left" vertical="center"/>
    </xf>
    <xf numFmtId="0" fontId="18" fillId="15" borderId="7" xfId="0" applyFont="1" applyFill="1" applyBorder="1" applyAlignment="1" applyProtection="1">
      <alignment horizontal="right" vertical="center"/>
      <protection locked="0"/>
    </xf>
    <xf numFmtId="165" fontId="34" fillId="15" borderId="5" xfId="0" applyNumberFormat="1" applyFont="1" applyFill="1" applyBorder="1" applyAlignment="1">
      <alignment horizontal="right" vertical="center" wrapText="1"/>
    </xf>
    <xf numFmtId="0" fontId="18" fillId="15" borderId="6" xfId="2" applyNumberFormat="1" applyFont="1" applyFill="1" applyBorder="1" applyAlignment="1" applyProtection="1">
      <alignment horizontal="center" vertical="center"/>
    </xf>
    <xf numFmtId="165" fontId="18" fillId="15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64" fontId="32" fillId="0" borderId="0" xfId="2" applyFont="1" applyBorder="1" applyAlignment="1" applyProtection="1">
      <alignment vertical="center"/>
    </xf>
    <xf numFmtId="164" fontId="41" fillId="0" borderId="0" xfId="2" applyFont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67" fontId="21" fillId="0" borderId="13" xfId="1" applyNumberFormat="1" applyFont="1" applyBorder="1" applyAlignment="1" applyProtection="1">
      <alignment horizontal="center" vertical="center"/>
    </xf>
    <xf numFmtId="167" fontId="21" fillId="0" borderId="0" xfId="1" applyNumberFormat="1" applyFont="1" applyBorder="1" applyAlignment="1" applyProtection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/>
    </xf>
    <xf numFmtId="168" fontId="21" fillId="0" borderId="0" xfId="1" applyNumberFormat="1" applyFont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36" fillId="11" borderId="16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4" xfId="0" applyFont="1" applyBorder="1"/>
    <xf numFmtId="0" fontId="10" fillId="0" borderId="0" xfId="0" applyFont="1"/>
    <xf numFmtId="0" fontId="10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vertical="top"/>
    </xf>
    <xf numFmtId="169" fontId="10" fillId="0" borderId="0" xfId="0" applyNumberFormat="1" applyFont="1" applyBorder="1" applyAlignment="1">
      <alignment horizontal="left" vertical="top"/>
    </xf>
    <xf numFmtId="10" fontId="56" fillId="0" borderId="0" xfId="0" applyNumberFormat="1" applyFont="1" applyBorder="1" applyAlignment="1">
      <alignment horizontal="left"/>
    </xf>
    <xf numFmtId="0" fontId="60" fillId="12" borderId="18" xfId="0" applyFont="1" applyFill="1" applyBorder="1"/>
    <xf numFmtId="0" fontId="61" fillId="0" borderId="0" xfId="0" applyFont="1" applyBorder="1" applyAlignment="1">
      <alignment horizontal="center" vertical="center"/>
    </xf>
    <xf numFmtId="10" fontId="61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71" fontId="64" fillId="21" borderId="20" xfId="0" applyNumberFormat="1" applyFont="1" applyFill="1" applyBorder="1" applyAlignment="1"/>
    <xf numFmtId="0" fontId="65" fillId="21" borderId="18" xfId="0" applyFont="1" applyFill="1" applyBorder="1"/>
    <xf numFmtId="0" fontId="65" fillId="21" borderId="21" xfId="0" applyFont="1" applyFill="1" applyBorder="1"/>
    <xf numFmtId="0" fontId="65" fillId="21" borderId="19" xfId="0" applyFont="1" applyFill="1" applyBorder="1"/>
    <xf numFmtId="0" fontId="66" fillId="0" borderId="0" xfId="0" applyFont="1"/>
    <xf numFmtId="0" fontId="66" fillId="0" borderId="0" xfId="0" applyFont="1" applyAlignment="1">
      <alignment horizontal="right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/>
    <xf numFmtId="0" fontId="15" fillId="0" borderId="0" xfId="21" applyFont="1" applyProtection="1"/>
    <xf numFmtId="0" fontId="12" fillId="0" borderId="0" xfId="21"/>
    <xf numFmtId="0" fontId="70" fillId="0" borderId="0" xfId="21" applyFont="1" applyBorder="1" applyAlignment="1" applyProtection="1">
      <alignment vertical="center"/>
      <protection hidden="1"/>
    </xf>
    <xf numFmtId="0" fontId="71" fillId="0" borderId="0" xfId="21" applyFont="1" applyProtection="1"/>
    <xf numFmtId="0" fontId="72" fillId="9" borderId="4" xfId="21" applyFont="1" applyFill="1" applyBorder="1" applyAlignment="1">
      <alignment horizontal="center" vertical="center" wrapText="1"/>
    </xf>
    <xf numFmtId="0" fontId="72" fillId="24" borderId="4" xfId="21" applyFont="1" applyFill="1" applyBorder="1" applyAlignment="1">
      <alignment horizontal="center" vertical="center" wrapText="1"/>
    </xf>
    <xf numFmtId="0" fontId="74" fillId="0" borderId="4" xfId="22" applyNumberFormat="1" applyFont="1" applyBorder="1" applyAlignment="1" applyProtection="1">
      <alignment vertical="center"/>
      <protection locked="0"/>
    </xf>
    <xf numFmtId="0" fontId="0" fillId="0" borderId="4" xfId="1" applyNumberFormat="1" applyFont="1" applyBorder="1" applyProtection="1">
      <protection locked="0"/>
    </xf>
    <xf numFmtId="0" fontId="25" fillId="0" borderId="0" xfId="0" applyFont="1" applyBorder="1"/>
    <xf numFmtId="0" fontId="69" fillId="0" borderId="0" xfId="0" applyFont="1" applyBorder="1" applyAlignment="1">
      <alignment vertical="center" wrapText="1"/>
    </xf>
    <xf numFmtId="0" fontId="15" fillId="0" borderId="0" xfId="21" applyFont="1" applyFill="1" applyBorder="1" applyAlignment="1" applyProtection="1">
      <alignment vertical="center"/>
      <protection hidden="1"/>
    </xf>
    <xf numFmtId="10" fontId="33" fillId="25" borderId="4" xfId="22" applyNumberFormat="1" applyFont="1" applyFill="1" applyBorder="1" applyAlignment="1" applyProtection="1">
      <alignment horizontal="center" vertical="center"/>
      <protection locked="0"/>
    </xf>
    <xf numFmtId="10" fontId="74" fillId="0" borderId="4" xfId="22" applyNumberFormat="1" applyFont="1" applyBorder="1" applyAlignment="1" applyProtection="1">
      <alignment vertical="center"/>
      <protection locked="0"/>
    </xf>
    <xf numFmtId="17" fontId="73" fillId="25" borderId="4" xfId="21" applyNumberFormat="1" applyFont="1" applyFill="1" applyBorder="1" applyAlignment="1">
      <alignment vertical="center"/>
    </xf>
    <xf numFmtId="0" fontId="86" fillId="2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87" fillId="2" borderId="3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right" vertical="center"/>
    </xf>
    <xf numFmtId="0" fontId="32" fillId="10" borderId="4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right" vertical="center" wrapText="1"/>
    </xf>
    <xf numFmtId="0" fontId="17" fillId="11" borderId="5" xfId="0" applyFont="1" applyFill="1" applyBorder="1" applyAlignment="1">
      <alignment horizontal="right" vertical="center" wrapText="1"/>
    </xf>
    <xf numFmtId="0" fontId="17" fillId="12" borderId="5" xfId="0" applyFont="1" applyFill="1" applyBorder="1" applyAlignment="1">
      <alignment horizontal="right" vertical="center" wrapText="1"/>
    </xf>
    <xf numFmtId="0" fontId="17" fillId="13" borderId="5" xfId="0" applyFont="1" applyFill="1" applyBorder="1" applyAlignment="1">
      <alignment horizontal="right" vertical="center" wrapText="1"/>
    </xf>
    <xf numFmtId="0" fontId="34" fillId="14" borderId="5" xfId="0" applyFont="1" applyFill="1" applyBorder="1" applyAlignment="1">
      <alignment horizontal="right" vertical="center" wrapText="1"/>
    </xf>
    <xf numFmtId="0" fontId="34" fillId="15" borderId="5" xfId="0" applyFont="1" applyFill="1" applyBorder="1" applyAlignment="1">
      <alignment horizontal="right" vertical="center" wrapText="1"/>
    </xf>
    <xf numFmtId="0" fontId="69" fillId="0" borderId="0" xfId="0" applyFont="1" applyBorder="1" applyAlignment="1">
      <alignment horizontal="center" vertical="center" wrapText="1"/>
    </xf>
    <xf numFmtId="0" fontId="36" fillId="16" borderId="0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 wrapText="1"/>
    </xf>
    <xf numFmtId="2" fontId="40" fillId="0" borderId="11" xfId="1" applyNumberFormat="1" applyFont="1" applyBorder="1" applyAlignment="1" applyProtection="1">
      <alignment horizontal="center" vertical="center"/>
      <protection locked="0"/>
    </xf>
    <xf numFmtId="2" fontId="41" fillId="17" borderId="4" xfId="1" applyNumberFormat="1" applyFont="1" applyFill="1" applyBorder="1" applyAlignment="1" applyProtection="1">
      <alignment horizontal="center" vertical="center"/>
    </xf>
    <xf numFmtId="2" fontId="41" fillId="18" borderId="4" xfId="1" applyNumberFormat="1" applyFont="1" applyFill="1" applyBorder="1" applyAlignment="1" applyProtection="1">
      <alignment horizontal="center" vertical="center"/>
    </xf>
    <xf numFmtId="2" fontId="41" fillId="19" borderId="4" xfId="1" applyNumberFormat="1" applyFont="1" applyFill="1" applyBorder="1" applyAlignment="1" applyProtection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20" borderId="4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21" borderId="4" xfId="0" applyFont="1" applyFill="1" applyBorder="1" applyAlignment="1">
      <alignment horizontal="center" vertical="center"/>
    </xf>
    <xf numFmtId="0" fontId="77" fillId="22" borderId="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0" fontId="46" fillId="11" borderId="4" xfId="0" applyNumberFormat="1" applyFont="1" applyFill="1" applyBorder="1" applyAlignment="1" applyProtection="1">
      <alignment horizontal="center" vertical="center"/>
      <protection locked="0"/>
    </xf>
    <xf numFmtId="10" fontId="46" fillId="20" borderId="4" xfId="0" applyNumberFormat="1" applyFont="1" applyFill="1" applyBorder="1" applyAlignment="1" applyProtection="1">
      <alignment horizontal="center" vertical="center"/>
      <protection locked="0"/>
    </xf>
    <xf numFmtId="10" fontId="46" fillId="12" borderId="4" xfId="0" applyNumberFormat="1" applyFont="1" applyFill="1" applyBorder="1" applyAlignment="1" applyProtection="1">
      <alignment horizontal="center" vertical="center"/>
      <protection locked="0"/>
    </xf>
    <xf numFmtId="10" fontId="46" fillId="21" borderId="4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18" fillId="23" borderId="4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67" fontId="41" fillId="11" borderId="4" xfId="1" applyNumberFormat="1" applyFont="1" applyFill="1" applyBorder="1" applyAlignment="1" applyProtection="1">
      <alignment horizontal="center" vertical="center"/>
    </xf>
    <xf numFmtId="168" fontId="41" fillId="20" borderId="4" xfId="1" applyNumberFormat="1" applyFont="1" applyFill="1" applyBorder="1" applyAlignment="1" applyProtection="1">
      <alignment horizontal="center" vertical="center"/>
    </xf>
    <xf numFmtId="168" fontId="41" fillId="12" borderId="4" xfId="1" applyNumberFormat="1" applyFont="1" applyFill="1" applyBorder="1" applyAlignment="1" applyProtection="1">
      <alignment horizontal="center" vertical="center"/>
    </xf>
    <xf numFmtId="168" fontId="41" fillId="21" borderId="4" xfId="1" applyNumberFormat="1" applyFont="1" applyFill="1" applyBorder="1" applyAlignment="1" applyProtection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9" fillId="11" borderId="15" xfId="0" applyFont="1" applyFill="1" applyBorder="1" applyAlignment="1">
      <alignment horizontal="right" vertical="center"/>
    </xf>
    <xf numFmtId="2" fontId="34" fillId="11" borderId="16" xfId="0" applyNumberFormat="1" applyFont="1" applyFill="1" applyBorder="1" applyAlignment="1">
      <alignment horizontal="left" vertical="center"/>
    </xf>
    <xf numFmtId="0" fontId="39" fillId="11" borderId="18" xfId="0" applyFont="1" applyFill="1" applyBorder="1" applyAlignment="1">
      <alignment horizontal="right" vertical="center"/>
    </xf>
    <xf numFmtId="10" fontId="39" fillId="11" borderId="19" xfId="0" applyNumberFormat="1" applyFont="1" applyFill="1" applyBorder="1" applyAlignment="1">
      <alignment horizontal="left" vertical="center"/>
    </xf>
    <xf numFmtId="10" fontId="54" fillId="0" borderId="14" xfId="0" applyNumberFormat="1" applyFont="1" applyBorder="1" applyAlignment="1">
      <alignment horizontal="left"/>
    </xf>
    <xf numFmtId="0" fontId="9" fillId="16" borderId="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39" fillId="10" borderId="15" xfId="3" applyNumberFormat="1" applyFont="1" applyFill="1" applyBorder="1" applyAlignment="1" applyProtection="1">
      <alignment horizontal="right" vertical="top"/>
    </xf>
    <xf numFmtId="167" fontId="39" fillId="10" borderId="20" xfId="0" applyNumberFormat="1" applyFont="1" applyFill="1" applyBorder="1" applyAlignment="1">
      <alignment horizontal="left" vertical="top"/>
    </xf>
    <xf numFmtId="0" fontId="39" fillId="10" borderId="18" xfId="0" applyFont="1" applyFill="1" applyBorder="1" applyAlignment="1">
      <alignment horizontal="right" vertical="top"/>
    </xf>
    <xf numFmtId="169" fontId="39" fillId="10" borderId="19" xfId="0" applyNumberFormat="1" applyFont="1" applyFill="1" applyBorder="1" applyAlignment="1">
      <alignment horizontal="left" vertical="top"/>
    </xf>
    <xf numFmtId="0" fontId="57" fillId="0" borderId="14" xfId="0" applyFont="1" applyBorder="1" applyAlignment="1">
      <alignment horizontal="center" vertical="center" wrapText="1"/>
    </xf>
    <xf numFmtId="0" fontId="39" fillId="12" borderId="15" xfId="0" applyFont="1" applyFill="1" applyBorder="1" applyAlignment="1">
      <alignment horizontal="right"/>
    </xf>
    <xf numFmtId="170" fontId="39" fillId="12" borderId="20" xfId="0" applyNumberFormat="1" applyFont="1" applyFill="1" applyBorder="1" applyAlignment="1">
      <alignment horizontal="left"/>
    </xf>
    <xf numFmtId="0" fontId="39" fillId="12" borderId="21" xfId="0" applyFont="1" applyFill="1" applyBorder="1" applyAlignment="1">
      <alignment horizontal="right"/>
    </xf>
    <xf numFmtId="169" fontId="39" fillId="12" borderId="19" xfId="0" applyNumberFormat="1" applyFont="1" applyFill="1" applyBorder="1" applyAlignment="1">
      <alignment horizontal="left"/>
    </xf>
    <xf numFmtId="0" fontId="62" fillId="0" borderId="14" xfId="0" applyFont="1" applyBorder="1" applyAlignment="1">
      <alignment horizontal="center" vertical="center" wrapText="1"/>
    </xf>
    <xf numFmtId="0" fontId="39" fillId="21" borderId="15" xfId="0" applyFont="1" applyFill="1" applyBorder="1" applyAlignment="1">
      <alignment horizontal="right"/>
    </xf>
    <xf numFmtId="171" fontId="39" fillId="21" borderId="16" xfId="0" applyNumberFormat="1" applyFont="1" applyFill="1" applyBorder="1" applyAlignment="1">
      <alignment horizontal="left"/>
    </xf>
    <xf numFmtId="0" fontId="39" fillId="21" borderId="21" xfId="0" applyFont="1" applyFill="1" applyBorder="1" applyAlignment="1">
      <alignment horizontal="right"/>
    </xf>
    <xf numFmtId="172" fontId="39" fillId="21" borderId="21" xfId="0" applyNumberFormat="1" applyFont="1" applyFill="1" applyBorder="1" applyAlignment="1">
      <alignment horizontal="left"/>
    </xf>
    <xf numFmtId="0" fontId="67" fillId="16" borderId="0" xfId="0" applyFont="1" applyFill="1" applyBorder="1" applyAlignment="1">
      <alignment horizontal="center" vertical="center"/>
    </xf>
    <xf numFmtId="0" fontId="14" fillId="0" borderId="0" xfId="21" applyFont="1" applyFill="1" applyBorder="1" applyAlignment="1" applyProtection="1">
      <alignment horizontal="center" vertical="center"/>
      <protection hidden="1"/>
    </xf>
  </cellXfs>
  <cellStyles count="23">
    <cellStyle name="Accent" xfId="17" xr:uid="{00000000-0005-0000-0000-000013000000}"/>
    <cellStyle name="Accent 1" xfId="18" xr:uid="{00000000-0005-0000-0000-000014000000}"/>
    <cellStyle name="Accent 2" xfId="19" xr:uid="{00000000-0005-0000-0000-000015000000}"/>
    <cellStyle name="Accent 3" xfId="20" xr:uid="{00000000-0005-0000-0000-000016000000}"/>
    <cellStyle name="Bad" xfId="14" xr:uid="{00000000-0005-0000-0000-000010000000}"/>
    <cellStyle name="Error" xfId="16" xr:uid="{00000000-0005-0000-0000-000012000000}"/>
    <cellStyle name="Footnote" xfId="9" xr:uid="{00000000-0005-0000-0000-00000B000000}"/>
    <cellStyle name="Good" xfId="12" xr:uid="{00000000-0005-0000-0000-00000E000000}"/>
    <cellStyle name="Heading" xfId="4" xr:uid="{00000000-0005-0000-0000-000006000000}"/>
    <cellStyle name="Heading 1" xfId="5" xr:uid="{00000000-0005-0000-0000-000007000000}"/>
    <cellStyle name="Heading 2" xfId="6" xr:uid="{00000000-0005-0000-0000-000008000000}"/>
    <cellStyle name="Hyperlink" xfId="10" xr:uid="{00000000-0005-0000-0000-00000C000000}"/>
    <cellStyle name="Moeda" xfId="2" builtinId="4"/>
    <cellStyle name="Neutral" xfId="13" xr:uid="{00000000-0005-0000-0000-00000F000000}"/>
    <cellStyle name="Normal" xfId="0" builtinId="0"/>
    <cellStyle name="Normal 2" xfId="21" xr:uid="{00000000-0005-0000-0000-000017000000}"/>
    <cellStyle name="Note" xfId="8" xr:uid="{00000000-0005-0000-0000-00000A000000}"/>
    <cellStyle name="Porcentagem" xfId="3" builtinId="5"/>
    <cellStyle name="Porcentagem 2" xfId="22" xr:uid="{00000000-0005-0000-0000-000018000000}"/>
    <cellStyle name="Status" xfId="11" xr:uid="{00000000-0005-0000-0000-00000D000000}"/>
    <cellStyle name="Text" xfId="7" xr:uid="{00000000-0005-0000-0000-000009000000}"/>
    <cellStyle name="Vírgula" xfId="1" builtinId="3"/>
    <cellStyle name="Warning" xfId="15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31B77"/>
      <rgbColor rgb="FF008080"/>
      <rgbColor rgb="FFC5E0B4"/>
      <rgbColor rgb="FF808080"/>
      <rgbColor rgb="FFDDDDDD"/>
      <rgbColor rgb="FF991F8A"/>
      <rgbColor rgb="FFFFFFCC"/>
      <rgbColor rgb="FFDEEBF7"/>
      <rgbColor rgb="FF660066"/>
      <rgbColor rgb="FFFFCCCC"/>
      <rgbColor rgb="FF0066CC"/>
      <rgbColor rgb="FFC8D6E6"/>
      <rgbColor rgb="FF000080"/>
      <rgbColor rgb="FFFF00FF"/>
      <rgbColor rgb="FFFCEE6B"/>
      <rgbColor rgb="FF00FFFF"/>
      <rgbColor rgb="FF800080"/>
      <rgbColor rgb="FF800000"/>
      <rgbColor rgb="FF008080"/>
      <rgbColor rgb="FF0000FF"/>
      <rgbColor rgb="FF00CCFF"/>
      <rgbColor rgb="FFF5FAFD"/>
      <rgbColor rgb="FFCCFFCC"/>
      <rgbColor rgb="FFFFFF99"/>
      <rgbColor rgb="FFDAE3F3"/>
      <rgbColor rgb="FFFFA7FF"/>
      <rgbColor rgb="FFFFCCFF"/>
      <rgbColor rgb="FFF8CBAD"/>
      <rgbColor rgb="FF3366FF"/>
      <rgbColor rgb="FFFFFFBC"/>
      <rgbColor rgb="FFFDFA7F"/>
      <rgbColor rgb="FFFFE699"/>
      <rgbColor rgb="FFFFF2CC"/>
      <rgbColor rgb="FFC55A11"/>
      <rgbColor rgb="FF767171"/>
      <rgbColor rgb="FFEAD6DD"/>
      <rgbColor rgb="FF203864"/>
      <rgbColor rgb="FF548235"/>
      <rgbColor rgb="FF003300"/>
      <rgbColor rgb="FF333300"/>
      <rgbColor rgb="FFCE181E"/>
      <rgbColor rgb="FF7030A0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5400</xdr:rowOff>
    </xdr:from>
    <xdr:to>
      <xdr:col>33</xdr:col>
      <xdr:colOff>1095120</xdr:colOff>
      <xdr:row>45</xdr:row>
      <xdr:rowOff>105120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309960"/>
          <a:ext cx="12804480" cy="785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3</xdr:row>
      <xdr:rowOff>5400</xdr:rowOff>
    </xdr:from>
    <xdr:to>
      <xdr:col>33</xdr:col>
      <xdr:colOff>1095120</xdr:colOff>
      <xdr:row>45</xdr:row>
      <xdr:rowOff>105120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309960"/>
          <a:ext cx="12804480" cy="78562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229809</xdr:colOff>
      <xdr:row>0</xdr:row>
      <xdr:rowOff>72570</xdr:rowOff>
    </xdr:from>
    <xdr:to>
      <xdr:col>12</xdr:col>
      <xdr:colOff>83243</xdr:colOff>
      <xdr:row>2</xdr:row>
      <xdr:rowOff>139698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49322" y="72570"/>
          <a:ext cx="1652779" cy="368086"/>
        </a:xfrm>
        <a:prstGeom prst="curvedDownArrow">
          <a:avLst>
            <a:gd name="adj1" fmla="val 25000"/>
            <a:gd name="adj2" fmla="val 50000"/>
            <a:gd name="adj3" fmla="val 25000"/>
          </a:avLst>
        </a:prstGeom>
        <a:solidFill>
          <a:srgbClr val="FBE5D6"/>
        </a:solidFill>
        <a:ln w="12600">
          <a:solidFill>
            <a:srgbClr val="C55A11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115261</xdr:colOff>
      <xdr:row>0</xdr:row>
      <xdr:rowOff>72570</xdr:rowOff>
    </xdr:from>
    <xdr:to>
      <xdr:col>17</xdr:col>
      <xdr:colOff>6049</xdr:colOff>
      <xdr:row>2</xdr:row>
      <xdr:rowOff>139698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34119" y="72570"/>
          <a:ext cx="1606888" cy="368086"/>
        </a:xfrm>
        <a:prstGeom prst="curvedDownArrow">
          <a:avLst>
            <a:gd name="adj1" fmla="val 25000"/>
            <a:gd name="adj2" fmla="val 50000"/>
            <a:gd name="adj3" fmla="val 25000"/>
          </a:avLst>
        </a:prstGeom>
        <a:solidFill>
          <a:srgbClr val="9DC3E6"/>
        </a:solidFill>
        <a:ln w="12600">
          <a:solidFill>
            <a:srgbClr val="2E75B6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17</xdr:col>
      <xdr:colOff>36286</xdr:colOff>
      <xdr:row>0</xdr:row>
      <xdr:rowOff>72569</xdr:rowOff>
    </xdr:from>
    <xdr:to>
      <xdr:col>21</xdr:col>
      <xdr:colOff>284238</xdr:colOff>
      <xdr:row>2</xdr:row>
      <xdr:rowOff>139697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696857" y="72569"/>
          <a:ext cx="1614714" cy="369509"/>
        </a:xfrm>
        <a:prstGeom prst="curvedDownArrow">
          <a:avLst>
            <a:gd name="adj1" fmla="val 25000"/>
            <a:gd name="adj2" fmla="val 50000"/>
            <a:gd name="adj3" fmla="val 25000"/>
          </a:avLst>
        </a:prstGeom>
        <a:solidFill>
          <a:srgbClr val="A9D18E"/>
        </a:solidFill>
        <a:ln w="12600">
          <a:solidFill>
            <a:srgbClr val="548235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22</xdr:col>
      <xdr:colOff>0</xdr:colOff>
      <xdr:row>0</xdr:row>
      <xdr:rowOff>72570</xdr:rowOff>
    </xdr:from>
    <xdr:to>
      <xdr:col>26</xdr:col>
      <xdr:colOff>293487</xdr:colOff>
      <xdr:row>2</xdr:row>
      <xdr:rowOff>139698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341810" y="72570"/>
          <a:ext cx="1669142" cy="369509"/>
        </a:xfrm>
        <a:prstGeom prst="curvedDownArrow">
          <a:avLst>
            <a:gd name="adj1" fmla="val 25000"/>
            <a:gd name="adj2" fmla="val 50000"/>
            <a:gd name="adj3" fmla="val 25000"/>
          </a:avLst>
        </a:prstGeom>
        <a:solidFill>
          <a:srgbClr val="FFCCFF"/>
        </a:solidFill>
        <a:ln w="12600">
          <a:solidFill>
            <a:srgbClr val="CC0099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200025</xdr:colOff>
      <xdr:row>51</xdr:row>
      <xdr:rowOff>171450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200025</xdr:colOff>
      <xdr:row>51</xdr:row>
      <xdr:rowOff>171450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200025</xdr:colOff>
      <xdr:row>51</xdr:row>
      <xdr:rowOff>171450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200025</xdr:colOff>
      <xdr:row>51</xdr:row>
      <xdr:rowOff>171450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200025</xdr:colOff>
      <xdr:row>51</xdr:row>
      <xdr:rowOff>171450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168729</xdr:colOff>
      <xdr:row>51</xdr:row>
      <xdr:rowOff>87086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BE3703DE-9667-1F9A-7EC8-0378282D7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168729</xdr:colOff>
      <xdr:row>51</xdr:row>
      <xdr:rowOff>87086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39FF9649-B007-597D-E2AE-FA2BCDBB0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168729</xdr:colOff>
      <xdr:row>51</xdr:row>
      <xdr:rowOff>87086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8205E85C-A8FF-AFB0-F2D5-221B093945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168729</xdr:colOff>
      <xdr:row>51</xdr:row>
      <xdr:rowOff>87086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A7F83164-A986-187E-FF89-80CC096743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29</xdr:col>
      <xdr:colOff>168729</xdr:colOff>
      <xdr:row>51</xdr:row>
      <xdr:rowOff>87086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4B07A66-6967-3830-ECEA-FEC89B5D55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381000</xdr:colOff>
      <xdr:row>46</xdr:row>
      <xdr:rowOff>38100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46</xdr:row>
      <xdr:rowOff>38100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46</xdr:row>
      <xdr:rowOff>38100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375557</xdr:colOff>
      <xdr:row>45</xdr:row>
      <xdr:rowOff>103414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4A763D9A-A8E0-4522-4775-4E5830E5C9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375557</xdr:colOff>
      <xdr:row>45</xdr:row>
      <xdr:rowOff>103414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636020E-14A0-D76C-67DB-D4779C57AB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375557</xdr:colOff>
      <xdr:row>45</xdr:row>
      <xdr:rowOff>103414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5C014E0-06DF-2C5F-1206-DDAB57EF55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showGridLines="0" zoomScale="90" zoomScaleNormal="90" workbookViewId="0">
      <selection activeCell="C3" sqref="C3:I4"/>
    </sheetView>
  </sheetViews>
  <sheetFormatPr defaultRowHeight="18.45"/>
  <cols>
    <col min="1" max="1" width="1.5" style="1" customWidth="1"/>
    <col min="2" max="2" width="14.7109375" style="1" customWidth="1"/>
    <col min="3" max="3" width="2.640625" style="1" customWidth="1"/>
    <col min="4" max="4" width="2.640625" style="2" customWidth="1"/>
    <col min="5" max="5" width="12.7109375" style="1" customWidth="1"/>
    <col min="6" max="6" width="3.2109375" style="3" customWidth="1"/>
    <col min="7" max="7" width="15.140625" style="1" customWidth="1"/>
    <col min="8" max="8" width="1.85546875" style="4" customWidth="1"/>
    <col min="9" max="9" width="15.2109375" style="1" customWidth="1"/>
    <col min="10" max="10" width="1.2109375" style="5" customWidth="1"/>
    <col min="11" max="11" width="1.140625" style="5" customWidth="1"/>
    <col min="12" max="12" width="1.35546875" style="3" customWidth="1"/>
    <col min="13" max="13" width="9.5" style="5" customWidth="1"/>
    <col min="14" max="14" width="1.7109375" style="3" customWidth="1"/>
    <col min="15" max="15" width="15.85546875" style="1" customWidth="1"/>
    <col min="16" max="16" width="2.5" style="3" customWidth="1"/>
    <col min="17" max="17" width="15.7109375" style="5" customWidth="1"/>
    <col min="18" max="18" width="3.7109375" style="6" customWidth="1"/>
    <col min="19" max="19" width="15.5" style="1" customWidth="1"/>
    <col min="20" max="1025" width="9" style="1" customWidth="1"/>
  </cols>
  <sheetData>
    <row r="1" spans="1:23" s="8" customFormat="1" ht="22.5" customHeight="1">
      <c r="A1" s="7" t="s">
        <v>0</v>
      </c>
    </row>
    <row r="2" spans="1:23" ht="8.5" customHeight="1"/>
    <row r="3" spans="1:23" s="9" customFormat="1" ht="21" customHeight="1">
      <c r="C3" s="198" t="s">
        <v>48</v>
      </c>
      <c r="D3" s="198"/>
      <c r="E3" s="198"/>
      <c r="F3" s="198"/>
      <c r="G3" s="198"/>
      <c r="H3" s="198"/>
      <c r="I3" s="198"/>
      <c r="J3" s="10"/>
      <c r="K3" s="10"/>
      <c r="L3" s="11"/>
      <c r="M3" s="199" t="s">
        <v>1</v>
      </c>
      <c r="N3" s="199"/>
      <c r="O3" s="199"/>
      <c r="P3" s="12"/>
      <c r="Q3" s="200" t="s">
        <v>45</v>
      </c>
      <c r="R3" s="201" t="s">
        <v>2</v>
      </c>
      <c r="S3" s="201"/>
      <c r="T3" s="13"/>
      <c r="U3" s="13"/>
    </row>
    <row r="4" spans="1:23" s="9" customFormat="1" ht="21" customHeight="1">
      <c r="C4" s="198"/>
      <c r="D4" s="198"/>
      <c r="E4" s="198"/>
      <c r="F4" s="198"/>
      <c r="G4" s="198"/>
      <c r="H4" s="198"/>
      <c r="I4" s="198"/>
      <c r="J4" s="10"/>
      <c r="K4" s="10"/>
      <c r="L4" s="11"/>
      <c r="M4" s="199"/>
      <c r="N4" s="199"/>
      <c r="O4" s="199"/>
      <c r="P4" s="14"/>
      <c r="Q4" s="200"/>
      <c r="R4" s="202"/>
      <c r="S4" s="201"/>
      <c r="T4" s="13"/>
      <c r="U4" s="13"/>
    </row>
    <row r="5" spans="1:23" s="15" customFormat="1" ht="8.5" customHeight="1">
      <c r="B5" s="16"/>
      <c r="C5" s="16"/>
      <c r="D5" s="17"/>
      <c r="E5" s="18"/>
      <c r="I5" s="18"/>
      <c r="J5" s="18"/>
      <c r="K5" s="18"/>
      <c r="L5" s="18"/>
      <c r="M5" s="18"/>
      <c r="P5" s="19"/>
      <c r="Q5" s="20"/>
      <c r="R5" s="21"/>
      <c r="S5" s="18"/>
    </row>
    <row r="6" spans="1:23" s="15" customFormat="1" ht="21" customHeight="1">
      <c r="B6" s="16"/>
      <c r="C6" s="203" t="s">
        <v>47</v>
      </c>
      <c r="D6" s="203"/>
      <c r="E6" s="203"/>
      <c r="F6" s="203"/>
      <c r="G6" s="203"/>
      <c r="H6" s="203"/>
      <c r="I6" s="203"/>
      <c r="L6" s="22"/>
      <c r="M6" s="204" t="s">
        <v>46</v>
      </c>
      <c r="N6" s="205"/>
      <c r="O6" s="205"/>
      <c r="Q6" s="206" t="s">
        <v>44</v>
      </c>
      <c r="R6" s="207"/>
      <c r="S6" s="207"/>
    </row>
    <row r="7" spans="1:23" s="23" customFormat="1" ht="21" customHeight="1">
      <c r="C7" s="203"/>
      <c r="D7" s="203"/>
      <c r="E7" s="203"/>
      <c r="F7" s="203"/>
      <c r="G7" s="203"/>
      <c r="H7" s="203"/>
      <c r="I7" s="203"/>
      <c r="L7" s="22"/>
      <c r="M7" s="205"/>
      <c r="N7" s="205"/>
      <c r="O7" s="205"/>
      <c r="P7" s="24"/>
      <c r="Q7" s="207"/>
      <c r="R7" s="207"/>
      <c r="S7" s="207"/>
      <c r="V7" s="25"/>
      <c r="W7" s="25"/>
    </row>
    <row r="8" spans="1:23" s="23" customFormat="1" ht="8.5" customHeight="1">
      <c r="B8" s="26"/>
      <c r="C8" s="26"/>
      <c r="D8" s="27"/>
      <c r="E8" s="27"/>
      <c r="F8" s="27"/>
      <c r="G8" s="27"/>
      <c r="H8" s="27"/>
      <c r="I8" s="27"/>
      <c r="J8" s="27"/>
      <c r="K8" s="26"/>
      <c r="L8" s="26"/>
      <c r="M8" s="28"/>
      <c r="N8" s="29"/>
      <c r="O8" s="26"/>
      <c r="P8" s="30"/>
      <c r="Q8" s="204"/>
      <c r="R8" s="205"/>
      <c r="S8" s="205"/>
      <c r="U8" s="25"/>
      <c r="V8" s="25"/>
      <c r="W8" s="25"/>
    </row>
    <row r="9" spans="1:23" s="23" customFormat="1" ht="28.2" customHeight="1">
      <c r="B9" s="26"/>
      <c r="C9" s="26"/>
      <c r="D9" s="27"/>
      <c r="E9" s="27"/>
      <c r="F9" s="27"/>
      <c r="G9" s="27"/>
      <c r="H9" s="27"/>
      <c r="I9" s="208" t="s">
        <v>49</v>
      </c>
      <c r="J9" s="208"/>
      <c r="K9" s="208"/>
      <c r="L9" s="208"/>
      <c r="M9" s="208"/>
      <c r="N9" s="29"/>
      <c r="O9" s="26"/>
      <c r="P9" s="30"/>
      <c r="Q9" s="205"/>
      <c r="R9" s="205"/>
      <c r="S9" s="205"/>
    </row>
    <row r="10" spans="1:23" s="23" customFormat="1" ht="8.5" customHeight="1">
      <c r="B10" s="26"/>
      <c r="C10" s="26"/>
      <c r="D10" s="27"/>
      <c r="E10" s="27"/>
      <c r="F10" s="27"/>
      <c r="G10" s="27"/>
      <c r="H10" s="27"/>
      <c r="I10" s="32"/>
      <c r="J10" s="32"/>
      <c r="K10" s="32"/>
      <c r="L10" s="32"/>
      <c r="M10" s="32"/>
      <c r="N10" s="29"/>
      <c r="O10" s="26"/>
      <c r="P10" s="30"/>
      <c r="Q10" s="30"/>
      <c r="R10" s="31"/>
      <c r="S10" s="21"/>
    </row>
    <row r="11" spans="1:23" s="23" customFormat="1" ht="23.25" customHeight="1">
      <c r="B11" s="209" t="s">
        <v>3</v>
      </c>
      <c r="C11" s="209"/>
      <c r="D11" s="209"/>
      <c r="E11" s="209"/>
      <c r="F11" s="209"/>
      <c r="G11" s="209"/>
      <c r="H11" s="209"/>
      <c r="I11" s="209"/>
      <c r="J11" s="33"/>
      <c r="K11" s="210"/>
      <c r="L11" s="18"/>
      <c r="M11" s="211" t="s">
        <v>4</v>
      </c>
      <c r="N11" s="211"/>
      <c r="O11" s="211"/>
      <c r="P11" s="211"/>
      <c r="Q11" s="211"/>
      <c r="R11" s="211"/>
      <c r="S11" s="211"/>
    </row>
    <row r="12" spans="1:23" s="9" customFormat="1" ht="9.75" customHeight="1">
      <c r="D12" s="34"/>
      <c r="F12" s="35"/>
      <c r="H12" s="36"/>
      <c r="I12" s="23"/>
      <c r="J12" s="15"/>
      <c r="K12" s="210"/>
      <c r="L12" s="35"/>
      <c r="N12" s="35"/>
      <c r="P12" s="35"/>
      <c r="R12" s="35"/>
    </row>
    <row r="13" spans="1:23" s="37" customFormat="1" ht="19.5" customHeight="1">
      <c r="B13" s="212" t="s">
        <v>5</v>
      </c>
      <c r="C13" s="212"/>
      <c r="D13" s="38" t="s">
        <v>6</v>
      </c>
      <c r="E13" s="39">
        <v>200</v>
      </c>
      <c r="F13" s="40"/>
      <c r="G13" s="41" t="s">
        <v>7</v>
      </c>
      <c r="H13" s="42" t="s">
        <v>6</v>
      </c>
      <c r="I13" s="43">
        <v>230</v>
      </c>
      <c r="J13" s="44"/>
      <c r="K13" s="210"/>
      <c r="L13" s="45"/>
      <c r="M13" s="41" t="s">
        <v>8</v>
      </c>
      <c r="N13" s="42" t="s">
        <v>6</v>
      </c>
      <c r="O13" s="46">
        <f>I13/E13</f>
        <v>1.1499999999999999</v>
      </c>
      <c r="P13" s="40"/>
      <c r="Q13" s="41" t="s">
        <v>9</v>
      </c>
      <c r="R13" s="38" t="s">
        <v>6</v>
      </c>
      <c r="S13" s="47">
        <f>O13-1</f>
        <v>0.14999999999999991</v>
      </c>
    </row>
    <row r="14" spans="1:23" s="37" customFormat="1" ht="7" customHeight="1">
      <c r="B14" s="53"/>
      <c r="C14" s="53"/>
      <c r="D14" s="48"/>
      <c r="E14" s="49"/>
      <c r="F14" s="50"/>
      <c r="G14" s="51"/>
      <c r="H14" s="52"/>
      <c r="I14" s="53"/>
      <c r="J14" s="54"/>
      <c r="K14" s="210"/>
      <c r="L14" s="45"/>
      <c r="M14" s="55"/>
      <c r="N14" s="50"/>
      <c r="O14" s="56"/>
      <c r="P14" s="50"/>
      <c r="Q14" s="57"/>
      <c r="R14" s="50"/>
      <c r="S14" s="56"/>
    </row>
    <row r="15" spans="1:23" s="37" customFormat="1" ht="19.5" customHeight="1">
      <c r="B15" s="213" t="s">
        <v>5</v>
      </c>
      <c r="C15" s="213"/>
      <c r="D15" s="58" t="s">
        <v>6</v>
      </c>
      <c r="E15" s="59">
        <v>200</v>
      </c>
      <c r="F15" s="40"/>
      <c r="G15" s="60" t="s">
        <v>7</v>
      </c>
      <c r="H15" s="61" t="s">
        <v>6</v>
      </c>
      <c r="I15" s="62">
        <v>400</v>
      </c>
      <c r="J15" s="44"/>
      <c r="K15" s="210"/>
      <c r="L15" s="45"/>
      <c r="M15" s="60" t="s">
        <v>8</v>
      </c>
      <c r="N15" s="61" t="s">
        <v>6</v>
      </c>
      <c r="O15" s="63"/>
      <c r="P15" s="40"/>
      <c r="Q15" s="60" t="s">
        <v>9</v>
      </c>
      <c r="R15" s="58" t="s">
        <v>6</v>
      </c>
      <c r="S15" s="64"/>
    </row>
    <row r="16" spans="1:23" s="37" customFormat="1" ht="7" customHeight="1">
      <c r="B16" s="53"/>
      <c r="C16" s="53"/>
      <c r="D16" s="48"/>
      <c r="E16" s="49"/>
      <c r="F16" s="50"/>
      <c r="G16" s="51"/>
      <c r="H16" s="52"/>
      <c r="I16" s="53"/>
      <c r="J16" s="54"/>
      <c r="K16" s="210"/>
      <c r="L16" s="45"/>
      <c r="M16" s="55"/>
      <c r="N16" s="50"/>
      <c r="O16" s="56"/>
      <c r="P16" s="50"/>
      <c r="Q16" s="57"/>
      <c r="R16" s="50"/>
      <c r="S16" s="56"/>
    </row>
    <row r="17" spans="2:19" s="65" customFormat="1" ht="19.5" customHeight="1">
      <c r="B17" s="214" t="s">
        <v>10</v>
      </c>
      <c r="C17" s="214"/>
      <c r="D17" s="66" t="s">
        <v>6</v>
      </c>
      <c r="E17" s="67">
        <v>150</v>
      </c>
      <c r="F17" s="68"/>
      <c r="G17" s="69" t="s">
        <v>9</v>
      </c>
      <c r="H17" s="70" t="s">
        <v>6</v>
      </c>
      <c r="I17" s="71">
        <v>0.2</v>
      </c>
      <c r="J17" s="72"/>
      <c r="K17" s="210"/>
      <c r="L17" s="45"/>
      <c r="M17" s="69" t="s">
        <v>8</v>
      </c>
      <c r="N17" s="73" t="s">
        <v>6</v>
      </c>
      <c r="O17" s="74"/>
      <c r="P17" s="68"/>
      <c r="Q17" s="75" t="s">
        <v>7</v>
      </c>
      <c r="R17" s="76" t="s">
        <v>6</v>
      </c>
      <c r="S17" s="77"/>
    </row>
    <row r="18" spans="2:19" s="37" customFormat="1" ht="7" customHeight="1">
      <c r="B18" s="53"/>
      <c r="C18" s="53"/>
      <c r="D18" s="48"/>
      <c r="E18" s="49"/>
      <c r="F18" s="50"/>
      <c r="G18" s="51"/>
      <c r="H18" s="52"/>
      <c r="I18" s="53"/>
      <c r="J18" s="54"/>
      <c r="K18" s="210"/>
      <c r="L18" s="45"/>
      <c r="M18" s="55"/>
      <c r="N18" s="50"/>
      <c r="O18" s="56"/>
      <c r="P18" s="50"/>
      <c r="Q18" s="57"/>
      <c r="R18" s="50"/>
      <c r="S18" s="56"/>
    </row>
    <row r="19" spans="2:19" s="65" customFormat="1" ht="19.5" customHeight="1">
      <c r="B19" s="215" t="s">
        <v>10</v>
      </c>
      <c r="C19" s="215"/>
      <c r="D19" s="78" t="s">
        <v>6</v>
      </c>
      <c r="E19" s="79">
        <v>50</v>
      </c>
      <c r="F19" s="28"/>
      <c r="G19" s="80" t="s">
        <v>11</v>
      </c>
      <c r="H19" s="81" t="s">
        <v>6</v>
      </c>
      <c r="I19" s="82">
        <v>3</v>
      </c>
      <c r="J19" s="72"/>
      <c r="K19" s="210"/>
      <c r="L19" s="45"/>
      <c r="M19" s="80" t="s">
        <v>12</v>
      </c>
      <c r="N19" s="83" t="s">
        <v>6</v>
      </c>
      <c r="O19" s="84"/>
      <c r="P19" s="28"/>
      <c r="Q19" s="85" t="s">
        <v>7</v>
      </c>
      <c r="R19" s="86" t="s">
        <v>6</v>
      </c>
      <c r="S19" s="87"/>
    </row>
    <row r="20" spans="2:19" s="37" customFormat="1" ht="7" customHeight="1">
      <c r="B20" s="53"/>
      <c r="C20" s="53"/>
      <c r="D20" s="48"/>
      <c r="E20" s="49"/>
      <c r="F20" s="50"/>
      <c r="G20" s="51"/>
      <c r="H20" s="52"/>
      <c r="I20" s="53"/>
      <c r="J20" s="54"/>
      <c r="K20" s="210"/>
      <c r="L20" s="45"/>
      <c r="M20" s="55"/>
      <c r="N20" s="50"/>
      <c r="O20" s="56"/>
      <c r="P20" s="50"/>
      <c r="Q20" s="57"/>
      <c r="R20" s="50"/>
      <c r="S20" s="56"/>
    </row>
    <row r="21" spans="2:19" s="65" customFormat="1" ht="19.5" customHeight="1">
      <c r="B21" s="216" t="s">
        <v>7</v>
      </c>
      <c r="C21" s="216"/>
      <c r="D21" s="88" t="s">
        <v>6</v>
      </c>
      <c r="E21" s="89">
        <v>200</v>
      </c>
      <c r="F21" s="90"/>
      <c r="G21" s="91" t="s">
        <v>9</v>
      </c>
      <c r="H21" s="92" t="s">
        <v>6</v>
      </c>
      <c r="I21" s="93">
        <v>1.5</v>
      </c>
      <c r="J21" s="94"/>
      <c r="K21" s="210"/>
      <c r="L21" s="45"/>
      <c r="M21" s="91" t="s">
        <v>8</v>
      </c>
      <c r="N21" s="95" t="s">
        <v>6</v>
      </c>
      <c r="O21" s="96"/>
      <c r="P21" s="90"/>
      <c r="Q21" s="97" t="s">
        <v>10</v>
      </c>
      <c r="R21" s="98" t="s">
        <v>6</v>
      </c>
      <c r="S21" s="99"/>
    </row>
    <row r="22" spans="2:19" s="37" customFormat="1" ht="7" customHeight="1">
      <c r="B22" s="53"/>
      <c r="C22" s="53"/>
      <c r="D22" s="48"/>
      <c r="E22" s="49"/>
      <c r="F22" s="50"/>
      <c r="G22" s="51"/>
      <c r="H22" s="52"/>
      <c r="I22" s="53"/>
      <c r="J22" s="54"/>
      <c r="K22" s="210"/>
      <c r="L22" s="45"/>
      <c r="M22" s="55"/>
      <c r="N22" s="50"/>
      <c r="O22" s="56"/>
      <c r="P22" s="50"/>
      <c r="Q22" s="57"/>
      <c r="R22" s="50"/>
      <c r="S22" s="56"/>
    </row>
    <row r="23" spans="2:19" s="65" customFormat="1" ht="19.5" customHeight="1">
      <c r="B23" s="217" t="s">
        <v>7</v>
      </c>
      <c r="C23" s="217"/>
      <c r="D23" s="100" t="s">
        <v>6</v>
      </c>
      <c r="E23" s="101">
        <v>200</v>
      </c>
      <c r="F23" s="90"/>
      <c r="G23" s="102" t="s">
        <v>11</v>
      </c>
      <c r="H23" s="103" t="s">
        <v>6</v>
      </c>
      <c r="I23" s="104">
        <v>1.01</v>
      </c>
      <c r="J23" s="94"/>
      <c r="K23" s="210"/>
      <c r="L23" s="45"/>
      <c r="M23" s="102" t="s">
        <v>8</v>
      </c>
      <c r="N23" s="105" t="s">
        <v>6</v>
      </c>
      <c r="O23" s="106"/>
      <c r="P23" s="90"/>
      <c r="Q23" s="107" t="s">
        <v>10</v>
      </c>
      <c r="R23" s="108" t="s">
        <v>6</v>
      </c>
      <c r="S23" s="109"/>
    </row>
    <row r="24" spans="2:19">
      <c r="D24" s="110"/>
    </row>
    <row r="25" spans="2:19">
      <c r="D25" s="110"/>
    </row>
  </sheetData>
  <mergeCells count="18">
    <mergeCell ref="I9:M9"/>
    <mergeCell ref="B11:I11"/>
    <mergeCell ref="K11:K23"/>
    <mergeCell ref="M11:S11"/>
    <mergeCell ref="B13:C13"/>
    <mergeCell ref="B15:C15"/>
    <mergeCell ref="B17:C17"/>
    <mergeCell ref="B19:C19"/>
    <mergeCell ref="B21:C21"/>
    <mergeCell ref="B23:C23"/>
    <mergeCell ref="Q8:S9"/>
    <mergeCell ref="C3:I4"/>
    <mergeCell ref="M3:O4"/>
    <mergeCell ref="Q3:Q4"/>
    <mergeCell ref="R3:S4"/>
    <mergeCell ref="C6:I7"/>
    <mergeCell ref="M6:O7"/>
    <mergeCell ref="Q6:S7"/>
  </mergeCells>
  <pageMargins left="0.59027777777777801" right="0.59027777777777801" top="0.78749999999999998" bottom="0.78749999999999998" header="0.51180555555555496" footer="0.51180555555555496"/>
  <pageSetup paperSize="9" scale="87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28"/>
  <sheetViews>
    <sheetView showGridLines="0" zoomScale="85" zoomScaleNormal="85" workbookViewId="0">
      <selection activeCell="W12" sqref="W12"/>
    </sheetView>
  </sheetViews>
  <sheetFormatPr defaultRowHeight="15.9"/>
  <cols>
    <col min="1" max="1" width="1.85546875" customWidth="1"/>
    <col min="2" max="3" width="4.640625" style="111" customWidth="1"/>
    <col min="4" max="4" width="7.140625" customWidth="1"/>
    <col min="5" max="5" width="5.5" style="112" customWidth="1"/>
    <col min="6" max="6" width="4.140625" style="112" customWidth="1"/>
    <col min="7" max="7" width="3.2109375" customWidth="1"/>
    <col min="8" max="8" width="2.140625" customWidth="1"/>
    <col min="9" max="11" width="4.7109375" customWidth="1"/>
    <col min="12" max="12" width="4.140625" customWidth="1"/>
    <col min="13" max="13" width="4.5703125" customWidth="1"/>
    <col min="14" max="16" width="4.640625" customWidth="1"/>
    <col min="17" max="17" width="4.140625" customWidth="1"/>
    <col min="18" max="18" width="3.42578125" customWidth="1"/>
    <col min="19" max="21" width="4.85546875" customWidth="1"/>
    <col min="22" max="23" width="4.140625" customWidth="1"/>
    <col min="24" max="26" width="4.640625" customWidth="1"/>
    <col min="27" max="30" width="4.140625" customWidth="1"/>
    <col min="31" max="31" width="11.2109375" customWidth="1"/>
    <col min="32" max="32" width="3.5" customWidth="1"/>
    <col min="33" max="33" width="10" customWidth="1"/>
    <col min="34" max="34" width="22.5" customWidth="1"/>
    <col min="35" max="1025" width="8.640625" customWidth="1"/>
  </cols>
  <sheetData>
    <row r="1" spans="2:29" s="26" customFormat="1">
      <c r="B1" s="111"/>
      <c r="C1" s="111"/>
      <c r="E1" s="112"/>
      <c r="F1" s="112"/>
    </row>
    <row r="2" spans="2:29" ht="8.25" customHeight="1"/>
    <row r="3" spans="2:29" s="22" customFormat="1" ht="15.9" customHeight="1">
      <c r="B3" s="113"/>
      <c r="C3" s="113"/>
      <c r="E3" s="114"/>
      <c r="F3" s="114"/>
      <c r="I3" s="218" t="s">
        <v>34</v>
      </c>
      <c r="J3" s="218"/>
      <c r="K3" s="218"/>
      <c r="L3" s="192"/>
      <c r="N3" s="218" t="s">
        <v>35</v>
      </c>
      <c r="O3" s="218"/>
      <c r="P3" s="218"/>
      <c r="Q3" s="192"/>
      <c r="R3" s="218" t="s">
        <v>36</v>
      </c>
      <c r="S3" s="218"/>
      <c r="T3" s="218"/>
      <c r="U3" s="218"/>
      <c r="V3" s="192"/>
      <c r="X3" s="218" t="s">
        <v>33</v>
      </c>
      <c r="Y3" s="218"/>
      <c r="Z3" s="218"/>
    </row>
    <row r="4" spans="2:29" s="22" customFormat="1" ht="15.9" customHeight="1">
      <c r="B4" s="113"/>
      <c r="C4" s="113"/>
      <c r="E4" s="114"/>
      <c r="F4" s="114"/>
      <c r="I4" s="218"/>
      <c r="J4" s="218"/>
      <c r="K4" s="218"/>
      <c r="L4" s="192"/>
      <c r="M4" s="193"/>
      <c r="N4" s="218"/>
      <c r="O4" s="218"/>
      <c r="P4" s="218"/>
      <c r="Q4" s="192"/>
      <c r="R4" s="218"/>
      <c r="S4" s="218"/>
      <c r="T4" s="218"/>
      <c r="U4" s="218"/>
      <c r="V4" s="192"/>
      <c r="W4" s="193"/>
      <c r="X4" s="218"/>
      <c r="Y4" s="218"/>
      <c r="Z4" s="218"/>
    </row>
    <row r="5" spans="2:29" s="115" customFormat="1" ht="20.25" customHeight="1">
      <c r="B5" s="219" t="s">
        <v>39</v>
      </c>
      <c r="C5" s="219"/>
      <c r="D5" s="219"/>
      <c r="E5" s="116"/>
      <c r="F5" s="117"/>
      <c r="G5" s="220">
        <v>0</v>
      </c>
      <c r="H5" s="220"/>
      <c r="I5" s="118"/>
      <c r="K5" s="119"/>
      <c r="L5" s="220">
        <v>1</v>
      </c>
      <c r="M5" s="220"/>
      <c r="N5" s="120"/>
      <c r="P5" s="117"/>
      <c r="Q5" s="220">
        <v>2</v>
      </c>
      <c r="R5" s="220"/>
      <c r="S5" s="120"/>
      <c r="U5" s="117"/>
      <c r="V5" s="220">
        <v>3</v>
      </c>
      <c r="W5" s="220"/>
      <c r="X5" s="120"/>
      <c r="Z5" s="117"/>
      <c r="AA5" s="220">
        <v>4</v>
      </c>
      <c r="AB5" s="220"/>
    </row>
    <row r="6" spans="2:29" s="115" customFormat="1" ht="7.5" customHeight="1">
      <c r="B6" s="121"/>
      <c r="C6" s="121"/>
      <c r="E6" s="114"/>
      <c r="F6" s="114"/>
      <c r="G6" s="122"/>
      <c r="K6" s="123"/>
      <c r="L6" s="122"/>
      <c r="Q6" s="124"/>
      <c r="V6" s="124"/>
      <c r="AA6" s="124"/>
    </row>
    <row r="7" spans="2:29" s="115" customFormat="1" ht="23.25" customHeight="1">
      <c r="B7" s="221" t="s">
        <v>13</v>
      </c>
      <c r="C7" s="221"/>
      <c r="D7" s="221"/>
      <c r="E7" s="125"/>
      <c r="F7" s="222">
        <v>1000</v>
      </c>
      <c r="G7" s="222"/>
      <c r="H7" s="222"/>
      <c r="I7" s="222"/>
      <c r="J7" s="126"/>
      <c r="K7" s="223">
        <f>_M0*(_ind1)</f>
        <v>1010</v>
      </c>
      <c r="L7" s="223"/>
      <c r="M7" s="223"/>
      <c r="N7" s="223"/>
      <c r="O7" s="127"/>
      <c r="P7" s="224">
        <f>_M1*(_ind2)</f>
        <v>1030.2</v>
      </c>
      <c r="Q7" s="224"/>
      <c r="R7" s="224"/>
      <c r="S7" s="224"/>
      <c r="T7" s="127"/>
      <c r="U7" s="224">
        <f>_M2*(_ind3)</f>
        <v>1009.596</v>
      </c>
      <c r="V7" s="224"/>
      <c r="W7" s="224"/>
      <c r="X7" s="224"/>
      <c r="Y7" s="127"/>
      <c r="Z7" s="225">
        <f>_M3*(_ind4)</f>
        <v>1039.8838800000001</v>
      </c>
      <c r="AA7" s="225"/>
      <c r="AB7" s="225"/>
      <c r="AC7" s="225"/>
    </row>
    <row r="8" spans="2:29" s="115" customFormat="1" ht="7.5" customHeight="1">
      <c r="B8" s="121"/>
      <c r="C8" s="121"/>
      <c r="E8" s="112"/>
      <c r="F8" s="112"/>
      <c r="G8" s="226"/>
      <c r="H8" s="226"/>
      <c r="I8" s="112"/>
      <c r="J8" s="112"/>
      <c r="K8" s="119"/>
      <c r="L8" s="226"/>
      <c r="M8" s="226"/>
      <c r="N8" s="112"/>
      <c r="O8" s="112"/>
      <c r="Q8" s="226"/>
      <c r="R8" s="226"/>
      <c r="S8" s="112"/>
      <c r="T8" s="112"/>
      <c r="V8" s="226"/>
      <c r="W8" s="226"/>
      <c r="X8" s="112"/>
      <c r="Y8" s="112"/>
      <c r="AA8" s="226"/>
      <c r="AB8" s="226"/>
    </row>
    <row r="9" spans="2:29" s="37" customFormat="1" ht="17.149999999999999" customHeight="1">
      <c r="B9" s="128"/>
      <c r="C9" s="128"/>
      <c r="E9" s="117"/>
      <c r="F9" s="117"/>
      <c r="H9" s="227" t="s">
        <v>14</v>
      </c>
      <c r="I9" s="227"/>
      <c r="J9" s="227"/>
      <c r="K9" s="227"/>
      <c r="L9" s="227"/>
      <c r="M9" s="228" t="s">
        <v>15</v>
      </c>
      <c r="N9" s="228"/>
      <c r="O9" s="228"/>
      <c r="P9" s="228"/>
      <c r="Q9" s="228"/>
      <c r="R9" s="229" t="s">
        <v>16</v>
      </c>
      <c r="S9" s="229"/>
      <c r="T9" s="229"/>
      <c r="U9" s="229"/>
      <c r="V9" s="229"/>
      <c r="W9" s="230" t="s">
        <v>17</v>
      </c>
      <c r="X9" s="230"/>
      <c r="Y9" s="230"/>
      <c r="Z9" s="230"/>
      <c r="AA9" s="230"/>
    </row>
    <row r="10" spans="2:29" s="115" customFormat="1" ht="5.25" customHeight="1">
      <c r="B10" s="129"/>
      <c r="C10" s="129"/>
      <c r="D10" s="9"/>
      <c r="E10" s="130"/>
      <c r="F10" s="130"/>
      <c r="G10" s="131"/>
      <c r="H10" s="131"/>
      <c r="I10" s="112"/>
      <c r="J10" s="112"/>
      <c r="K10" s="13"/>
      <c r="L10" s="131"/>
      <c r="M10" s="131"/>
      <c r="N10" s="112"/>
      <c r="O10" s="112"/>
      <c r="P10" s="132"/>
      <c r="Q10" s="132"/>
      <c r="R10" s="133"/>
      <c r="S10" s="133"/>
      <c r="T10" s="133"/>
      <c r="U10" s="133"/>
      <c r="V10" s="133"/>
    </row>
    <row r="11" spans="2:29" s="127" customFormat="1" ht="17.149999999999999" customHeight="1">
      <c r="B11" s="231" t="s">
        <v>18</v>
      </c>
      <c r="C11" s="231"/>
      <c r="D11" s="231"/>
      <c r="E11" s="231"/>
      <c r="F11" s="232" t="s">
        <v>19</v>
      </c>
      <c r="G11" s="232"/>
      <c r="H11" s="233">
        <v>0.01</v>
      </c>
      <c r="I11" s="233"/>
      <c r="J11" s="233"/>
      <c r="K11" s="233"/>
      <c r="L11" s="233"/>
      <c r="M11" s="234">
        <v>0.02</v>
      </c>
      <c r="N11" s="234"/>
      <c r="O11" s="234"/>
      <c r="P11" s="234"/>
      <c r="Q11" s="234"/>
      <c r="R11" s="235">
        <v>-0.02</v>
      </c>
      <c r="S11" s="235"/>
      <c r="T11" s="235"/>
      <c r="U11" s="235"/>
      <c r="V11" s="235"/>
      <c r="W11" s="236">
        <v>0.03</v>
      </c>
      <c r="X11" s="236"/>
      <c r="Y11" s="236"/>
      <c r="Z11" s="236"/>
      <c r="AA11" s="236"/>
    </row>
    <row r="12" spans="2:29" s="127" customFormat="1" ht="6.75" customHeight="1">
      <c r="B12" s="134"/>
      <c r="C12" s="134"/>
      <c r="D12" s="134"/>
      <c r="E12" s="134"/>
      <c r="H12" s="135"/>
      <c r="I12" s="135"/>
      <c r="J12" s="135"/>
      <c r="K12" s="136"/>
      <c r="L12" s="237"/>
      <c r="M12" s="237"/>
      <c r="N12" s="137"/>
      <c r="O12" s="137"/>
      <c r="Q12" s="135"/>
      <c r="R12" s="138"/>
      <c r="S12" s="138"/>
      <c r="T12" s="138"/>
      <c r="U12" s="139"/>
      <c r="V12" s="138"/>
      <c r="W12" s="135"/>
      <c r="X12" s="135"/>
      <c r="Y12" s="135"/>
      <c r="AA12" s="135"/>
      <c r="AB12" s="135"/>
    </row>
    <row r="13" spans="2:29" s="127" customFormat="1" ht="17.149999999999999" customHeight="1">
      <c r="B13" s="238" t="s">
        <v>20</v>
      </c>
      <c r="C13" s="238"/>
      <c r="D13" s="238"/>
      <c r="E13" s="238"/>
      <c r="F13" s="239" t="s">
        <v>19</v>
      </c>
      <c r="G13" s="239"/>
      <c r="H13" s="240">
        <f>1+t_1</f>
        <v>1.01</v>
      </c>
      <c r="I13" s="240"/>
      <c r="J13" s="240"/>
      <c r="K13" s="240"/>
      <c r="L13" s="240"/>
      <c r="M13" s="241">
        <f>1+t_2</f>
        <v>1.02</v>
      </c>
      <c r="N13" s="241"/>
      <c r="O13" s="241"/>
      <c r="P13" s="241"/>
      <c r="Q13" s="241"/>
      <c r="R13" s="242">
        <f>1+t_3</f>
        <v>0.98</v>
      </c>
      <c r="S13" s="242"/>
      <c r="T13" s="242"/>
      <c r="U13" s="242"/>
      <c r="V13" s="242"/>
      <c r="W13" s="243">
        <f>1+t_4</f>
        <v>1.03</v>
      </c>
      <c r="X13" s="243"/>
      <c r="Y13" s="243"/>
      <c r="Z13" s="243"/>
      <c r="AA13" s="243"/>
    </row>
    <row r="14" spans="2:29" s="140" customFormat="1" ht="6" customHeight="1">
      <c r="B14" s="141"/>
      <c r="C14" s="141"/>
      <c r="D14" s="141"/>
      <c r="E14" s="141"/>
      <c r="F14" s="141"/>
      <c r="H14" s="142"/>
      <c r="I14" s="143"/>
      <c r="J14" s="143"/>
      <c r="K14" s="143"/>
      <c r="L14" s="142"/>
      <c r="M14" s="144"/>
      <c r="N14" s="145"/>
      <c r="O14" s="145"/>
      <c r="P14" s="145"/>
      <c r="Q14" s="144"/>
      <c r="R14" s="144"/>
      <c r="S14" s="145"/>
      <c r="T14" s="145"/>
      <c r="U14" s="145"/>
      <c r="V14" s="144"/>
      <c r="W14" s="144"/>
      <c r="X14" s="145"/>
      <c r="Y14" s="145"/>
      <c r="Z14" s="145"/>
      <c r="AA14" s="144"/>
    </row>
    <row r="15" spans="2:29" s="146" customFormat="1" ht="12.75" customHeight="1">
      <c r="B15" s="147"/>
      <c r="C15" s="147"/>
      <c r="E15" s="148"/>
      <c r="F15" s="148"/>
      <c r="G15" s="244">
        <v>0</v>
      </c>
      <c r="H15" s="244"/>
      <c r="I15" s="148"/>
      <c r="J15" s="148"/>
      <c r="K15" s="148"/>
      <c r="L15" s="244">
        <v>1</v>
      </c>
      <c r="M15" s="244"/>
      <c r="N15" s="148"/>
      <c r="O15" s="148"/>
      <c r="Q15" s="244">
        <v>2</v>
      </c>
      <c r="R15" s="244"/>
      <c r="S15" s="148"/>
      <c r="T15" s="148"/>
      <c r="V15" s="244">
        <v>3</v>
      </c>
      <c r="W15" s="244"/>
      <c r="X15" s="148"/>
      <c r="Y15" s="148"/>
      <c r="AA15" s="244">
        <v>4</v>
      </c>
      <c r="AB15" s="244"/>
    </row>
    <row r="16" spans="2:29" s="149" customFormat="1" ht="17.149999999999999" customHeight="1">
      <c r="B16" s="245" t="s">
        <v>21</v>
      </c>
      <c r="C16" s="245"/>
      <c r="D16" s="245"/>
      <c r="E16" s="245"/>
      <c r="F16" s="245"/>
      <c r="G16" s="245"/>
      <c r="H16" s="246" t="s">
        <v>22</v>
      </c>
      <c r="I16" s="246"/>
      <c r="J16" s="247">
        <f>Ind_1</f>
        <v>1.01</v>
      </c>
      <c r="K16" s="247"/>
      <c r="L16" s="150"/>
      <c r="M16" s="151"/>
      <c r="N16" s="152"/>
      <c r="O16" s="152"/>
      <c r="Q16" s="153"/>
      <c r="R16" s="154"/>
      <c r="S16" s="152"/>
      <c r="T16" s="152"/>
      <c r="V16" s="153"/>
      <c r="W16" s="154"/>
      <c r="X16" s="152"/>
      <c r="Y16" s="152"/>
      <c r="AA16" s="153"/>
      <c r="AB16" s="154"/>
    </row>
    <row r="17" spans="2:28" s="37" customFormat="1" ht="17.149999999999999" customHeight="1">
      <c r="B17" s="245"/>
      <c r="C17" s="245"/>
      <c r="D17" s="245"/>
      <c r="E17" s="245"/>
      <c r="F17" s="245"/>
      <c r="G17" s="245"/>
      <c r="H17" s="248" t="s">
        <v>23</v>
      </c>
      <c r="I17" s="248"/>
      <c r="J17" s="249">
        <f>J16-1</f>
        <v>1.0000000000000009E-2</v>
      </c>
      <c r="K17" s="249"/>
      <c r="L17" s="249"/>
      <c r="M17" s="155"/>
      <c r="N17" s="117"/>
      <c r="O17" s="117"/>
      <c r="Q17" s="153"/>
      <c r="R17" s="156"/>
      <c r="S17" s="157"/>
      <c r="T17" s="117"/>
      <c r="V17" s="153"/>
      <c r="W17" s="158"/>
      <c r="X17" s="117"/>
      <c r="Y17" s="117"/>
      <c r="AA17" s="153"/>
      <c r="AB17" s="158"/>
    </row>
    <row r="18" spans="2:28" s="159" customFormat="1" ht="12.75" customHeight="1">
      <c r="B18" s="160"/>
      <c r="C18" s="160"/>
      <c r="D18" s="160"/>
      <c r="E18" s="160"/>
      <c r="F18" s="160"/>
      <c r="G18" s="244">
        <v>0</v>
      </c>
      <c r="H18" s="244"/>
      <c r="L18" s="244">
        <v>1</v>
      </c>
      <c r="M18" s="244"/>
      <c r="Q18" s="244">
        <v>2</v>
      </c>
      <c r="R18" s="244"/>
      <c r="T18" s="161"/>
      <c r="U18" s="161"/>
      <c r="V18" s="244">
        <v>3</v>
      </c>
      <c r="W18" s="244"/>
      <c r="X18" s="162"/>
      <c r="Y18" s="162"/>
      <c r="AA18" s="244">
        <v>4</v>
      </c>
      <c r="AB18" s="244"/>
    </row>
    <row r="19" spans="2:28" s="65" customFormat="1" ht="17.149999999999999" customHeight="1">
      <c r="B19" s="252" t="s">
        <v>24</v>
      </c>
      <c r="C19" s="252"/>
      <c r="D19" s="252"/>
      <c r="E19" s="252"/>
      <c r="F19" s="252"/>
      <c r="G19" s="252"/>
      <c r="H19" s="253" t="s">
        <v>37</v>
      </c>
      <c r="I19" s="253"/>
      <c r="J19" s="253"/>
      <c r="K19" s="253"/>
      <c r="L19" s="253"/>
      <c r="M19" s="253"/>
      <c r="N19" s="253"/>
      <c r="O19" s="254">
        <f>Ind_1*Ind_2</f>
        <v>1.0302</v>
      </c>
      <c r="P19" s="254"/>
      <c r="Q19" s="254"/>
      <c r="T19" s="163"/>
      <c r="U19" s="163"/>
      <c r="V19" s="164"/>
      <c r="AA19" s="164"/>
    </row>
    <row r="20" spans="2:28" s="65" customFormat="1" ht="17.149999999999999" customHeight="1">
      <c r="B20" s="252"/>
      <c r="C20" s="252"/>
      <c r="D20" s="252"/>
      <c r="E20" s="252"/>
      <c r="F20" s="252"/>
      <c r="G20" s="252"/>
      <c r="H20" s="255" t="s">
        <v>25</v>
      </c>
      <c r="I20" s="255"/>
      <c r="J20" s="255"/>
      <c r="K20" s="255"/>
      <c r="L20" s="255"/>
      <c r="M20" s="255"/>
      <c r="N20" s="255"/>
      <c r="O20" s="256">
        <f>O19-1</f>
        <v>3.0200000000000005E-2</v>
      </c>
      <c r="P20" s="256"/>
      <c r="Q20" s="256"/>
      <c r="T20" s="250"/>
      <c r="U20" s="250"/>
      <c r="V20" s="250"/>
      <c r="AA20" s="164"/>
    </row>
    <row r="21" spans="2:28" s="165" customFormat="1" ht="12.75" customHeight="1">
      <c r="B21" s="166"/>
      <c r="C21" s="166"/>
      <c r="D21" s="166"/>
      <c r="E21" s="166"/>
      <c r="F21" s="166"/>
      <c r="G21" s="244">
        <v>0</v>
      </c>
      <c r="H21" s="244"/>
      <c r="I21" s="167"/>
      <c r="J21" s="167"/>
      <c r="K21" s="167"/>
      <c r="L21" s="251">
        <v>1</v>
      </c>
      <c r="M21" s="251"/>
      <c r="N21" s="168"/>
      <c r="O21" s="168"/>
      <c r="P21" s="168"/>
      <c r="Q21" s="244">
        <v>2</v>
      </c>
      <c r="R21" s="244"/>
      <c r="T21" s="169"/>
      <c r="U21" s="169"/>
      <c r="V21" s="244">
        <v>3</v>
      </c>
      <c r="W21" s="244"/>
      <c r="AA21" s="244">
        <v>4</v>
      </c>
      <c r="AB21" s="244"/>
    </row>
    <row r="22" spans="2:28" s="65" customFormat="1" ht="17.149999999999999" customHeight="1">
      <c r="B22" s="257" t="s">
        <v>26</v>
      </c>
      <c r="C22" s="257"/>
      <c r="D22" s="257"/>
      <c r="E22" s="257"/>
      <c r="F22" s="257"/>
      <c r="G22" s="257"/>
      <c r="H22" s="258" t="s">
        <v>38</v>
      </c>
      <c r="I22" s="258"/>
      <c r="J22" s="258"/>
      <c r="K22" s="258"/>
      <c r="L22" s="258"/>
      <c r="M22" s="258"/>
      <c r="N22" s="258"/>
      <c r="O22" s="258"/>
      <c r="P22" s="258"/>
      <c r="Q22" s="258"/>
      <c r="R22" s="259">
        <f>Ind_1*Ind_2*Ind_3</f>
        <v>1.0095959999999999</v>
      </c>
      <c r="S22" s="259"/>
      <c r="T22" s="259"/>
      <c r="U22" s="259"/>
      <c r="V22" s="259"/>
      <c r="AA22" s="164"/>
    </row>
    <row r="23" spans="2:28" s="65" customFormat="1" ht="17.149999999999999" customHeight="1">
      <c r="B23" s="257"/>
      <c r="C23" s="257"/>
      <c r="D23" s="257"/>
      <c r="E23" s="257"/>
      <c r="F23" s="257"/>
      <c r="G23" s="257"/>
      <c r="H23" s="170"/>
      <c r="I23" s="260" t="s">
        <v>27</v>
      </c>
      <c r="J23" s="260"/>
      <c r="K23" s="260"/>
      <c r="L23" s="260"/>
      <c r="M23" s="260"/>
      <c r="N23" s="260"/>
      <c r="O23" s="260"/>
      <c r="P23" s="260"/>
      <c r="Q23" s="260"/>
      <c r="R23" s="261">
        <f>R22-1</f>
        <v>9.5959999999999379E-3</v>
      </c>
      <c r="S23" s="261"/>
      <c r="T23" s="261"/>
      <c r="U23" s="261"/>
      <c r="V23" s="261"/>
      <c r="AA23" s="164"/>
    </row>
    <row r="24" spans="2:28" s="159" customFormat="1" ht="12.75" customHeight="1">
      <c r="B24" s="166"/>
      <c r="C24" s="166"/>
      <c r="D24" s="166"/>
      <c r="E24" s="166"/>
      <c r="F24" s="166"/>
      <c r="G24" s="244">
        <v>0</v>
      </c>
      <c r="H24" s="244"/>
      <c r="I24" s="171"/>
      <c r="J24" s="172"/>
      <c r="K24" s="172"/>
      <c r="L24" s="244">
        <v>1</v>
      </c>
      <c r="M24" s="244"/>
      <c r="Q24" s="244">
        <v>2</v>
      </c>
      <c r="R24" s="244"/>
      <c r="T24" s="161"/>
      <c r="U24" s="161"/>
      <c r="V24" s="244">
        <v>3</v>
      </c>
      <c r="W24" s="244"/>
      <c r="X24" s="161"/>
      <c r="Y24" s="162"/>
      <c r="AA24" s="173"/>
    </row>
    <row r="25" spans="2:28" s="65" customFormat="1" ht="17.149999999999999" customHeight="1">
      <c r="B25" s="262" t="s">
        <v>28</v>
      </c>
      <c r="C25" s="262"/>
      <c r="D25" s="262"/>
      <c r="E25" s="262"/>
      <c r="F25" s="262"/>
      <c r="G25" s="262"/>
      <c r="H25" s="263" t="s">
        <v>40</v>
      </c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>
        <f>Ind_1*Ind_2*Ind_3*Ind_4</f>
        <v>1.0398838799999999</v>
      </c>
      <c r="W25" s="264"/>
      <c r="X25" s="264"/>
      <c r="Y25" s="264"/>
      <c r="Z25" s="264"/>
      <c r="AA25" s="174"/>
    </row>
    <row r="26" spans="2:28" s="65" customFormat="1" ht="17.149999999999999" customHeight="1">
      <c r="B26" s="262"/>
      <c r="C26" s="262"/>
      <c r="D26" s="262"/>
      <c r="E26" s="262"/>
      <c r="F26" s="262"/>
      <c r="G26" s="262"/>
      <c r="H26" s="175"/>
      <c r="I26" s="176"/>
      <c r="J26" s="176"/>
      <c r="K26" s="176"/>
      <c r="L26" s="265" t="s">
        <v>29</v>
      </c>
      <c r="M26" s="265"/>
      <c r="N26" s="265"/>
      <c r="O26" s="265"/>
      <c r="P26" s="265"/>
      <c r="Q26" s="265"/>
      <c r="R26" s="265"/>
      <c r="S26" s="265"/>
      <c r="T26" s="265"/>
      <c r="U26" s="265"/>
      <c r="V26" s="266">
        <f>V25-1</f>
        <v>3.9883879999999872E-2</v>
      </c>
      <c r="W26" s="266"/>
      <c r="X26" s="266"/>
      <c r="Y26" s="266"/>
      <c r="Z26" s="266"/>
      <c r="AA26" s="177"/>
    </row>
    <row r="27" spans="2:28" s="178" customFormat="1" ht="12.75" customHeight="1">
      <c r="B27" s="179"/>
      <c r="C27" s="179"/>
      <c r="E27" s="180"/>
      <c r="F27" s="180"/>
      <c r="G27" s="267">
        <v>0</v>
      </c>
      <c r="H27" s="267"/>
      <c r="I27" s="181"/>
      <c r="J27" s="181"/>
      <c r="K27" s="182"/>
      <c r="L27" s="267">
        <v>1</v>
      </c>
      <c r="M27" s="267"/>
      <c r="O27" s="181"/>
      <c r="P27" s="183"/>
      <c r="Q27" s="267">
        <v>2</v>
      </c>
      <c r="R27" s="267"/>
      <c r="S27" s="181"/>
      <c r="T27" s="181"/>
      <c r="U27" s="183"/>
      <c r="V27" s="267">
        <v>3</v>
      </c>
      <c r="W27" s="267"/>
      <c r="X27" s="183"/>
      <c r="Y27" s="181"/>
      <c r="Z27" s="183"/>
      <c r="AA27" s="267">
        <v>4</v>
      </c>
      <c r="AB27" s="267"/>
    </row>
    <row r="28" spans="2:28" ht="15.75" customHeight="1"/>
  </sheetData>
  <mergeCells count="83">
    <mergeCell ref="G27:H27"/>
    <mergeCell ref="L27:M27"/>
    <mergeCell ref="Q27:R27"/>
    <mergeCell ref="V27:W27"/>
    <mergeCell ref="AA27:AB27"/>
    <mergeCell ref="G24:H24"/>
    <mergeCell ref="L24:M24"/>
    <mergeCell ref="Q24:R24"/>
    <mergeCell ref="V24:W24"/>
    <mergeCell ref="B25:G26"/>
    <mergeCell ref="H25:U25"/>
    <mergeCell ref="V25:Z25"/>
    <mergeCell ref="L26:U26"/>
    <mergeCell ref="V26:Z26"/>
    <mergeCell ref="AA21:AB21"/>
    <mergeCell ref="B22:G23"/>
    <mergeCell ref="H22:Q22"/>
    <mergeCell ref="R22:V22"/>
    <mergeCell ref="I23:Q23"/>
    <mergeCell ref="R23:V23"/>
    <mergeCell ref="T20:V20"/>
    <mergeCell ref="G21:H21"/>
    <mergeCell ref="L21:M21"/>
    <mergeCell ref="Q21:R21"/>
    <mergeCell ref="V21:W21"/>
    <mergeCell ref="B19:G20"/>
    <mergeCell ref="H19:N19"/>
    <mergeCell ref="O19:Q19"/>
    <mergeCell ref="H20:N20"/>
    <mergeCell ref="O20:Q20"/>
    <mergeCell ref="G18:H18"/>
    <mergeCell ref="L18:M18"/>
    <mergeCell ref="Q18:R18"/>
    <mergeCell ref="V18:W18"/>
    <mergeCell ref="AA18:AB18"/>
    <mergeCell ref="B16:G17"/>
    <mergeCell ref="H16:I16"/>
    <mergeCell ref="J16:K16"/>
    <mergeCell ref="H17:I17"/>
    <mergeCell ref="J17:L17"/>
    <mergeCell ref="R13:V13"/>
    <mergeCell ref="W13:AA13"/>
    <mergeCell ref="G15:H15"/>
    <mergeCell ref="L15:M15"/>
    <mergeCell ref="Q15:R15"/>
    <mergeCell ref="V15:W15"/>
    <mergeCell ref="AA15:AB15"/>
    <mergeCell ref="L12:M12"/>
    <mergeCell ref="B13:E13"/>
    <mergeCell ref="F13:G13"/>
    <mergeCell ref="H13:L13"/>
    <mergeCell ref="M13:Q13"/>
    <mergeCell ref="H9:L9"/>
    <mergeCell ref="M9:Q9"/>
    <mergeCell ref="R9:V9"/>
    <mergeCell ref="W9:AA9"/>
    <mergeCell ref="B11:E11"/>
    <mergeCell ref="F11:G11"/>
    <mergeCell ref="H11:L11"/>
    <mergeCell ref="M11:Q11"/>
    <mergeCell ref="R11:V11"/>
    <mergeCell ref="W11:AA11"/>
    <mergeCell ref="G8:H8"/>
    <mergeCell ref="L8:M8"/>
    <mergeCell ref="Q8:R8"/>
    <mergeCell ref="V8:W8"/>
    <mergeCell ref="AA8:AB8"/>
    <mergeCell ref="AA5:AB5"/>
    <mergeCell ref="B7:D7"/>
    <mergeCell ref="F7:I7"/>
    <mergeCell ref="K7:N7"/>
    <mergeCell ref="P7:S7"/>
    <mergeCell ref="U7:X7"/>
    <mergeCell ref="Z7:AC7"/>
    <mergeCell ref="X3:Z4"/>
    <mergeCell ref="I3:K4"/>
    <mergeCell ref="N3:P4"/>
    <mergeCell ref="B5:D5"/>
    <mergeCell ref="G5:H5"/>
    <mergeCell ref="L5:M5"/>
    <mergeCell ref="Q5:R5"/>
    <mergeCell ref="V5:W5"/>
    <mergeCell ref="R3:U4"/>
  </mergeCells>
  <pageMargins left="0.78749999999999998" right="0.78749999999999998" top="1.575" bottom="0.59097222222222201" header="0.78749999999999998" footer="0.78749999999999998"/>
  <pageSetup paperSize="9" scale="86" firstPageNumber="0" orientation="landscape" horizontalDpi="300" verticalDpi="300" r:id="rId1"/>
  <headerFooter>
    <oddHeader>&amp;L&amp;"Arial Black,Regular"PAPMEM - jan/2019
Uso de Planilhas no Ensino Médio - prof. Carlos Nehab</oddHeader>
    <oddFooter>&amp;L&amp;"Arial,Normal"Plan - Mat Financeira - Taxas e Índices</oddFooter>
  </headerFooter>
  <colBreaks count="1" manualBreakCount="1"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6"/>
  <sheetViews>
    <sheetView showGridLines="0" tabSelected="1" zoomScaleNormal="100" workbookViewId="0">
      <selection activeCell="D4" sqref="D4"/>
    </sheetView>
  </sheetViews>
  <sheetFormatPr defaultRowHeight="15.9"/>
  <cols>
    <col min="1" max="1" width="2.640625" style="184" customWidth="1"/>
    <col min="2" max="3" width="9.5" style="184" customWidth="1"/>
    <col min="4" max="4" width="10.640625" style="184" customWidth="1"/>
    <col min="5" max="5" width="16" style="184" customWidth="1"/>
    <col min="6" max="6" width="13.140625" style="184" customWidth="1"/>
    <col min="7" max="1020" width="8" style="184" customWidth="1"/>
    <col min="1021" max="1025" width="9" style="185" customWidth="1"/>
  </cols>
  <sheetData>
    <row r="1" spans="1:6" s="194" customFormat="1" ht="22.5" customHeight="1">
      <c r="A1" s="268" t="s">
        <v>30</v>
      </c>
      <c r="B1" s="268"/>
      <c r="C1" s="268"/>
      <c r="D1" s="268"/>
      <c r="E1" s="268"/>
      <c r="F1" s="268"/>
    </row>
    <row r="2" spans="1:6" s="186" customFormat="1" ht="8.5" customHeight="1"/>
    <row r="3" spans="1:6" s="187" customFormat="1" ht="30" customHeight="1">
      <c r="B3" s="188" t="s">
        <v>43</v>
      </c>
      <c r="C3" s="188" t="s">
        <v>41</v>
      </c>
      <c r="D3" s="189" t="s">
        <v>42</v>
      </c>
      <c r="E3" s="189" t="s">
        <v>31</v>
      </c>
      <c r="F3" s="188" t="s">
        <v>32</v>
      </c>
    </row>
    <row r="4" spans="1:6" s="187" customFormat="1" ht="17.149999999999999" customHeight="1">
      <c r="B4" s="197">
        <v>44409</v>
      </c>
      <c r="C4" s="195">
        <v>4.48E-2</v>
      </c>
      <c r="D4" s="196"/>
      <c r="E4" s="190"/>
      <c r="F4" s="190"/>
    </row>
    <row r="5" spans="1:6" s="187" customFormat="1" ht="17.149999999999999" customHeight="1">
      <c r="B5" s="197">
        <v>44440</v>
      </c>
      <c r="C5" s="195">
        <v>3.3700000000000001E-2</v>
      </c>
      <c r="D5" s="190"/>
      <c r="E5" s="190"/>
      <c r="F5" s="190"/>
    </row>
    <row r="6" spans="1:6" s="187" customFormat="1" ht="17.149999999999999" customHeight="1">
      <c r="B6" s="197">
        <v>44470</v>
      </c>
      <c r="C6" s="195">
        <v>1.32E-2</v>
      </c>
      <c r="D6" s="190"/>
      <c r="E6" s="191"/>
      <c r="F6" s="190"/>
    </row>
    <row r="7" spans="1:6" s="187" customFormat="1" ht="17.149999999999999" customHeight="1">
      <c r="B7" s="197">
        <v>44501</v>
      </c>
      <c r="C7" s="195">
        <v>7.0000000000000001E-3</v>
      </c>
      <c r="D7" s="190"/>
      <c r="E7" s="191"/>
      <c r="F7" s="190"/>
    </row>
    <row r="8" spans="1:6" s="187" customFormat="1" ht="17.149999999999999" customHeight="1">
      <c r="B8" s="197">
        <v>44531</v>
      </c>
      <c r="C8" s="195">
        <v>-6.1000000000000004E-3</v>
      </c>
      <c r="D8" s="190"/>
      <c r="E8" s="191"/>
      <c r="F8" s="190"/>
    </row>
    <row r="9" spans="1:6" s="187" customFormat="1" ht="17.149999999999999" customHeight="1">
      <c r="B9" s="197">
        <v>44562</v>
      </c>
      <c r="C9" s="195">
        <v>1.23E-2</v>
      </c>
      <c r="D9" s="190"/>
      <c r="E9" s="191"/>
      <c r="F9" s="190"/>
    </row>
    <row r="10" spans="1:6" s="184" customFormat="1" ht="17.149999999999999" customHeight="1">
      <c r="B10" s="197">
        <v>44593</v>
      </c>
      <c r="C10" s="195">
        <v>4.7600000000000003E-2</v>
      </c>
      <c r="D10" s="190"/>
      <c r="E10" s="191"/>
      <c r="F10" s="190"/>
    </row>
    <row r="11" spans="1:6" s="184" customFormat="1" ht="17.149999999999999" customHeight="1">
      <c r="B11" s="197">
        <v>44621</v>
      </c>
      <c r="C11" s="195">
        <v>6.2399999999999997E-2</v>
      </c>
      <c r="D11" s="190"/>
      <c r="E11" s="191"/>
      <c r="F11" s="190"/>
    </row>
    <row r="12" spans="1:6" s="184" customFormat="1" ht="17.149999999999999" customHeight="1">
      <c r="B12" s="197">
        <v>44652</v>
      </c>
      <c r="C12" s="195">
        <v>8.2400000000000001E-2</v>
      </c>
      <c r="D12" s="190"/>
      <c r="E12" s="191"/>
      <c r="F12" s="190"/>
    </row>
    <row r="13" spans="1:6" s="184" customFormat="1" ht="17.149999999999999" customHeight="1">
      <c r="B13" s="197">
        <v>44682</v>
      </c>
      <c r="C13" s="195">
        <v>8.8300000000000003E-2</v>
      </c>
      <c r="D13" s="190"/>
      <c r="E13" s="191"/>
      <c r="F13" s="190"/>
    </row>
    <row r="14" spans="1:6" s="184" customFormat="1" ht="17.149999999999999" customHeight="1">
      <c r="B14" s="197">
        <v>44713</v>
      </c>
      <c r="C14" s="195">
        <v>8.0500000000000002E-2</v>
      </c>
      <c r="D14" s="190"/>
      <c r="E14" s="191"/>
      <c r="F14" s="190"/>
    </row>
    <row r="15" spans="1:6" ht="17.149999999999999" customHeight="1">
      <c r="B15" s="197">
        <v>44743</v>
      </c>
      <c r="C15" s="195">
        <v>8.6499999999999994E-2</v>
      </c>
      <c r="D15" s="190"/>
      <c r="E15" s="191"/>
      <c r="F15" s="190"/>
    </row>
    <row r="16" spans="1:6">
      <c r="B16" s="197">
        <v>44774</v>
      </c>
      <c r="C16" s="195">
        <v>0.1041</v>
      </c>
      <c r="D16" s="190"/>
      <c r="E16" s="191"/>
      <c r="F16" s="190"/>
    </row>
  </sheetData>
  <mergeCells count="1">
    <mergeCell ref="A1:F1"/>
  </mergeCells>
  <pageMargins left="0.75" right="0.75" top="1" bottom="1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18</vt:i4>
      </vt:variant>
    </vt:vector>
  </HeadingPairs>
  <TitlesOfParts>
    <vt:vector size="21" baseType="lpstr">
      <vt:lpstr>Taxas e Índices</vt:lpstr>
      <vt:lpstr>Taxas e Indices Acumulados</vt:lpstr>
      <vt:lpstr>Inflação Acumulada...</vt:lpstr>
      <vt:lpstr>_C</vt:lpstr>
      <vt:lpstr>_ind1</vt:lpstr>
      <vt:lpstr>_ind2</vt:lpstr>
      <vt:lpstr>_ind3</vt:lpstr>
      <vt:lpstr>_ind4</vt:lpstr>
      <vt:lpstr>_M0</vt:lpstr>
      <vt:lpstr>_M1</vt:lpstr>
      <vt:lpstr>_M2</vt:lpstr>
      <vt:lpstr>_M3</vt:lpstr>
      <vt:lpstr>_M4</vt:lpstr>
      <vt:lpstr>Ind_1</vt:lpstr>
      <vt:lpstr>Ind_2</vt:lpstr>
      <vt:lpstr>Ind_3</vt:lpstr>
      <vt:lpstr>Ind_4</vt:lpstr>
      <vt:lpstr>t_1</vt:lpstr>
      <vt:lpstr>t_2</vt:lpstr>
      <vt:lpstr>t_3</vt:lpstr>
      <vt:lpstr>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Nehab</dc:creator>
  <dc:description/>
  <cp:lastModifiedBy>Carlos nehab</cp:lastModifiedBy>
  <cp:revision>18</cp:revision>
  <dcterms:created xsi:type="dcterms:W3CDTF">2019-01-09T21:55:26Z</dcterms:created>
  <dcterms:modified xsi:type="dcterms:W3CDTF">2022-10-19T12:55:15Z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