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zandra\OneDrive\Área de Trabalho\Verificar AT\"/>
    </mc:Choice>
  </mc:AlternateContent>
  <bookViews>
    <workbookView xWindow="0" yWindow="0" windowWidth="20490" windowHeight="7050" firstSheet="1" activeTab="2"/>
  </bookViews>
  <sheets>
    <sheet name="Dados T1 (LIZ)" sheetId="2" state="hidden" r:id="rId1"/>
    <sheet name="T1" sheetId="5" r:id="rId2"/>
    <sheet name="T2" sheetId="4" r:id="rId3"/>
  </sheets>
  <calcPr calcId="162913"/>
  <extLst>
    <ext uri="GoogleSheetsCustomDataVersion1">
      <go:sheetsCustomData xmlns:go="http://customooxmlschemas.google.com/" r:id="rId15" roundtripDataSignature="AMtx7mj15labcv9bA9NlLA3nQi44DtcmGA=="/>
    </ext>
  </extLst>
</workbook>
</file>

<file path=xl/calcChain.xml><?xml version="1.0" encoding="utf-8"?>
<calcChain xmlns="http://schemas.openxmlformats.org/spreadsheetml/2006/main">
  <c r="AM8" i="4" l="1"/>
  <c r="AM12" i="4"/>
  <c r="AM16" i="4"/>
  <c r="AM20" i="4"/>
  <c r="AM24" i="4"/>
  <c r="AM28" i="4"/>
  <c r="AM32" i="4"/>
  <c r="AM36" i="4"/>
  <c r="AM40" i="4"/>
  <c r="AM44" i="4"/>
  <c r="AM48" i="4"/>
  <c r="AK4" i="4"/>
  <c r="AL6" i="4"/>
  <c r="AM6" i="4" s="1"/>
  <c r="AL7" i="4"/>
  <c r="AM7" i="4" s="1"/>
  <c r="AL8" i="4"/>
  <c r="AL9" i="4"/>
  <c r="AM9" i="4" s="1"/>
  <c r="AL10" i="4"/>
  <c r="AM10" i="4" s="1"/>
  <c r="AL11" i="4"/>
  <c r="AM11" i="4" s="1"/>
  <c r="AL12" i="4"/>
  <c r="AL13" i="4"/>
  <c r="AO13" i="4" s="1"/>
  <c r="AL14" i="4"/>
  <c r="AM14" i="4" s="1"/>
  <c r="AL15" i="4"/>
  <c r="AM15" i="4" s="1"/>
  <c r="AL16" i="4"/>
  <c r="AL17" i="4"/>
  <c r="AM17" i="4" s="1"/>
  <c r="AL18" i="4"/>
  <c r="AM18" i="4" s="1"/>
  <c r="AL19" i="4"/>
  <c r="AM19" i="4" s="1"/>
  <c r="AL20" i="4"/>
  <c r="AL21" i="4"/>
  <c r="AM21" i="4" s="1"/>
  <c r="AL22" i="4"/>
  <c r="AM22" i="4" s="1"/>
  <c r="AL23" i="4"/>
  <c r="AM23" i="4" s="1"/>
  <c r="AL24" i="4"/>
  <c r="AL25" i="4"/>
  <c r="AM25" i="4" s="1"/>
  <c r="AL26" i="4"/>
  <c r="AM26" i="4" s="1"/>
  <c r="AL27" i="4"/>
  <c r="AM27" i="4" s="1"/>
  <c r="AL28" i="4"/>
  <c r="AL29" i="4"/>
  <c r="AO29" i="4" s="1"/>
  <c r="AL30" i="4"/>
  <c r="AM30" i="4" s="1"/>
  <c r="AL31" i="4"/>
  <c r="AM31" i="4" s="1"/>
  <c r="AL32" i="4"/>
  <c r="AL33" i="4"/>
  <c r="AM33" i="4" s="1"/>
  <c r="AL34" i="4"/>
  <c r="AM34" i="4" s="1"/>
  <c r="AL35" i="4"/>
  <c r="AM35" i="4" s="1"/>
  <c r="AL36" i="4"/>
  <c r="AL37" i="4"/>
  <c r="AO37" i="4" s="1"/>
  <c r="AL38" i="4"/>
  <c r="AM38" i="4" s="1"/>
  <c r="AL39" i="4"/>
  <c r="AM39" i="4" s="1"/>
  <c r="AL40" i="4"/>
  <c r="AL41" i="4"/>
  <c r="AM41" i="4" s="1"/>
  <c r="AL42" i="4"/>
  <c r="AM42" i="4" s="1"/>
  <c r="AL43" i="4"/>
  <c r="AM43" i="4" s="1"/>
  <c r="AL44" i="4"/>
  <c r="AL45" i="4"/>
  <c r="AM45" i="4" s="1"/>
  <c r="AL46" i="4"/>
  <c r="AM46" i="4" s="1"/>
  <c r="AL47" i="4"/>
  <c r="AM47" i="4" s="1"/>
  <c r="AL48" i="4"/>
  <c r="AL49" i="4"/>
  <c r="AM49" i="4" s="1"/>
  <c r="AL5" i="4"/>
  <c r="AM5" i="4" s="1"/>
  <c r="AL4" i="4"/>
  <c r="AM4" i="4" s="1"/>
  <c r="AJ5" i="4"/>
  <c r="AK5" i="4" s="1"/>
  <c r="AJ6" i="4"/>
  <c r="AK6" i="4" s="1"/>
  <c r="AJ7" i="4"/>
  <c r="AK7" i="4" s="1"/>
  <c r="AJ8" i="4"/>
  <c r="AK8" i="4" s="1"/>
  <c r="AJ9" i="4"/>
  <c r="AK9" i="4" s="1"/>
  <c r="AJ10" i="4"/>
  <c r="AK10" i="4" s="1"/>
  <c r="AJ11" i="4"/>
  <c r="AK11" i="4" s="1"/>
  <c r="AJ12" i="4"/>
  <c r="AK12" i="4" s="1"/>
  <c r="AJ13" i="4"/>
  <c r="AK13" i="4" s="1"/>
  <c r="AJ14" i="4"/>
  <c r="AK14" i="4" s="1"/>
  <c r="AJ15" i="4"/>
  <c r="AK15" i="4" s="1"/>
  <c r="AJ16" i="4"/>
  <c r="AK16" i="4" s="1"/>
  <c r="AJ17" i="4"/>
  <c r="AK17" i="4" s="1"/>
  <c r="AJ18" i="4"/>
  <c r="AK18" i="4" s="1"/>
  <c r="AJ19" i="4"/>
  <c r="AK19" i="4" s="1"/>
  <c r="AJ20" i="4"/>
  <c r="AK20" i="4" s="1"/>
  <c r="AJ21" i="4"/>
  <c r="AK21" i="4" s="1"/>
  <c r="AJ22" i="4"/>
  <c r="AK22" i="4" s="1"/>
  <c r="AJ23" i="4"/>
  <c r="AK23" i="4" s="1"/>
  <c r="AJ24" i="4"/>
  <c r="AK24" i="4" s="1"/>
  <c r="AJ25" i="4"/>
  <c r="AK25" i="4" s="1"/>
  <c r="AJ26" i="4"/>
  <c r="AK26" i="4" s="1"/>
  <c r="AJ27" i="4"/>
  <c r="AK27" i="4" s="1"/>
  <c r="AJ28" i="4"/>
  <c r="AK28" i="4" s="1"/>
  <c r="AJ29" i="4"/>
  <c r="AK29" i="4" s="1"/>
  <c r="AJ30" i="4"/>
  <c r="AK30" i="4" s="1"/>
  <c r="AJ31" i="4"/>
  <c r="AK31" i="4" s="1"/>
  <c r="AJ32" i="4"/>
  <c r="AK32" i="4" s="1"/>
  <c r="AJ33" i="4"/>
  <c r="AK33" i="4" s="1"/>
  <c r="AJ34" i="4"/>
  <c r="AK34" i="4" s="1"/>
  <c r="AJ35" i="4"/>
  <c r="AK35" i="4" s="1"/>
  <c r="AJ36" i="4"/>
  <c r="AK36" i="4" s="1"/>
  <c r="AJ37" i="4"/>
  <c r="AK37" i="4" s="1"/>
  <c r="AJ38" i="4"/>
  <c r="AK38" i="4" s="1"/>
  <c r="AJ39" i="4"/>
  <c r="AK39" i="4" s="1"/>
  <c r="AJ40" i="4"/>
  <c r="AK40" i="4" s="1"/>
  <c r="AJ41" i="4"/>
  <c r="AK41" i="4" s="1"/>
  <c r="AJ42" i="4"/>
  <c r="AK42" i="4" s="1"/>
  <c r="AJ43" i="4"/>
  <c r="AK43" i="4" s="1"/>
  <c r="AJ44" i="4"/>
  <c r="AK44" i="4" s="1"/>
  <c r="AJ45" i="4"/>
  <c r="AK45" i="4" s="1"/>
  <c r="AJ46" i="4"/>
  <c r="AK46" i="4" s="1"/>
  <c r="AJ47" i="4"/>
  <c r="AK47" i="4" s="1"/>
  <c r="AJ48" i="4"/>
  <c r="AK48" i="4" s="1"/>
  <c r="AJ49" i="4"/>
  <c r="AK49" i="4" s="1"/>
  <c r="AL50" i="5"/>
  <c r="AJ50" i="5"/>
  <c r="AK50" i="5" s="1"/>
  <c r="AL49" i="5"/>
  <c r="AJ49" i="5"/>
  <c r="AK49" i="5" s="1"/>
  <c r="AL48" i="5"/>
  <c r="AJ48" i="5"/>
  <c r="AK48" i="5" s="1"/>
  <c r="AL47" i="5"/>
  <c r="AJ47" i="5"/>
  <c r="AK47" i="5" s="1"/>
  <c r="AL46" i="5"/>
  <c r="AJ46" i="5"/>
  <c r="AK46" i="5" s="1"/>
  <c r="AL45" i="5"/>
  <c r="AJ45" i="5"/>
  <c r="AK45" i="5" s="1"/>
  <c r="AL44" i="5"/>
  <c r="AJ44" i="5"/>
  <c r="AK44" i="5" s="1"/>
  <c r="AL43" i="5"/>
  <c r="AJ43" i="5"/>
  <c r="AK43" i="5" s="1"/>
  <c r="AL42" i="5"/>
  <c r="AJ42" i="5"/>
  <c r="AK42" i="5" s="1"/>
  <c r="AL41" i="5"/>
  <c r="AJ41" i="5"/>
  <c r="AK41" i="5" s="1"/>
  <c r="AL40" i="5"/>
  <c r="AJ40" i="5"/>
  <c r="AK40" i="5" s="1"/>
  <c r="AL39" i="5"/>
  <c r="AJ39" i="5"/>
  <c r="AK39" i="5" s="1"/>
  <c r="AL38" i="5"/>
  <c r="AJ38" i="5"/>
  <c r="AK38" i="5" s="1"/>
  <c r="AL37" i="5"/>
  <c r="AJ37" i="5"/>
  <c r="AK37" i="5" s="1"/>
  <c r="AL36" i="5"/>
  <c r="AJ36" i="5"/>
  <c r="AK36" i="5" s="1"/>
  <c r="AL35" i="5"/>
  <c r="AJ35" i="5"/>
  <c r="AK35" i="5" s="1"/>
  <c r="AL34" i="5"/>
  <c r="AJ34" i="5"/>
  <c r="AK34" i="5" s="1"/>
  <c r="AL33" i="5"/>
  <c r="AJ33" i="5"/>
  <c r="AK33" i="5" s="1"/>
  <c r="AL32" i="5"/>
  <c r="AJ32" i="5"/>
  <c r="AK32" i="5" s="1"/>
  <c r="AL31" i="5"/>
  <c r="AJ31" i="5"/>
  <c r="AK31" i="5" s="1"/>
  <c r="AL30" i="5"/>
  <c r="AJ30" i="5"/>
  <c r="AK30" i="5" s="1"/>
  <c r="AL29" i="5"/>
  <c r="AJ29" i="5"/>
  <c r="AK29" i="5" s="1"/>
  <c r="AL28" i="5"/>
  <c r="AJ28" i="5"/>
  <c r="AK28" i="5" s="1"/>
  <c r="AL27" i="5"/>
  <c r="AJ27" i="5"/>
  <c r="AK27" i="5" s="1"/>
  <c r="AL26" i="5"/>
  <c r="AJ26" i="5"/>
  <c r="AK26" i="5" s="1"/>
  <c r="AL25" i="5"/>
  <c r="AJ25" i="5"/>
  <c r="AK25" i="5" s="1"/>
  <c r="AL24" i="5"/>
  <c r="AJ24" i="5"/>
  <c r="AK24" i="5" s="1"/>
  <c r="AL23" i="5"/>
  <c r="AJ23" i="5"/>
  <c r="AK23" i="5" s="1"/>
  <c r="AL22" i="5"/>
  <c r="AJ22" i="5"/>
  <c r="AK22" i="5" s="1"/>
  <c r="AL21" i="5"/>
  <c r="AJ21" i="5"/>
  <c r="AK21" i="5" s="1"/>
  <c r="AL20" i="5"/>
  <c r="AJ20" i="5"/>
  <c r="AK20" i="5" s="1"/>
  <c r="AL19" i="5"/>
  <c r="AJ19" i="5"/>
  <c r="AK19" i="5" s="1"/>
  <c r="AL18" i="5"/>
  <c r="AJ18" i="5"/>
  <c r="AK18" i="5" s="1"/>
  <c r="AL17" i="5"/>
  <c r="AJ17" i="5"/>
  <c r="AK17" i="5" s="1"/>
  <c r="AL16" i="5"/>
  <c r="AJ16" i="5"/>
  <c r="AK16" i="5" s="1"/>
  <c r="AL15" i="5"/>
  <c r="AJ15" i="5"/>
  <c r="AK15" i="5" s="1"/>
  <c r="AL14" i="5"/>
  <c r="AJ14" i="5"/>
  <c r="AK14" i="5" s="1"/>
  <c r="AL13" i="5"/>
  <c r="AJ13" i="5"/>
  <c r="AK13" i="5" s="1"/>
  <c r="AL12" i="5"/>
  <c r="AJ12" i="5"/>
  <c r="AK12" i="5" s="1"/>
  <c r="AL11" i="5"/>
  <c r="AJ11" i="5"/>
  <c r="AK11" i="5" s="1"/>
  <c r="AL10" i="5"/>
  <c r="AJ10" i="5"/>
  <c r="AK10" i="5" s="1"/>
  <c r="AL9" i="5"/>
  <c r="AJ9" i="5"/>
  <c r="AK9" i="5" s="1"/>
  <c r="AL8" i="5"/>
  <c r="AJ8" i="5"/>
  <c r="AK8" i="5" s="1"/>
  <c r="AL7" i="5"/>
  <c r="AJ7" i="5"/>
  <c r="AK7" i="5" s="1"/>
  <c r="AL6" i="5"/>
  <c r="AJ6" i="5"/>
  <c r="AK6" i="5" s="1"/>
  <c r="AL5" i="5"/>
  <c r="AJ5" i="5"/>
  <c r="AK5" i="5" s="1"/>
  <c r="AL4" i="5"/>
  <c r="AJ4" i="5"/>
  <c r="AK4" i="5" s="1"/>
  <c r="AL3" i="5"/>
  <c r="AJ3" i="5"/>
  <c r="AK3" i="5" s="1"/>
  <c r="AL2" i="5"/>
  <c r="AJ2" i="5"/>
  <c r="AK2" i="5" s="1"/>
  <c r="AO42" i="4"/>
  <c r="AO40" i="4"/>
  <c r="AO38" i="4"/>
  <c r="AO36" i="4"/>
  <c r="AO34" i="4"/>
  <c r="AO32" i="4"/>
  <c r="AO30" i="4"/>
  <c r="AO28" i="4"/>
  <c r="AO27" i="4"/>
  <c r="AO26" i="4"/>
  <c r="AO24" i="4"/>
  <c r="AO23" i="4"/>
  <c r="AO18" i="4"/>
  <c r="AO16" i="4"/>
  <c r="AO10" i="4"/>
  <c r="AO8" i="4"/>
  <c r="AO5" i="4"/>
  <c r="AJ4" i="4"/>
  <c r="AK1" i="4"/>
  <c r="AM2" i="4" s="1"/>
  <c r="AN30" i="4" l="1"/>
  <c r="AN22" i="4"/>
  <c r="AN14" i="4"/>
  <c r="AN29" i="4"/>
  <c r="AN28" i="4"/>
  <c r="AM37" i="4"/>
  <c r="AM29" i="4"/>
  <c r="AM13" i="4"/>
  <c r="AN13" i="4" s="1"/>
  <c r="AO33" i="4"/>
  <c r="AO17" i="4"/>
  <c r="AO25" i="4"/>
  <c r="AO9" i="4"/>
  <c r="AN38" i="4"/>
  <c r="AO21" i="4"/>
  <c r="AO41" i="4"/>
  <c r="AN37" i="4"/>
  <c r="AO15" i="4"/>
  <c r="AO19" i="4"/>
  <c r="AO35" i="4"/>
  <c r="AO39" i="4"/>
  <c r="AO31" i="4"/>
  <c r="AO7" i="4"/>
  <c r="AO11" i="4"/>
  <c r="AN32" i="4"/>
  <c r="AN39" i="4"/>
  <c r="AN31" i="4"/>
  <c r="AN19" i="4"/>
  <c r="AN11" i="4"/>
  <c r="AN36" i="4"/>
  <c r="AN40" i="4"/>
  <c r="AN5" i="4"/>
  <c r="AN6" i="4"/>
  <c r="AN18" i="4"/>
  <c r="AN26" i="4"/>
  <c r="AN10" i="4"/>
  <c r="AN12" i="4"/>
  <c r="AN20" i="4"/>
  <c r="AN16" i="4"/>
  <c r="AN24" i="4"/>
  <c r="AN8" i="4"/>
  <c r="AN4" i="4"/>
  <c r="AN21" i="4"/>
  <c r="AN27" i="4"/>
  <c r="AN48" i="4"/>
  <c r="AO48" i="4"/>
  <c r="AM17" i="5"/>
  <c r="AN17" i="5" s="1"/>
  <c r="AO17" i="5"/>
  <c r="AM33" i="5"/>
  <c r="AN33" i="5" s="1"/>
  <c r="AO33" i="5"/>
  <c r="AM49" i="5"/>
  <c r="AN49" i="5" s="1"/>
  <c r="AO49" i="5"/>
  <c r="AN44" i="4"/>
  <c r="AO44" i="4"/>
  <c r="AM13" i="5"/>
  <c r="AN13" i="5" s="1"/>
  <c r="AO13" i="5"/>
  <c r="AM29" i="5"/>
  <c r="AN29" i="5" s="1"/>
  <c r="AO29" i="5"/>
  <c r="AO4" i="4"/>
  <c r="AN7" i="4"/>
  <c r="AO12" i="4"/>
  <c r="AN15" i="4"/>
  <c r="AO20" i="4"/>
  <c r="AN23" i="4"/>
  <c r="AN35" i="4"/>
  <c r="AM5" i="5"/>
  <c r="AN5" i="5" s="1"/>
  <c r="AO5" i="5"/>
  <c r="AM21" i="5"/>
  <c r="AN21" i="5" s="1"/>
  <c r="AO21" i="5"/>
  <c r="AM37" i="5"/>
  <c r="AN37" i="5" s="1"/>
  <c r="AO37" i="5"/>
  <c r="AN46" i="4"/>
  <c r="AM45" i="5"/>
  <c r="AN45" i="5" s="1"/>
  <c r="AO45" i="5"/>
  <c r="AO6" i="4"/>
  <c r="AN9" i="4"/>
  <c r="AO14" i="4"/>
  <c r="AN17" i="4"/>
  <c r="AO22" i="4"/>
  <c r="AN25" i="4"/>
  <c r="AN33" i="4"/>
  <c r="AN34" i="4"/>
  <c r="AN41" i="4"/>
  <c r="AM9" i="5"/>
  <c r="AN9" i="5" s="1"/>
  <c r="AO9" i="5"/>
  <c r="AM25" i="5"/>
  <c r="AN25" i="5" s="1"/>
  <c r="AO25" i="5"/>
  <c r="AM41" i="5"/>
  <c r="AN41" i="5" s="1"/>
  <c r="AO41" i="5"/>
  <c r="AO43" i="4"/>
  <c r="AN43" i="4"/>
  <c r="AO47" i="4"/>
  <c r="AN47" i="4"/>
  <c r="AO4" i="5"/>
  <c r="AM4" i="5"/>
  <c r="AN4" i="5" s="1"/>
  <c r="AO8" i="5"/>
  <c r="AM8" i="5"/>
  <c r="AN8" i="5" s="1"/>
  <c r="AO12" i="5"/>
  <c r="AM12" i="5"/>
  <c r="AN12" i="5" s="1"/>
  <c r="AO16" i="5"/>
  <c r="AM16" i="5"/>
  <c r="AN16" i="5" s="1"/>
  <c r="AO20" i="5"/>
  <c r="AM20" i="5"/>
  <c r="AN20" i="5" s="1"/>
  <c r="AO24" i="5"/>
  <c r="AM24" i="5"/>
  <c r="AN24" i="5" s="1"/>
  <c r="AO28" i="5"/>
  <c r="AM28" i="5"/>
  <c r="AN28" i="5" s="1"/>
  <c r="AO32" i="5"/>
  <c r="AM32" i="5"/>
  <c r="AN32" i="5" s="1"/>
  <c r="AO36" i="5"/>
  <c r="AM36" i="5"/>
  <c r="AN36" i="5" s="1"/>
  <c r="AO40" i="5"/>
  <c r="AM40" i="5"/>
  <c r="AN40" i="5" s="1"/>
  <c r="AO44" i="5"/>
  <c r="AM44" i="5"/>
  <c r="AN44" i="5" s="1"/>
  <c r="AO48" i="5"/>
  <c r="AM48" i="5"/>
  <c r="AN48" i="5" s="1"/>
  <c r="AN42" i="4"/>
  <c r="AO46" i="4"/>
  <c r="AM3" i="5"/>
  <c r="AN3" i="5" s="1"/>
  <c r="AO3" i="5"/>
  <c r="AM7" i="5"/>
  <c r="AN7" i="5" s="1"/>
  <c r="AO7" i="5"/>
  <c r="AM11" i="5"/>
  <c r="AN11" i="5" s="1"/>
  <c r="AO11" i="5"/>
  <c r="AM15" i="5"/>
  <c r="AN15" i="5" s="1"/>
  <c r="AO15" i="5"/>
  <c r="AM19" i="5"/>
  <c r="AN19" i="5" s="1"/>
  <c r="AO19" i="5"/>
  <c r="AM23" i="5"/>
  <c r="AN23" i="5" s="1"/>
  <c r="AO23" i="5"/>
  <c r="AM27" i="5"/>
  <c r="AN27" i="5" s="1"/>
  <c r="AO27" i="5"/>
  <c r="AM31" i="5"/>
  <c r="AN31" i="5" s="1"/>
  <c r="AO31" i="5"/>
  <c r="AM35" i="5"/>
  <c r="AN35" i="5" s="1"/>
  <c r="AO35" i="5"/>
  <c r="AM39" i="5"/>
  <c r="AN39" i="5" s="1"/>
  <c r="AO39" i="5"/>
  <c r="AM43" i="5"/>
  <c r="AN43" i="5" s="1"/>
  <c r="AO43" i="5"/>
  <c r="AM47" i="5"/>
  <c r="AN47" i="5" s="1"/>
  <c r="AO47" i="5"/>
  <c r="AO45" i="4"/>
  <c r="AN45" i="4"/>
  <c r="AO49" i="4"/>
  <c r="AN49" i="4"/>
  <c r="AO2" i="5"/>
  <c r="AM2" i="5"/>
  <c r="AN2" i="5" s="1"/>
  <c r="AO6" i="5"/>
  <c r="AM6" i="5"/>
  <c r="AN6" i="5" s="1"/>
  <c r="AO10" i="5"/>
  <c r="AM10" i="5"/>
  <c r="AN10" i="5" s="1"/>
  <c r="AO14" i="5"/>
  <c r="AM14" i="5"/>
  <c r="AN14" i="5" s="1"/>
  <c r="AO18" i="5"/>
  <c r="AM18" i="5"/>
  <c r="AN18" i="5" s="1"/>
  <c r="AO22" i="5"/>
  <c r="AM22" i="5"/>
  <c r="AN22" i="5" s="1"/>
  <c r="AO26" i="5"/>
  <c r="AM26" i="5"/>
  <c r="AN26" i="5" s="1"/>
  <c r="AO30" i="5"/>
  <c r="AM30" i="5"/>
  <c r="AN30" i="5" s="1"/>
  <c r="AO34" i="5"/>
  <c r="AM34" i="5"/>
  <c r="AN34" i="5" s="1"/>
  <c r="AO38" i="5"/>
  <c r="AM38" i="5"/>
  <c r="AN38" i="5" s="1"/>
  <c r="AO42" i="5"/>
  <c r="AM42" i="5"/>
  <c r="AN42" i="5" s="1"/>
  <c r="AO46" i="5"/>
  <c r="AM46" i="5"/>
  <c r="AN46" i="5" s="1"/>
  <c r="AO50" i="5"/>
  <c r="AM50" i="5"/>
  <c r="AN50" i="5" s="1"/>
</calcChain>
</file>

<file path=xl/sharedStrings.xml><?xml version="1.0" encoding="utf-8"?>
<sst xmlns="http://schemas.openxmlformats.org/spreadsheetml/2006/main" count="3311" uniqueCount="341">
  <si>
    <t>Código</t>
  </si>
  <si>
    <t>Ingresso</t>
  </si>
  <si>
    <t>Curso</t>
  </si>
  <si>
    <t>Nome</t>
  </si>
  <si>
    <t>e-Mail</t>
  </si>
  <si>
    <t>RG</t>
  </si>
  <si>
    <t>2021/1</t>
  </si>
  <si>
    <t>12012</t>
  </si>
  <si>
    <t>Alex Satsukawa</t>
  </si>
  <si>
    <t>alex.satsukawa@usp.br</t>
  </si>
  <si>
    <t>Amanda Lara</t>
  </si>
  <si>
    <t>amanda_lara@usp.br</t>
  </si>
  <si>
    <t>Amanda Savazzi Pavan</t>
  </si>
  <si>
    <t>amandaspavan@usp.br</t>
  </si>
  <si>
    <t>Aron Davidovici</t>
  </si>
  <si>
    <t>arondavid@usp.br</t>
  </si>
  <si>
    <t>Augusto Yusei Uehara</t>
  </si>
  <si>
    <t>augusto.uehara@usp.br</t>
  </si>
  <si>
    <t>Beatriz Russo Montagna</t>
  </si>
  <si>
    <t>beatrizrm@usp.br</t>
  </si>
  <si>
    <t>Brena Duarte Ogibowski</t>
  </si>
  <si>
    <t>brena.og@usp.br</t>
  </si>
  <si>
    <t>Caio Granito Padoa</t>
  </si>
  <si>
    <t>caio.padoa@usp.br</t>
  </si>
  <si>
    <t>Caroline Mie Cruz</t>
  </si>
  <si>
    <t>carolmie@usp.br</t>
  </si>
  <si>
    <t>Danilo Resca Campos Lara</t>
  </si>
  <si>
    <t>danilo.lara@usp.br</t>
  </si>
  <si>
    <t>Davi Lage Spalla Fajardo</t>
  </si>
  <si>
    <t>davifajardo45@usp.br</t>
  </si>
  <si>
    <t>Edgar dos Santos Ramos</t>
  </si>
  <si>
    <t>edgarsr@usp.br</t>
  </si>
  <si>
    <t>Felipe Wendling Heidenfelder</t>
  </si>
  <si>
    <t>felipewheidenfelder@usp.br</t>
  </si>
  <si>
    <t>Fernando Aurichio Dutra da Silva</t>
  </si>
  <si>
    <t>fadds00@usp.br</t>
  </si>
  <si>
    <t>Gabriel Costa Carneiro</t>
  </si>
  <si>
    <t>gabrielcarneiro@usp.br</t>
  </si>
  <si>
    <t>Gabriel Fonseca Barbosa</t>
  </si>
  <si>
    <t>gabriel.fsca@usp.br</t>
  </si>
  <si>
    <t>Guilherme Lopes Carneiro</t>
  </si>
  <si>
    <t>guilopesofc@usp.br</t>
  </si>
  <si>
    <t>Gustavo Araujo Martins</t>
  </si>
  <si>
    <t>guaraujomartins1@usp.br</t>
  </si>
  <si>
    <t>Gustavo de Jesus Barbosa</t>
  </si>
  <si>
    <t>glast@usp.br</t>
  </si>
  <si>
    <t>Gustavo Ferreira Santana</t>
  </si>
  <si>
    <t>gustavo.fs@usp.br</t>
  </si>
  <si>
    <t>Joao Paulo Luka Helito</t>
  </si>
  <si>
    <t>jphelito@usp.br</t>
  </si>
  <si>
    <t>Kelvin Basilio da Silva Barbosa</t>
  </si>
  <si>
    <t>kelvinbasilio@usp.br</t>
  </si>
  <si>
    <t>Kenzo Komatsu Takano</t>
  </si>
  <si>
    <t>kenzotakano.2002@usp.br</t>
  </si>
  <si>
    <t>Laura Ribas Glinternik Antonio</t>
  </si>
  <si>
    <t>lauraglinternik@usp.br</t>
  </si>
  <si>
    <t>Leonardo Kalid Guene</t>
  </si>
  <si>
    <t>leokalid@usp.br</t>
  </si>
  <si>
    <t>Leticia Lara Parmigiani</t>
  </si>
  <si>
    <t>llparmigiani@usp.br</t>
  </si>
  <si>
    <t>Lucca Francis Arteze</t>
  </si>
  <si>
    <t>luccaarteze@usp.br</t>
  </si>
  <si>
    <t>Luciana Ravanini Dinhani</t>
  </si>
  <si>
    <t>luci.dinhani@usp.br</t>
  </si>
  <si>
    <t>Luiza dos Santos Peruzzi</t>
  </si>
  <si>
    <t>luiza.peruzzi@usp.br</t>
  </si>
  <si>
    <t>Marcos Antonio Rodrigues Carioca</t>
  </si>
  <si>
    <t>marcoscarioca@usp.br</t>
  </si>
  <si>
    <t>Marcus Vinicius Kuroda</t>
  </si>
  <si>
    <t>marcuskuroda@usp.br</t>
  </si>
  <si>
    <t>Maria Beatriz Custodio</t>
  </si>
  <si>
    <t>mbcustodio@usp.br</t>
  </si>
  <si>
    <t>Mariah Shayla Vilanova de Oliveira</t>
  </si>
  <si>
    <t>maholiveira@usp.br</t>
  </si>
  <si>
    <t>Mariana Braga Vianna</t>
  </si>
  <si>
    <t>marianabragavianna@usp.br</t>
  </si>
  <si>
    <t>Marianna Cristina Adsuara Pandolfi</t>
  </si>
  <si>
    <t>mariannapandolfi@usp.br</t>
  </si>
  <si>
    <t>Marina Capani</t>
  </si>
  <si>
    <t>marina.capani@usp.br</t>
  </si>
  <si>
    <t>Mateus Goncalves Barbosa</t>
  </si>
  <si>
    <t>mateus.barboosa@usp.br</t>
  </si>
  <si>
    <t>Matheus Braga dos Santos</t>
  </si>
  <si>
    <t>math12@usp.br</t>
  </si>
  <si>
    <t>Michele Chen</t>
  </si>
  <si>
    <t>michelechen2405@usp.br</t>
  </si>
  <si>
    <t>Miguel da Mota Parra Vicente</t>
  </si>
  <si>
    <t>damotamiguel@usp.br</t>
  </si>
  <si>
    <t>Nicolas Dias Menezes</t>
  </si>
  <si>
    <t>nicolasdias@usp.br</t>
  </si>
  <si>
    <t>Paulo Henrique Feitosa Mascarenhas</t>
  </si>
  <si>
    <t>ph.fm@usp.br</t>
  </si>
  <si>
    <t>Pedro Henrique Teixeira Gontijo</t>
  </si>
  <si>
    <t>pedrohtg@usp.br</t>
  </si>
  <si>
    <t>Rayane Lima dos Santos</t>
  </si>
  <si>
    <t>rayanesantos@usp.br</t>
  </si>
  <si>
    <t>Samylly Zanini Gomes</t>
  </si>
  <si>
    <t>samylly@usp.br</t>
  </si>
  <si>
    <t>Vitor Diogenes Farah</t>
  </si>
  <si>
    <t>vitorfarah@usp.br</t>
  </si>
  <si>
    <t>12512254</t>
  </si>
  <si>
    <t>Alexandre Cubas de Almeida</t>
  </si>
  <si>
    <t>alecubas1306@usp.br</t>
  </si>
  <si>
    <t>543628164</t>
  </si>
  <si>
    <t>12511361</t>
  </si>
  <si>
    <t>Ana Carolina Costa Chaves</t>
  </si>
  <si>
    <t>anaccchaves@usp.br</t>
  </si>
  <si>
    <t>523721900</t>
  </si>
  <si>
    <t>12693142</t>
  </si>
  <si>
    <t>Antonio Thomaz da Silva Neto</t>
  </si>
  <si>
    <t>antoniothomaz31@usp.br</t>
  </si>
  <si>
    <t>560525680</t>
  </si>
  <si>
    <t>10376774</t>
  </si>
  <si>
    <t>Ariel Maria Ferreira Cordaro</t>
  </si>
  <si>
    <t>ariel.cordaro@usp.br</t>
  </si>
  <si>
    <t>38.968.299-8</t>
  </si>
  <si>
    <t>12731099</t>
  </si>
  <si>
    <t>Breno Garcia Carvalho</t>
  </si>
  <si>
    <t>brenocarvalho@usp.br</t>
  </si>
  <si>
    <t>54.471.011-3</t>
  </si>
  <si>
    <t>12513957</t>
  </si>
  <si>
    <t>Bruno Henrique Oliveira Costa</t>
  </si>
  <si>
    <t>olivenbaum@usp.br</t>
  </si>
  <si>
    <t>386828519</t>
  </si>
  <si>
    <t>11846453</t>
  </si>
  <si>
    <t>Caio Teodoro Dias</t>
  </si>
  <si>
    <t>caio.teodoro@usp.br</t>
  </si>
  <si>
    <t>528165562</t>
  </si>
  <si>
    <t>12512302</t>
  </si>
  <si>
    <t>Carlos Henrique Vasconcellos Garcia da Silveira e Silva</t>
  </si>
  <si>
    <t>carloshvasconcellos@usp.br</t>
  </si>
  <si>
    <t>377159396</t>
  </si>
  <si>
    <t>7323604</t>
  </si>
  <si>
    <t>Danilo Luis Martins da Silva</t>
  </si>
  <si>
    <t>danilolms07@usp.br</t>
  </si>
  <si>
    <t>592301886</t>
  </si>
  <si>
    <t>12513936</t>
  </si>
  <si>
    <t>Eduardo Arcelino dos Santos</t>
  </si>
  <si>
    <t>eduardoarcelino@usp.br</t>
  </si>
  <si>
    <t>393926989</t>
  </si>
  <si>
    <t>12512208</t>
  </si>
  <si>
    <t>Fabricio Stechhahn Bezerra</t>
  </si>
  <si>
    <t>fabricio.stechhahn@usp.br</t>
  </si>
  <si>
    <t>398817182</t>
  </si>
  <si>
    <t>10856720</t>
  </si>
  <si>
    <t>Felipe Dan Takahashi</t>
  </si>
  <si>
    <t>felipe.dan@usp.br</t>
  </si>
  <si>
    <t>540483205</t>
  </si>
  <si>
    <t>12513679</t>
  </si>
  <si>
    <t>Felipe Perlman Gottlieb</t>
  </si>
  <si>
    <t>felipe.perlman@usp.br</t>
  </si>
  <si>
    <t>545740046</t>
  </si>
  <si>
    <t>12745390</t>
  </si>
  <si>
    <t>Fernando Pedreira</t>
  </si>
  <si>
    <t>fernando.pedreira@usp.br</t>
  </si>
  <si>
    <t>536183946</t>
  </si>
  <si>
    <t>6849290</t>
  </si>
  <si>
    <t>Fernando Piero</t>
  </si>
  <si>
    <t>fernando.piero@usp.br</t>
  </si>
  <si>
    <t>410700551</t>
  </si>
  <si>
    <t>10702203</t>
  </si>
  <si>
    <t>Gabriel Guedes dos Santos</t>
  </si>
  <si>
    <t>gabrielguedes@usp.br</t>
  </si>
  <si>
    <t>532107135</t>
  </si>
  <si>
    <t>12512790</t>
  </si>
  <si>
    <t>Gabriela Franca da Rocha Mattos</t>
  </si>
  <si>
    <t>gabrielafrmattos@usp.br</t>
  </si>
  <si>
    <t>532027711</t>
  </si>
  <si>
    <t>12873125</t>
  </si>
  <si>
    <t>Gabriela Naomi Kubo</t>
  </si>
  <si>
    <t>gabriela.gnk@usp.br</t>
  </si>
  <si>
    <t>566036836</t>
  </si>
  <si>
    <t>12693271</t>
  </si>
  <si>
    <t>Giovanna Vitoria Rangel Cabral</t>
  </si>
  <si>
    <t>giovannavitoria@usp.br</t>
  </si>
  <si>
    <t>571252552</t>
  </si>
  <si>
    <t>12873528</t>
  </si>
  <si>
    <t>Gustavo Lucas Ribeiro Machado</t>
  </si>
  <si>
    <t>gustavo.l.r.machado@usp.br</t>
  </si>
  <si>
    <t>505506889</t>
  </si>
  <si>
    <t>12684097</t>
  </si>
  <si>
    <t>Gustavo Ricardo Araujo de Souza</t>
  </si>
  <si>
    <t>gustavoricardo@usp.br</t>
  </si>
  <si>
    <t>53.730.631-6</t>
  </si>
  <si>
    <t>12504842</t>
  </si>
  <si>
    <t>Helena da Silva Pereira</t>
  </si>
  <si>
    <t>helenasipe@usp.br</t>
  </si>
  <si>
    <t>53.132.980-X</t>
  </si>
  <si>
    <t>5930682</t>
  </si>
  <si>
    <t>Hugo Tavares de Souza</t>
  </si>
  <si>
    <t>htsp@usp.br</t>
  </si>
  <si>
    <t>437757729</t>
  </si>
  <si>
    <t>12693031</t>
  </si>
  <si>
    <t>Joao Pedro Andreotti de Assuncao</t>
  </si>
  <si>
    <t>joaopedro.andreotti@usp.br</t>
  </si>
  <si>
    <t>583956701</t>
  </si>
  <si>
    <t>12511573</t>
  </si>
  <si>
    <t>Joao Pedro Reginato Smiderle</t>
  </si>
  <si>
    <t>joaopedroreginato@usp.br</t>
  </si>
  <si>
    <t>539724245</t>
  </si>
  <si>
    <t>12514002</t>
  </si>
  <si>
    <t>Joao Vitor Borges Spinola</t>
  </si>
  <si>
    <t>joaospinola@usp.br</t>
  </si>
  <si>
    <t>504050825</t>
  </si>
  <si>
    <t>12511872</t>
  </si>
  <si>
    <t>Julio Cesar Rodrigues Porto</t>
  </si>
  <si>
    <t>julioporto@usp.br</t>
  </si>
  <si>
    <t>315798447</t>
  </si>
  <si>
    <t>11346406</t>
  </si>
  <si>
    <t>Laura Cressoni de Oliveira</t>
  </si>
  <si>
    <t>lauracressoni@usp.br</t>
  </si>
  <si>
    <t>383362003</t>
  </si>
  <si>
    <t>12512595</t>
  </si>
  <si>
    <t>Leonardo Lopes Vigario</t>
  </si>
  <si>
    <t>leonardovigario@usp.br</t>
  </si>
  <si>
    <t>390665381</t>
  </si>
  <si>
    <t>12513554</t>
  </si>
  <si>
    <t>Lucas Matumoto</t>
  </si>
  <si>
    <t>lucasmatumoto@usp.br</t>
  </si>
  <si>
    <t>545757009</t>
  </si>
  <si>
    <t>12512316</t>
  </si>
  <si>
    <t>Mariah Manuela Roque Fernandes</t>
  </si>
  <si>
    <t>mariahmrfernandes@usp.br</t>
  </si>
  <si>
    <t>528010177</t>
  </si>
  <si>
    <t>12511722</t>
  </si>
  <si>
    <t>Marilia Monteiro de Moraes de Arruda Falcao</t>
  </si>
  <si>
    <t>mariliamafalcao@usp.br</t>
  </si>
  <si>
    <t>9372230</t>
  </si>
  <si>
    <t>12695461</t>
  </si>
  <si>
    <t>Mateus da Silva Cruz</t>
  </si>
  <si>
    <t>mateuscruz@usp.br</t>
  </si>
  <si>
    <t>6661896</t>
  </si>
  <si>
    <t>12692537</t>
  </si>
  <si>
    <t>Matheus Makoto Utaca</t>
  </si>
  <si>
    <t>math_makoto@usp.br</t>
  </si>
  <si>
    <t>54.735.220-0</t>
  </si>
  <si>
    <t>12512719</t>
  </si>
  <si>
    <t>Mauricio Dilguerian Abdalla Leite</t>
  </si>
  <si>
    <t>mauricio.daleite@usp.br</t>
  </si>
  <si>
    <t>585082406</t>
  </si>
  <si>
    <t>12512212</t>
  </si>
  <si>
    <t>Natalia Wakimoto</t>
  </si>
  <si>
    <t>nataliawakimoto@usp.br</t>
  </si>
  <si>
    <t>588513155</t>
  </si>
  <si>
    <t>12512730</t>
  </si>
  <si>
    <t>Nelson Junior Rodrigues dos Santos</t>
  </si>
  <si>
    <t>nelsonjrsantos@usp.br</t>
  </si>
  <si>
    <t>52,465.310-0</t>
  </si>
  <si>
    <t>12511868</t>
  </si>
  <si>
    <t>Otavio dos Santos Coutinho</t>
  </si>
  <si>
    <t>otaviosantos3000@usp.br</t>
  </si>
  <si>
    <t>600191874</t>
  </si>
  <si>
    <t>12512192</t>
  </si>
  <si>
    <t>Paula Fernanda Hayasi Rebello de Santana</t>
  </si>
  <si>
    <t>paulahayasi@usp.br</t>
  </si>
  <si>
    <t>547339185</t>
  </si>
  <si>
    <t>11872032</t>
  </si>
  <si>
    <t>Pedro Henrique Schneidewind Azambuja</t>
  </si>
  <si>
    <t>pedroazambuja@usp.br</t>
  </si>
  <si>
    <t>2304452</t>
  </si>
  <si>
    <t>10775463</t>
  </si>
  <si>
    <t>Rafael de Oliveira Monteiro</t>
  </si>
  <si>
    <t>rafael.monteiro98@usp.br</t>
  </si>
  <si>
    <t>532327706</t>
  </si>
  <si>
    <t>12683116</t>
  </si>
  <si>
    <t>Rafael Veras de Sousa</t>
  </si>
  <si>
    <t>rafael.veras@usp.br</t>
  </si>
  <si>
    <t>381910763</t>
  </si>
  <si>
    <t>12693420</t>
  </si>
  <si>
    <t>Rafaela Colli Dias</t>
  </si>
  <si>
    <t>rafaelacolli@usp.br</t>
  </si>
  <si>
    <t>594841884</t>
  </si>
  <si>
    <t>12512021</t>
  </si>
  <si>
    <t>Tabata Campion Teixeira</t>
  </si>
  <si>
    <t>tabatacampion@usp.br</t>
  </si>
  <si>
    <t>588327001</t>
  </si>
  <si>
    <t>11281311</t>
  </si>
  <si>
    <t>2019/1</t>
  </si>
  <si>
    <t>12033</t>
  </si>
  <si>
    <t>Thiago Campos Coelho</t>
  </si>
  <si>
    <t>camposthiago@usp.br</t>
  </si>
  <si>
    <t>411451820103</t>
  </si>
  <si>
    <t>10723815</t>
  </si>
  <si>
    <t>Victor Jun Shintome</t>
  </si>
  <si>
    <t>victorjun@usp.br</t>
  </si>
  <si>
    <t>560014089</t>
  </si>
  <si>
    <t>12512390</t>
  </si>
  <si>
    <t>Vitoria Caroline Steffen Gimenez</t>
  </si>
  <si>
    <t>viihgimenez@usp.br</t>
  </si>
  <si>
    <t>52.857.221-0</t>
  </si>
  <si>
    <t>12512431</t>
  </si>
  <si>
    <t>Vitoria Constantino da Silva de Christo</t>
  </si>
  <si>
    <t>vitoria.constantino@usp.br</t>
  </si>
  <si>
    <t>551188510</t>
  </si>
  <si>
    <t>12731700</t>
  </si>
  <si>
    <t>Yara Marcelly Salvador Oda</t>
  </si>
  <si>
    <t>yara.oda@usp.br</t>
  </si>
  <si>
    <t>541658037</t>
  </si>
  <si>
    <t>Número USP</t>
  </si>
  <si>
    <t>E-mail</t>
  </si>
  <si>
    <t>Covid positivo</t>
  </si>
  <si>
    <t>Auto-decl. COVID</t>
  </si>
  <si>
    <t>21/03 a 25/03</t>
  </si>
  <si>
    <t xml:space="preserve"> Presença - Março</t>
  </si>
  <si>
    <t>Presença - Abril</t>
  </si>
  <si>
    <t>Presença - Maio</t>
  </si>
  <si>
    <t>Presença - Junho</t>
  </si>
  <si>
    <t>TOTAL MIN DISCIPLINA</t>
  </si>
  <si>
    <t>LIMITE FALTA (%)</t>
  </si>
  <si>
    <t>Presencial (FORMS)</t>
  </si>
  <si>
    <t>Assíncrona (MOODLE)</t>
  </si>
  <si>
    <t>Assíncrona (PADLET)</t>
  </si>
  <si>
    <t>Presencial (FORMS E ENTREGA EM SALA)</t>
  </si>
  <si>
    <t>Presencial (PADLET)</t>
  </si>
  <si>
    <t>Presencial</t>
  </si>
  <si>
    <t>Assíncrona (Padlet)</t>
  </si>
  <si>
    <t>Zoom</t>
  </si>
  <si>
    <t>Presencial (feedback entrega2)</t>
  </si>
  <si>
    <t>Evento</t>
  </si>
  <si>
    <t>Assíncrona</t>
  </si>
  <si>
    <t xml:space="preserve">Presencial (não houve controle de presença) </t>
  </si>
  <si>
    <t>Coleta</t>
  </si>
  <si>
    <t>1 AULA</t>
  </si>
  <si>
    <t>LIMITE FALTA (AULA)</t>
  </si>
  <si>
    <t>Frequência</t>
  </si>
  <si>
    <t>% Presenças</t>
  </si>
  <si>
    <t>% Faltas</t>
  </si>
  <si>
    <t>Soma (CHECK)</t>
  </si>
  <si>
    <t>Faltas (% TOTAL)</t>
  </si>
  <si>
    <t>P</t>
  </si>
  <si>
    <t>F</t>
  </si>
  <si>
    <t>28/4 a 5/5</t>
  </si>
  <si>
    <t>semana 28/03/2022</t>
  </si>
  <si>
    <t>25/03/2022 em diante</t>
  </si>
  <si>
    <t>SOMA (CHECK)</t>
  </si>
  <si>
    <t>Testou positivo(ausência abonada dia 31/03)</t>
  </si>
  <si>
    <t>Testou positivo(não precisou abonar ausência)</t>
  </si>
  <si>
    <t>de 25 a 29/03</t>
  </si>
  <si>
    <t>Testou 05-05</t>
  </si>
  <si>
    <t xml:space="preserve">Qtde de Faltas </t>
  </si>
  <si>
    <t>Frequência 
(Qtde presenças)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</si>
</sst>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20" x14ac:knownFonts="1">
    <font>
      <sz val="11"/>
      <color theme="1"/>
      <name val="Calibri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aj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ajor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rgb="FF783F04"/>
      <name val="Calibri"/>
      <family val="2"/>
    </font>
    <font>
      <sz val="8"/>
      <name val="Calibri"/>
      <family val="2"/>
      <scheme val="major"/>
    </font>
    <font>
      <sz val="8"/>
      <color rgb="FF980000"/>
      <name val="Calibri"/>
      <family val="2"/>
      <scheme val="major"/>
    </font>
    <font>
      <b/>
      <sz val="8"/>
      <color rgb="FFFFFFFF"/>
      <name val="Calibri"/>
      <family val="2"/>
      <scheme val="major"/>
    </font>
    <font>
      <sz val="8"/>
      <color rgb="FF000000"/>
      <name val="Calibri"/>
      <family val="2"/>
      <scheme val="major"/>
    </font>
    <font>
      <sz val="8"/>
      <color rgb="FF990000"/>
      <name val="Calibri"/>
      <family val="2"/>
      <scheme val="major"/>
    </font>
    <font>
      <sz val="8"/>
      <color rgb="FFB45F06"/>
      <name val="Calibri"/>
      <family val="2"/>
      <scheme val="major"/>
    </font>
    <font>
      <b/>
      <sz val="8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44546A"/>
        <bgColor rgb="FF44546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B4C6E7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4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9" fontId="1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 wrapText="1"/>
    </xf>
    <xf numFmtId="0" fontId="8" fillId="9" borderId="5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 wrapText="1"/>
    </xf>
    <xf numFmtId="14" fontId="8" fillId="9" borderId="5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14" fontId="8" fillId="8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ont>
        <color rgb="FFB45F06"/>
      </font>
      <fill>
        <patternFill patternType="solid">
          <fgColor rgb="FFF9CB9C"/>
          <bgColor rgb="FFF9C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9" customWidth="1"/>
    <col min="2" max="2" width="9.28515625" customWidth="1"/>
    <col min="3" max="3" width="6.28515625" customWidth="1"/>
    <col min="4" max="4" width="47.7109375" customWidth="1"/>
    <col min="5" max="5" width="24.7109375" customWidth="1"/>
    <col min="6" max="6" width="13.140625" customWidth="1"/>
    <col min="7" max="26" width="8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100</v>
      </c>
      <c r="B2" s="2" t="s">
        <v>6</v>
      </c>
      <c r="C2" s="2" t="s">
        <v>7</v>
      </c>
      <c r="D2" s="2" t="s">
        <v>101</v>
      </c>
      <c r="E2" s="2" t="s">
        <v>102</v>
      </c>
      <c r="F2" s="2" t="s">
        <v>103</v>
      </c>
    </row>
    <row r="3" spans="1:6" x14ac:dyDescent="0.25">
      <c r="A3" s="2" t="s">
        <v>104</v>
      </c>
      <c r="B3" s="2" t="s">
        <v>6</v>
      </c>
      <c r="C3" s="2" t="s">
        <v>7</v>
      </c>
      <c r="D3" s="2" t="s">
        <v>105</v>
      </c>
      <c r="E3" s="2" t="s">
        <v>106</v>
      </c>
      <c r="F3" s="2" t="s">
        <v>107</v>
      </c>
    </row>
    <row r="4" spans="1:6" x14ac:dyDescent="0.25">
      <c r="A4" s="2" t="s">
        <v>108</v>
      </c>
      <c r="B4" s="2" t="s">
        <v>6</v>
      </c>
      <c r="C4" s="2" t="s">
        <v>7</v>
      </c>
      <c r="D4" s="2" t="s">
        <v>109</v>
      </c>
      <c r="E4" s="2" t="s">
        <v>110</v>
      </c>
      <c r="F4" s="2" t="s">
        <v>111</v>
      </c>
    </row>
    <row r="5" spans="1:6" x14ac:dyDescent="0.25">
      <c r="A5" s="2" t="s">
        <v>112</v>
      </c>
      <c r="B5" s="2" t="s">
        <v>6</v>
      </c>
      <c r="C5" s="2" t="s">
        <v>7</v>
      </c>
      <c r="D5" s="2" t="s">
        <v>113</v>
      </c>
      <c r="E5" s="2" t="s">
        <v>114</v>
      </c>
      <c r="F5" s="2" t="s">
        <v>115</v>
      </c>
    </row>
    <row r="6" spans="1:6" x14ac:dyDescent="0.25">
      <c r="A6" s="2" t="s">
        <v>116</v>
      </c>
      <c r="B6" s="2" t="s">
        <v>6</v>
      </c>
      <c r="C6" s="2" t="s">
        <v>7</v>
      </c>
      <c r="D6" s="2" t="s">
        <v>117</v>
      </c>
      <c r="E6" s="2" t="s">
        <v>118</v>
      </c>
      <c r="F6" s="2" t="s">
        <v>119</v>
      </c>
    </row>
    <row r="7" spans="1:6" x14ac:dyDescent="0.25">
      <c r="A7" s="2" t="s">
        <v>120</v>
      </c>
      <c r="B7" s="2" t="s">
        <v>6</v>
      </c>
      <c r="C7" s="2" t="s">
        <v>7</v>
      </c>
      <c r="D7" s="2" t="s">
        <v>121</v>
      </c>
      <c r="E7" s="2" t="s">
        <v>122</v>
      </c>
      <c r="F7" s="2" t="s">
        <v>123</v>
      </c>
    </row>
    <row r="8" spans="1:6" x14ac:dyDescent="0.25">
      <c r="A8" s="2" t="s">
        <v>124</v>
      </c>
      <c r="B8" s="2" t="s">
        <v>6</v>
      </c>
      <c r="C8" s="2" t="s">
        <v>7</v>
      </c>
      <c r="D8" s="2" t="s">
        <v>125</v>
      </c>
      <c r="E8" s="2" t="s">
        <v>126</v>
      </c>
      <c r="F8" s="2" t="s">
        <v>127</v>
      </c>
    </row>
    <row r="9" spans="1:6" x14ac:dyDescent="0.25">
      <c r="A9" s="2" t="s">
        <v>128</v>
      </c>
      <c r="B9" s="2" t="s">
        <v>6</v>
      </c>
      <c r="C9" s="2" t="s">
        <v>7</v>
      </c>
      <c r="D9" s="2" t="s">
        <v>129</v>
      </c>
      <c r="E9" s="2" t="s">
        <v>130</v>
      </c>
      <c r="F9" s="2" t="s">
        <v>131</v>
      </c>
    </row>
    <row r="10" spans="1:6" x14ac:dyDescent="0.25">
      <c r="A10" s="2" t="s">
        <v>132</v>
      </c>
      <c r="B10" s="2" t="s">
        <v>6</v>
      </c>
      <c r="C10" s="2" t="s">
        <v>7</v>
      </c>
      <c r="D10" s="2" t="s">
        <v>133</v>
      </c>
      <c r="E10" s="2" t="s">
        <v>134</v>
      </c>
      <c r="F10" s="2" t="s">
        <v>135</v>
      </c>
    </row>
    <row r="11" spans="1:6" x14ac:dyDescent="0.25">
      <c r="A11" s="2" t="s">
        <v>136</v>
      </c>
      <c r="B11" s="2" t="s">
        <v>6</v>
      </c>
      <c r="C11" s="2" t="s">
        <v>7</v>
      </c>
      <c r="D11" s="2" t="s">
        <v>137</v>
      </c>
      <c r="E11" s="2" t="s">
        <v>138</v>
      </c>
      <c r="F11" s="2" t="s">
        <v>139</v>
      </c>
    </row>
    <row r="12" spans="1:6" x14ac:dyDescent="0.25">
      <c r="A12" s="2" t="s">
        <v>140</v>
      </c>
      <c r="B12" s="2" t="s">
        <v>6</v>
      </c>
      <c r="C12" s="2" t="s">
        <v>7</v>
      </c>
      <c r="D12" s="2" t="s">
        <v>141</v>
      </c>
      <c r="E12" s="2" t="s">
        <v>142</v>
      </c>
      <c r="F12" s="2" t="s">
        <v>143</v>
      </c>
    </row>
    <row r="13" spans="1:6" x14ac:dyDescent="0.25">
      <c r="A13" s="2" t="s">
        <v>144</v>
      </c>
      <c r="B13" s="2" t="s">
        <v>6</v>
      </c>
      <c r="C13" s="2" t="s">
        <v>7</v>
      </c>
      <c r="D13" s="2" t="s">
        <v>145</v>
      </c>
      <c r="E13" s="2" t="s">
        <v>146</v>
      </c>
      <c r="F13" s="2" t="s">
        <v>147</v>
      </c>
    </row>
    <row r="14" spans="1:6" x14ac:dyDescent="0.25">
      <c r="A14" s="2" t="s">
        <v>148</v>
      </c>
      <c r="B14" s="2" t="s">
        <v>6</v>
      </c>
      <c r="C14" s="2" t="s">
        <v>7</v>
      </c>
      <c r="D14" s="2" t="s">
        <v>149</v>
      </c>
      <c r="E14" s="2" t="s">
        <v>150</v>
      </c>
      <c r="F14" s="2" t="s">
        <v>151</v>
      </c>
    </row>
    <row r="15" spans="1:6" x14ac:dyDescent="0.25">
      <c r="A15" s="2" t="s">
        <v>152</v>
      </c>
      <c r="B15" s="2" t="s">
        <v>6</v>
      </c>
      <c r="C15" s="2" t="s">
        <v>7</v>
      </c>
      <c r="D15" s="2" t="s">
        <v>153</v>
      </c>
      <c r="E15" s="2" t="s">
        <v>154</v>
      </c>
      <c r="F15" s="2" t="s">
        <v>155</v>
      </c>
    </row>
    <row r="16" spans="1:6" x14ac:dyDescent="0.25">
      <c r="A16" s="2" t="s">
        <v>156</v>
      </c>
      <c r="B16" s="2" t="s">
        <v>6</v>
      </c>
      <c r="C16" s="2" t="s">
        <v>7</v>
      </c>
      <c r="D16" s="2" t="s">
        <v>157</v>
      </c>
      <c r="E16" s="2" t="s">
        <v>158</v>
      </c>
      <c r="F16" s="2" t="s">
        <v>159</v>
      </c>
    </row>
    <row r="17" spans="1:6" x14ac:dyDescent="0.25">
      <c r="A17" s="2" t="s">
        <v>160</v>
      </c>
      <c r="B17" s="2" t="s">
        <v>6</v>
      </c>
      <c r="C17" s="2" t="s">
        <v>7</v>
      </c>
      <c r="D17" s="2" t="s">
        <v>161</v>
      </c>
      <c r="E17" s="2" t="s">
        <v>162</v>
      </c>
      <c r="F17" s="2" t="s">
        <v>163</v>
      </c>
    </row>
    <row r="18" spans="1:6" x14ac:dyDescent="0.25">
      <c r="A18" s="2" t="s">
        <v>164</v>
      </c>
      <c r="B18" s="2" t="s">
        <v>6</v>
      </c>
      <c r="C18" s="2" t="s">
        <v>7</v>
      </c>
      <c r="D18" s="2" t="s">
        <v>165</v>
      </c>
      <c r="E18" s="2" t="s">
        <v>166</v>
      </c>
      <c r="F18" s="2" t="s">
        <v>167</v>
      </c>
    </row>
    <row r="19" spans="1:6" x14ac:dyDescent="0.25">
      <c r="A19" s="2" t="s">
        <v>168</v>
      </c>
      <c r="B19" s="2" t="s">
        <v>6</v>
      </c>
      <c r="C19" s="2" t="s">
        <v>7</v>
      </c>
      <c r="D19" s="2" t="s">
        <v>169</v>
      </c>
      <c r="E19" s="2" t="s">
        <v>170</v>
      </c>
      <c r="F19" s="2" t="s">
        <v>171</v>
      </c>
    </row>
    <row r="20" spans="1:6" x14ac:dyDescent="0.25">
      <c r="A20" s="2" t="s">
        <v>172</v>
      </c>
      <c r="B20" s="2" t="s">
        <v>6</v>
      </c>
      <c r="C20" s="2" t="s">
        <v>7</v>
      </c>
      <c r="D20" s="2" t="s">
        <v>173</v>
      </c>
      <c r="E20" s="2" t="s">
        <v>174</v>
      </c>
      <c r="F20" s="2" t="s">
        <v>175</v>
      </c>
    </row>
    <row r="21" spans="1:6" ht="15.75" customHeight="1" x14ac:dyDescent="0.25">
      <c r="A21" s="2" t="s">
        <v>176</v>
      </c>
      <c r="B21" s="2" t="s">
        <v>6</v>
      </c>
      <c r="C21" s="2" t="s">
        <v>7</v>
      </c>
      <c r="D21" s="2" t="s">
        <v>177</v>
      </c>
      <c r="E21" s="2" t="s">
        <v>178</v>
      </c>
      <c r="F21" s="2" t="s">
        <v>179</v>
      </c>
    </row>
    <row r="22" spans="1:6" ht="15.75" customHeight="1" x14ac:dyDescent="0.25">
      <c r="A22" s="2" t="s">
        <v>180</v>
      </c>
      <c r="B22" s="2" t="s">
        <v>6</v>
      </c>
      <c r="C22" s="2" t="s">
        <v>7</v>
      </c>
      <c r="D22" s="2" t="s">
        <v>181</v>
      </c>
      <c r="E22" s="2" t="s">
        <v>182</v>
      </c>
      <c r="F22" s="2" t="s">
        <v>183</v>
      </c>
    </row>
    <row r="23" spans="1:6" ht="15.75" customHeight="1" x14ac:dyDescent="0.25">
      <c r="A23" s="2" t="s">
        <v>184</v>
      </c>
      <c r="B23" s="2" t="s">
        <v>6</v>
      </c>
      <c r="C23" s="2" t="s">
        <v>7</v>
      </c>
      <c r="D23" s="2" t="s">
        <v>185</v>
      </c>
      <c r="E23" s="2" t="s">
        <v>186</v>
      </c>
      <c r="F23" s="2" t="s">
        <v>187</v>
      </c>
    </row>
    <row r="24" spans="1:6" ht="15.75" customHeight="1" x14ac:dyDescent="0.25">
      <c r="A24" s="2" t="s">
        <v>188</v>
      </c>
      <c r="B24" s="2" t="s">
        <v>6</v>
      </c>
      <c r="C24" s="2" t="s">
        <v>7</v>
      </c>
      <c r="D24" s="2" t="s">
        <v>189</v>
      </c>
      <c r="E24" s="2" t="s">
        <v>190</v>
      </c>
      <c r="F24" s="2" t="s">
        <v>191</v>
      </c>
    </row>
    <row r="25" spans="1:6" ht="15.75" customHeight="1" x14ac:dyDescent="0.25">
      <c r="A25" s="2" t="s">
        <v>192</v>
      </c>
      <c r="B25" s="2" t="s">
        <v>6</v>
      </c>
      <c r="C25" s="2" t="s">
        <v>7</v>
      </c>
      <c r="D25" s="2" t="s">
        <v>193</v>
      </c>
      <c r="E25" s="2" t="s">
        <v>194</v>
      </c>
      <c r="F25" s="2" t="s">
        <v>195</v>
      </c>
    </row>
    <row r="26" spans="1:6" ht="15.75" customHeight="1" x14ac:dyDescent="0.25">
      <c r="A26" s="2" t="s">
        <v>196</v>
      </c>
      <c r="B26" s="2" t="s">
        <v>6</v>
      </c>
      <c r="C26" s="2" t="s">
        <v>7</v>
      </c>
      <c r="D26" s="2" t="s">
        <v>197</v>
      </c>
      <c r="E26" s="2" t="s">
        <v>198</v>
      </c>
      <c r="F26" s="2" t="s">
        <v>199</v>
      </c>
    </row>
    <row r="27" spans="1:6" ht="15.75" customHeight="1" x14ac:dyDescent="0.25">
      <c r="A27" s="2" t="s">
        <v>200</v>
      </c>
      <c r="B27" s="2" t="s">
        <v>6</v>
      </c>
      <c r="C27" s="2" t="s">
        <v>7</v>
      </c>
      <c r="D27" s="2" t="s">
        <v>201</v>
      </c>
      <c r="E27" s="2" t="s">
        <v>202</v>
      </c>
      <c r="F27" s="2" t="s">
        <v>203</v>
      </c>
    </row>
    <row r="28" spans="1:6" ht="15.75" customHeight="1" x14ac:dyDescent="0.25">
      <c r="A28" s="2" t="s">
        <v>204</v>
      </c>
      <c r="B28" s="2" t="s">
        <v>6</v>
      </c>
      <c r="C28" s="2" t="s">
        <v>7</v>
      </c>
      <c r="D28" s="2" t="s">
        <v>205</v>
      </c>
      <c r="E28" s="2" t="s">
        <v>206</v>
      </c>
      <c r="F28" s="2" t="s">
        <v>207</v>
      </c>
    </row>
    <row r="29" spans="1:6" ht="15.75" customHeight="1" x14ac:dyDescent="0.25">
      <c r="A29" s="2" t="s">
        <v>208</v>
      </c>
      <c r="B29" s="2" t="s">
        <v>6</v>
      </c>
      <c r="C29" s="2" t="s">
        <v>7</v>
      </c>
      <c r="D29" s="2" t="s">
        <v>209</v>
      </c>
      <c r="E29" s="2" t="s">
        <v>210</v>
      </c>
      <c r="F29" s="2" t="s">
        <v>211</v>
      </c>
    </row>
    <row r="30" spans="1:6" ht="15.75" customHeight="1" x14ac:dyDescent="0.25">
      <c r="A30" s="2" t="s">
        <v>212</v>
      </c>
      <c r="B30" s="2" t="s">
        <v>6</v>
      </c>
      <c r="C30" s="2" t="s">
        <v>7</v>
      </c>
      <c r="D30" s="2" t="s">
        <v>213</v>
      </c>
      <c r="E30" s="2" t="s">
        <v>214</v>
      </c>
      <c r="F30" s="2" t="s">
        <v>215</v>
      </c>
    </row>
    <row r="31" spans="1:6" ht="15.75" customHeight="1" x14ac:dyDescent="0.25">
      <c r="A31" s="2" t="s">
        <v>216</v>
      </c>
      <c r="B31" s="2" t="s">
        <v>6</v>
      </c>
      <c r="C31" s="2" t="s">
        <v>7</v>
      </c>
      <c r="D31" s="2" t="s">
        <v>217</v>
      </c>
      <c r="E31" s="2" t="s">
        <v>218</v>
      </c>
      <c r="F31" s="2" t="s">
        <v>219</v>
      </c>
    </row>
    <row r="32" spans="1:6" ht="15.75" customHeight="1" x14ac:dyDescent="0.25">
      <c r="A32" s="2" t="s">
        <v>220</v>
      </c>
      <c r="B32" s="2" t="s">
        <v>6</v>
      </c>
      <c r="C32" s="2" t="s">
        <v>7</v>
      </c>
      <c r="D32" s="2" t="s">
        <v>221</v>
      </c>
      <c r="E32" s="2" t="s">
        <v>222</v>
      </c>
      <c r="F32" s="2" t="s">
        <v>223</v>
      </c>
    </row>
    <row r="33" spans="1:6" ht="15.75" customHeight="1" x14ac:dyDescent="0.25">
      <c r="A33" s="2" t="s">
        <v>224</v>
      </c>
      <c r="B33" s="2" t="s">
        <v>6</v>
      </c>
      <c r="C33" s="2" t="s">
        <v>7</v>
      </c>
      <c r="D33" s="2" t="s">
        <v>225</v>
      </c>
      <c r="E33" s="2" t="s">
        <v>226</v>
      </c>
      <c r="F33" s="2" t="s">
        <v>227</v>
      </c>
    </row>
    <row r="34" spans="1:6" ht="15.75" customHeight="1" x14ac:dyDescent="0.25">
      <c r="A34" s="2" t="s">
        <v>228</v>
      </c>
      <c r="B34" s="2" t="s">
        <v>6</v>
      </c>
      <c r="C34" s="2" t="s">
        <v>7</v>
      </c>
      <c r="D34" s="2" t="s">
        <v>229</v>
      </c>
      <c r="E34" s="2" t="s">
        <v>230</v>
      </c>
      <c r="F34" s="2" t="s">
        <v>231</v>
      </c>
    </row>
    <row r="35" spans="1:6" ht="15.75" customHeight="1" x14ac:dyDescent="0.25">
      <c r="A35" s="2" t="s">
        <v>232</v>
      </c>
      <c r="B35" s="2" t="s">
        <v>6</v>
      </c>
      <c r="C35" s="2" t="s">
        <v>7</v>
      </c>
      <c r="D35" s="2" t="s">
        <v>233</v>
      </c>
      <c r="E35" s="2" t="s">
        <v>234</v>
      </c>
      <c r="F35" s="2" t="s">
        <v>235</v>
      </c>
    </row>
    <row r="36" spans="1:6" ht="15.75" customHeight="1" x14ac:dyDescent="0.25">
      <c r="A36" s="2" t="s">
        <v>236</v>
      </c>
      <c r="B36" s="2" t="s">
        <v>6</v>
      </c>
      <c r="C36" s="2" t="s">
        <v>7</v>
      </c>
      <c r="D36" s="2" t="s">
        <v>237</v>
      </c>
      <c r="E36" s="2" t="s">
        <v>238</v>
      </c>
      <c r="F36" s="2" t="s">
        <v>239</v>
      </c>
    </row>
    <row r="37" spans="1:6" ht="15.75" customHeight="1" x14ac:dyDescent="0.25">
      <c r="A37" s="2" t="s">
        <v>240</v>
      </c>
      <c r="B37" s="2" t="s">
        <v>6</v>
      </c>
      <c r="C37" s="2" t="s">
        <v>7</v>
      </c>
      <c r="D37" s="2" t="s">
        <v>241</v>
      </c>
      <c r="E37" s="2" t="s">
        <v>242</v>
      </c>
      <c r="F37" s="2" t="s">
        <v>243</v>
      </c>
    </row>
    <row r="38" spans="1:6" ht="15.75" customHeight="1" x14ac:dyDescent="0.25">
      <c r="A38" s="2" t="s">
        <v>244</v>
      </c>
      <c r="B38" s="2" t="s">
        <v>6</v>
      </c>
      <c r="C38" s="2" t="s">
        <v>7</v>
      </c>
      <c r="D38" s="2" t="s">
        <v>245</v>
      </c>
      <c r="E38" s="2" t="s">
        <v>246</v>
      </c>
      <c r="F38" s="2" t="s">
        <v>247</v>
      </c>
    </row>
    <row r="39" spans="1:6" ht="15.75" customHeight="1" x14ac:dyDescent="0.25">
      <c r="A39" s="2" t="s">
        <v>248</v>
      </c>
      <c r="B39" s="2" t="s">
        <v>6</v>
      </c>
      <c r="C39" s="2" t="s">
        <v>7</v>
      </c>
      <c r="D39" s="2" t="s">
        <v>249</v>
      </c>
      <c r="E39" s="2" t="s">
        <v>250</v>
      </c>
      <c r="F39" s="2" t="s">
        <v>251</v>
      </c>
    </row>
    <row r="40" spans="1:6" ht="15.75" customHeight="1" x14ac:dyDescent="0.25">
      <c r="A40" s="2" t="s">
        <v>252</v>
      </c>
      <c r="B40" s="2" t="s">
        <v>6</v>
      </c>
      <c r="C40" s="2" t="s">
        <v>7</v>
      </c>
      <c r="D40" s="2" t="s">
        <v>253</v>
      </c>
      <c r="E40" s="2" t="s">
        <v>254</v>
      </c>
      <c r="F40" s="2" t="s">
        <v>255</v>
      </c>
    </row>
    <row r="41" spans="1:6" ht="15.75" customHeight="1" x14ac:dyDescent="0.25">
      <c r="A41" s="2" t="s">
        <v>256</v>
      </c>
      <c r="B41" s="2" t="s">
        <v>6</v>
      </c>
      <c r="C41" s="2" t="s">
        <v>7</v>
      </c>
      <c r="D41" s="2" t="s">
        <v>257</v>
      </c>
      <c r="E41" s="2" t="s">
        <v>258</v>
      </c>
      <c r="F41" s="2" t="s">
        <v>259</v>
      </c>
    </row>
    <row r="42" spans="1:6" ht="15.75" customHeight="1" x14ac:dyDescent="0.25">
      <c r="A42" s="2" t="s">
        <v>260</v>
      </c>
      <c r="B42" s="2" t="s">
        <v>6</v>
      </c>
      <c r="C42" s="2" t="s">
        <v>7</v>
      </c>
      <c r="D42" s="2" t="s">
        <v>261</v>
      </c>
      <c r="E42" s="2" t="s">
        <v>262</v>
      </c>
      <c r="F42" s="2" t="s">
        <v>263</v>
      </c>
    </row>
    <row r="43" spans="1:6" ht="15.75" customHeight="1" x14ac:dyDescent="0.25">
      <c r="A43" s="2" t="s">
        <v>264</v>
      </c>
      <c r="B43" s="2" t="s">
        <v>6</v>
      </c>
      <c r="C43" s="2" t="s">
        <v>7</v>
      </c>
      <c r="D43" s="2" t="s">
        <v>265</v>
      </c>
      <c r="E43" s="2" t="s">
        <v>266</v>
      </c>
      <c r="F43" s="2" t="s">
        <v>267</v>
      </c>
    </row>
    <row r="44" spans="1:6" ht="15.75" customHeight="1" x14ac:dyDescent="0.25">
      <c r="A44" s="2" t="s">
        <v>268</v>
      </c>
      <c r="B44" s="2" t="s">
        <v>6</v>
      </c>
      <c r="C44" s="2" t="s">
        <v>7</v>
      </c>
      <c r="D44" s="2" t="s">
        <v>269</v>
      </c>
      <c r="E44" s="2" t="s">
        <v>270</v>
      </c>
      <c r="F44" s="2" t="s">
        <v>271</v>
      </c>
    </row>
    <row r="45" spans="1:6" ht="15.75" customHeight="1" x14ac:dyDescent="0.25">
      <c r="A45" s="2" t="s">
        <v>272</v>
      </c>
      <c r="B45" s="2" t="s">
        <v>6</v>
      </c>
      <c r="C45" s="2" t="s">
        <v>7</v>
      </c>
      <c r="D45" s="2" t="s">
        <v>273</v>
      </c>
      <c r="E45" s="2" t="s">
        <v>274</v>
      </c>
      <c r="F45" s="2" t="s">
        <v>275</v>
      </c>
    </row>
    <row r="46" spans="1:6" ht="15.75" customHeight="1" x14ac:dyDescent="0.25">
      <c r="A46" s="2" t="s">
        <v>276</v>
      </c>
      <c r="B46" s="2" t="s">
        <v>277</v>
      </c>
      <c r="C46" s="2" t="s">
        <v>278</v>
      </c>
      <c r="D46" s="2" t="s">
        <v>279</v>
      </c>
      <c r="E46" s="2" t="s">
        <v>280</v>
      </c>
      <c r="F46" s="2" t="s">
        <v>281</v>
      </c>
    </row>
    <row r="47" spans="1:6" ht="15.75" customHeight="1" x14ac:dyDescent="0.25">
      <c r="A47" s="2" t="s">
        <v>282</v>
      </c>
      <c r="B47" s="2" t="s">
        <v>6</v>
      </c>
      <c r="C47" s="2" t="s">
        <v>7</v>
      </c>
      <c r="D47" s="2" t="s">
        <v>283</v>
      </c>
      <c r="E47" s="2" t="s">
        <v>284</v>
      </c>
      <c r="F47" s="2" t="s">
        <v>285</v>
      </c>
    </row>
    <row r="48" spans="1:6" ht="15.75" customHeight="1" x14ac:dyDescent="0.25">
      <c r="A48" s="2" t="s">
        <v>286</v>
      </c>
      <c r="B48" s="2" t="s">
        <v>6</v>
      </c>
      <c r="C48" s="2" t="s">
        <v>7</v>
      </c>
      <c r="D48" s="2" t="s">
        <v>287</v>
      </c>
      <c r="E48" s="2" t="s">
        <v>288</v>
      </c>
      <c r="F48" s="2" t="s">
        <v>289</v>
      </c>
    </row>
    <row r="49" spans="1:6" ht="15.75" customHeight="1" x14ac:dyDescent="0.25">
      <c r="A49" s="2" t="s">
        <v>290</v>
      </c>
      <c r="B49" s="2" t="s">
        <v>6</v>
      </c>
      <c r="C49" s="2" t="s">
        <v>7</v>
      </c>
      <c r="D49" s="2" t="s">
        <v>291</v>
      </c>
      <c r="E49" s="2" t="s">
        <v>292</v>
      </c>
      <c r="F49" s="2" t="s">
        <v>293</v>
      </c>
    </row>
    <row r="50" spans="1:6" ht="15.75" customHeight="1" x14ac:dyDescent="0.25">
      <c r="A50" s="2" t="s">
        <v>294</v>
      </c>
      <c r="B50" s="2" t="s">
        <v>6</v>
      </c>
      <c r="C50" s="2" t="s">
        <v>7</v>
      </c>
      <c r="D50" s="2" t="s">
        <v>295</v>
      </c>
      <c r="E50" s="2" t="s">
        <v>296</v>
      </c>
      <c r="F50" s="2" t="s">
        <v>297</v>
      </c>
    </row>
    <row r="51" spans="1:6" ht="15.75" customHeight="1" x14ac:dyDescent="0.25"/>
    <row r="52" spans="1:6" ht="15.75" customHeight="1" x14ac:dyDescent="0.25"/>
    <row r="53" spans="1:6" ht="15.75" customHeight="1" x14ac:dyDescent="0.25"/>
    <row r="54" spans="1:6" ht="15.75" customHeight="1" x14ac:dyDescent="0.25"/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workbookViewId="0">
      <pane xSplit="2" ySplit="1" topLeftCell="V2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4.42578125" defaultRowHeight="11.25" x14ac:dyDescent="0.2"/>
  <cols>
    <col min="1" max="1" width="10" style="24" bestFit="1" customWidth="1"/>
    <col min="2" max="2" width="51.28515625" style="4" hidden="1" customWidth="1"/>
    <col min="3" max="3" width="27.28515625" style="4" hidden="1" customWidth="1"/>
    <col min="4" max="4" width="38.85546875" style="4" hidden="1" customWidth="1"/>
    <col min="5" max="5" width="11.140625" style="4" hidden="1" customWidth="1"/>
    <col min="6" max="7" width="9.28515625" style="4" bestFit="1" customWidth="1"/>
    <col min="8" max="8" width="9.42578125" style="4" bestFit="1" customWidth="1"/>
    <col min="9" max="9" width="9.28515625" style="4" bestFit="1" customWidth="1"/>
    <col min="10" max="10" width="9.42578125" style="4" bestFit="1" customWidth="1"/>
    <col min="11" max="11" width="10.5703125" style="4" bestFit="1" customWidth="1"/>
    <col min="12" max="16" width="9.28515625" style="4" bestFit="1" customWidth="1"/>
    <col min="17" max="17" width="9.42578125" style="4" bestFit="1" customWidth="1"/>
    <col min="18" max="20" width="9.28515625" style="4" bestFit="1" customWidth="1"/>
    <col min="21" max="22" width="9.42578125" style="4" bestFit="1" customWidth="1"/>
    <col min="23" max="23" width="9.28515625" style="4" bestFit="1" customWidth="1"/>
    <col min="24" max="24" width="9.85546875" style="4" bestFit="1" customWidth="1"/>
    <col min="25" max="33" width="9.28515625" style="4" bestFit="1" customWidth="1"/>
    <col min="34" max="35" width="9.42578125" style="4" bestFit="1" customWidth="1"/>
    <col min="36" max="36" width="15.7109375" style="4" hidden="1" customWidth="1"/>
    <col min="37" max="37" width="9.7109375" style="4" bestFit="1" customWidth="1"/>
    <col min="38" max="38" width="10.28515625" style="4" customWidth="1"/>
    <col min="39" max="39" width="7" style="4" bestFit="1" customWidth="1"/>
    <col min="40" max="40" width="10.5703125" style="4" hidden="1" customWidth="1"/>
    <col min="41" max="41" width="11.42578125" style="4" hidden="1" customWidth="1"/>
    <col min="42" max="16384" width="14.42578125" style="4"/>
  </cols>
  <sheetData>
    <row r="1" spans="1:41" s="5" customFormat="1" ht="15" customHeight="1" thickBot="1" x14ac:dyDescent="0.25">
      <c r="A1" s="6" t="s">
        <v>298</v>
      </c>
      <c r="B1" s="7" t="s">
        <v>3</v>
      </c>
      <c r="C1" s="7" t="s">
        <v>299</v>
      </c>
      <c r="D1" s="62"/>
      <c r="E1" s="62"/>
      <c r="F1" s="8">
        <v>44635</v>
      </c>
      <c r="G1" s="8">
        <v>44637</v>
      </c>
      <c r="H1" s="8">
        <v>44642</v>
      </c>
      <c r="I1" s="8">
        <v>44644</v>
      </c>
      <c r="J1" s="8">
        <v>44649</v>
      </c>
      <c r="K1" s="8">
        <v>44651</v>
      </c>
      <c r="L1" s="8">
        <v>44656</v>
      </c>
      <c r="M1" s="8">
        <v>44658</v>
      </c>
      <c r="N1" s="8">
        <v>44670</v>
      </c>
      <c r="O1" s="8">
        <v>44677</v>
      </c>
      <c r="P1" s="8">
        <v>44679</v>
      </c>
      <c r="Q1" s="8">
        <v>44684</v>
      </c>
      <c r="R1" s="8">
        <v>44686</v>
      </c>
      <c r="S1" s="8">
        <v>44691</v>
      </c>
      <c r="T1" s="8">
        <v>44693</v>
      </c>
      <c r="U1" s="8">
        <v>44698</v>
      </c>
      <c r="V1" s="8">
        <v>44700</v>
      </c>
      <c r="W1" s="8">
        <v>44705</v>
      </c>
      <c r="X1" s="8">
        <v>44707</v>
      </c>
      <c r="Y1" s="8">
        <v>44712</v>
      </c>
      <c r="Z1" s="8">
        <v>44714</v>
      </c>
      <c r="AA1" s="8">
        <v>44719</v>
      </c>
      <c r="AB1" s="8">
        <v>44721</v>
      </c>
      <c r="AC1" s="8">
        <v>44726</v>
      </c>
      <c r="AD1" s="8">
        <v>44733</v>
      </c>
      <c r="AE1" s="8">
        <v>44735</v>
      </c>
      <c r="AF1" s="9">
        <v>44740</v>
      </c>
      <c r="AG1" s="8">
        <v>44742</v>
      </c>
      <c r="AH1" s="8">
        <v>44686</v>
      </c>
      <c r="AI1" s="8">
        <v>44749</v>
      </c>
      <c r="AJ1" s="10" t="s">
        <v>340</v>
      </c>
      <c r="AK1" s="11" t="s">
        <v>325</v>
      </c>
      <c r="AL1" s="12" t="s">
        <v>339</v>
      </c>
      <c r="AM1" s="11" t="s">
        <v>326</v>
      </c>
      <c r="AN1" s="13" t="s">
        <v>334</v>
      </c>
      <c r="AO1" s="13" t="s">
        <v>328</v>
      </c>
    </row>
    <row r="2" spans="1:41" x14ac:dyDescent="0.2">
      <c r="A2" s="14">
        <v>12512254</v>
      </c>
      <c r="B2" s="3" t="s">
        <v>101</v>
      </c>
      <c r="C2" s="3" t="s">
        <v>102</v>
      </c>
      <c r="D2" s="15"/>
      <c r="E2" s="15"/>
      <c r="F2" s="15" t="s">
        <v>330</v>
      </c>
      <c r="G2" s="15" t="s">
        <v>330</v>
      </c>
      <c r="H2" s="15" t="s">
        <v>329</v>
      </c>
      <c r="I2" s="15" t="s">
        <v>329</v>
      </c>
      <c r="J2" s="16" t="s">
        <v>330</v>
      </c>
      <c r="K2" s="16" t="s">
        <v>329</v>
      </c>
      <c r="L2" s="15" t="s">
        <v>329</v>
      </c>
      <c r="M2" s="15" t="s">
        <v>330</v>
      </c>
      <c r="N2" s="15" t="s">
        <v>329</v>
      </c>
      <c r="O2" s="16" t="s">
        <v>329</v>
      </c>
      <c r="P2" s="16" t="s">
        <v>329</v>
      </c>
      <c r="Q2" s="15" t="s">
        <v>330</v>
      </c>
      <c r="R2" s="15" t="s">
        <v>329</v>
      </c>
      <c r="S2" s="15" t="s">
        <v>329</v>
      </c>
      <c r="T2" s="15" t="s">
        <v>329</v>
      </c>
      <c r="U2" s="15" t="s">
        <v>330</v>
      </c>
      <c r="V2" s="15" t="s">
        <v>330</v>
      </c>
      <c r="W2" s="15" t="s">
        <v>329</v>
      </c>
      <c r="X2" s="15" t="s">
        <v>329</v>
      </c>
      <c r="Y2" s="15" t="s">
        <v>329</v>
      </c>
      <c r="Z2" s="15" t="s">
        <v>329</v>
      </c>
      <c r="AA2" s="15" t="s">
        <v>329</v>
      </c>
      <c r="AB2" s="15" t="s">
        <v>330</v>
      </c>
      <c r="AC2" s="15" t="s">
        <v>330</v>
      </c>
      <c r="AD2" s="15" t="s">
        <v>330</v>
      </c>
      <c r="AE2" s="15" t="s">
        <v>329</v>
      </c>
      <c r="AF2" s="17"/>
      <c r="AG2" s="15" t="s">
        <v>329</v>
      </c>
      <c r="AH2" s="15" t="s">
        <v>329</v>
      </c>
      <c r="AI2" s="15" t="s">
        <v>330</v>
      </c>
      <c r="AJ2" s="15">
        <f>COUNTIF(F2:AI2,"P")</f>
        <v>18</v>
      </c>
      <c r="AK2" s="18">
        <f t="shared" ref="AK2:AK50" si="0">(AJ2/29)</f>
        <v>0.62068965517241381</v>
      </c>
      <c r="AL2" s="15">
        <f>COUNTIF(F2:AI2,"F")</f>
        <v>11</v>
      </c>
      <c r="AM2" s="18">
        <f t="shared" ref="AM2:AM50" si="1">(AL2/29)</f>
        <v>0.37931034482758619</v>
      </c>
      <c r="AN2" s="19">
        <f t="shared" ref="AN2:AN50" si="2">AK2+AM2</f>
        <v>1</v>
      </c>
      <c r="AO2" s="20">
        <f t="shared" ref="AO2:AO50" si="3">AL2*100/3600</f>
        <v>0.30555555555555558</v>
      </c>
    </row>
    <row r="3" spans="1:41" x14ac:dyDescent="0.2">
      <c r="A3" s="14">
        <v>12511361</v>
      </c>
      <c r="B3" s="3" t="s">
        <v>105</v>
      </c>
      <c r="C3" s="3" t="s">
        <v>106</v>
      </c>
      <c r="D3" s="15" t="s">
        <v>335</v>
      </c>
      <c r="E3" s="15"/>
      <c r="F3" s="15" t="s">
        <v>329</v>
      </c>
      <c r="G3" s="15" t="s">
        <v>329</v>
      </c>
      <c r="H3" s="15" t="s">
        <v>329</v>
      </c>
      <c r="I3" s="15" t="s">
        <v>329</v>
      </c>
      <c r="J3" s="16" t="s">
        <v>329</v>
      </c>
      <c r="K3" s="21" t="s">
        <v>329</v>
      </c>
      <c r="L3" s="15" t="s">
        <v>329</v>
      </c>
      <c r="M3" s="15" t="s">
        <v>329</v>
      </c>
      <c r="N3" s="15" t="s">
        <v>329</v>
      </c>
      <c r="O3" s="16" t="s">
        <v>329</v>
      </c>
      <c r="P3" s="16" t="s">
        <v>329</v>
      </c>
      <c r="Q3" s="15" t="s">
        <v>329</v>
      </c>
      <c r="R3" s="15" t="s">
        <v>329</v>
      </c>
      <c r="S3" s="15" t="s">
        <v>329</v>
      </c>
      <c r="T3" s="15" t="s">
        <v>329</v>
      </c>
      <c r="U3" s="15" t="s">
        <v>329</v>
      </c>
      <c r="V3" s="15" t="s">
        <v>329</v>
      </c>
      <c r="W3" s="15" t="s">
        <v>329</v>
      </c>
      <c r="X3" s="15" t="s">
        <v>329</v>
      </c>
      <c r="Y3" s="15" t="s">
        <v>329</v>
      </c>
      <c r="Z3" s="15" t="s">
        <v>329</v>
      </c>
      <c r="AA3" s="15" t="s">
        <v>329</v>
      </c>
      <c r="AB3" s="15" t="s">
        <v>329</v>
      </c>
      <c r="AC3" s="15" t="s">
        <v>329</v>
      </c>
      <c r="AD3" s="22" t="s">
        <v>329</v>
      </c>
      <c r="AE3" s="15" t="s">
        <v>329</v>
      </c>
      <c r="AF3" s="17"/>
      <c r="AG3" s="15" t="s">
        <v>329</v>
      </c>
      <c r="AH3" s="15" t="s">
        <v>329</v>
      </c>
      <c r="AI3" s="15" t="s">
        <v>329</v>
      </c>
      <c r="AJ3" s="15">
        <f>COUNTIF(F3:AI3,"P")</f>
        <v>29</v>
      </c>
      <c r="AK3" s="18">
        <f t="shared" si="0"/>
        <v>1</v>
      </c>
      <c r="AL3" s="15">
        <f>COUNTIF(F3:AI3,"F")</f>
        <v>0</v>
      </c>
      <c r="AM3" s="18">
        <f t="shared" si="1"/>
        <v>0</v>
      </c>
      <c r="AN3" s="19">
        <f t="shared" si="2"/>
        <v>1</v>
      </c>
      <c r="AO3" s="20">
        <f t="shared" si="3"/>
        <v>0</v>
      </c>
    </row>
    <row r="4" spans="1:41" x14ac:dyDescent="0.2">
      <c r="A4" s="14">
        <v>12693142</v>
      </c>
      <c r="B4" s="3" t="s">
        <v>109</v>
      </c>
      <c r="C4" s="3" t="s">
        <v>110</v>
      </c>
      <c r="D4" s="15"/>
      <c r="E4" s="15"/>
      <c r="F4" s="15" t="s">
        <v>329</v>
      </c>
      <c r="G4" s="15" t="s">
        <v>329</v>
      </c>
      <c r="H4" s="15" t="s">
        <v>329</v>
      </c>
      <c r="I4" s="15" t="s">
        <v>329</v>
      </c>
      <c r="J4" s="16" t="s">
        <v>329</v>
      </c>
      <c r="K4" s="16" t="s">
        <v>329</v>
      </c>
      <c r="L4" s="15" t="s">
        <v>329</v>
      </c>
      <c r="M4" s="15" t="s">
        <v>329</v>
      </c>
      <c r="N4" s="15" t="s">
        <v>329</v>
      </c>
      <c r="O4" s="16" t="s">
        <v>329</v>
      </c>
      <c r="P4" s="16" t="s">
        <v>329</v>
      </c>
      <c r="Q4" s="15" t="s">
        <v>329</v>
      </c>
      <c r="R4" s="15" t="s">
        <v>329</v>
      </c>
      <c r="S4" s="15" t="s">
        <v>329</v>
      </c>
      <c r="T4" s="15" t="s">
        <v>330</v>
      </c>
      <c r="U4" s="15" t="s">
        <v>330</v>
      </c>
      <c r="V4" s="15" t="s">
        <v>329</v>
      </c>
      <c r="W4" s="15" t="s">
        <v>329</v>
      </c>
      <c r="X4" s="15" t="s">
        <v>329</v>
      </c>
      <c r="Y4" s="15" t="s">
        <v>329</v>
      </c>
      <c r="Z4" s="15" t="s">
        <v>329</v>
      </c>
      <c r="AA4" s="22" t="s">
        <v>329</v>
      </c>
      <c r="AB4" s="15" t="s">
        <v>329</v>
      </c>
      <c r="AC4" s="15" t="s">
        <v>329</v>
      </c>
      <c r="AD4" s="22" t="s">
        <v>329</v>
      </c>
      <c r="AE4" s="15" t="s">
        <v>329</v>
      </c>
      <c r="AF4" s="17"/>
      <c r="AG4" s="15" t="s">
        <v>329</v>
      </c>
      <c r="AH4" s="15" t="s">
        <v>329</v>
      </c>
      <c r="AI4" s="15" t="s">
        <v>330</v>
      </c>
      <c r="AJ4" s="15">
        <f>COUNTIF(F4:AI4,"P")</f>
        <v>26</v>
      </c>
      <c r="AK4" s="18">
        <f t="shared" si="0"/>
        <v>0.89655172413793105</v>
      </c>
      <c r="AL4" s="15">
        <f>COUNTIF(F4:AI4,"F")</f>
        <v>3</v>
      </c>
      <c r="AM4" s="18">
        <f t="shared" si="1"/>
        <v>0.10344827586206896</v>
      </c>
      <c r="AN4" s="19">
        <f t="shared" si="2"/>
        <v>1</v>
      </c>
      <c r="AO4" s="20">
        <f t="shared" si="3"/>
        <v>8.3333333333333329E-2</v>
      </c>
    </row>
    <row r="5" spans="1:41" x14ac:dyDescent="0.2">
      <c r="A5" s="14">
        <v>10376774</v>
      </c>
      <c r="B5" s="3" t="s">
        <v>113</v>
      </c>
      <c r="C5" s="3" t="s">
        <v>114</v>
      </c>
      <c r="D5" s="15"/>
      <c r="E5" s="15"/>
      <c r="F5" s="15" t="s">
        <v>329</v>
      </c>
      <c r="G5" s="15" t="s">
        <v>329</v>
      </c>
      <c r="H5" s="15" t="s">
        <v>329</v>
      </c>
      <c r="I5" s="15" t="s">
        <v>329</v>
      </c>
      <c r="J5" s="16" t="s">
        <v>329</v>
      </c>
      <c r="K5" s="16" t="s">
        <v>329</v>
      </c>
      <c r="L5" s="15" t="s">
        <v>329</v>
      </c>
      <c r="M5" s="15" t="s">
        <v>329</v>
      </c>
      <c r="N5" s="15" t="s">
        <v>329</v>
      </c>
      <c r="O5" s="16" t="s">
        <v>329</v>
      </c>
      <c r="P5" s="16" t="s">
        <v>329</v>
      </c>
      <c r="Q5" s="15" t="s">
        <v>329</v>
      </c>
      <c r="R5" s="15" t="s">
        <v>330</v>
      </c>
      <c r="S5" s="15" t="s">
        <v>329</v>
      </c>
      <c r="T5" s="15" t="s">
        <v>330</v>
      </c>
      <c r="U5" s="15" t="s">
        <v>329</v>
      </c>
      <c r="V5" s="15" t="s">
        <v>329</v>
      </c>
      <c r="W5" s="15" t="s">
        <v>329</v>
      </c>
      <c r="X5" s="15" t="s">
        <v>329</v>
      </c>
      <c r="Y5" s="15" t="s">
        <v>330</v>
      </c>
      <c r="Z5" s="15" t="s">
        <v>329</v>
      </c>
      <c r="AA5" s="15" t="s">
        <v>330</v>
      </c>
      <c r="AB5" s="15" t="s">
        <v>329</v>
      </c>
      <c r="AC5" s="15" t="s">
        <v>329</v>
      </c>
      <c r="AD5" s="22" t="s">
        <v>329</v>
      </c>
      <c r="AE5" s="15" t="s">
        <v>329</v>
      </c>
      <c r="AF5" s="17"/>
      <c r="AG5" s="15" t="s">
        <v>329</v>
      </c>
      <c r="AH5" s="15" t="s">
        <v>329</v>
      </c>
      <c r="AI5" s="15" t="s">
        <v>329</v>
      </c>
      <c r="AJ5" s="15">
        <f>COUNTIF(F5:AI5,"P")</f>
        <v>25</v>
      </c>
      <c r="AK5" s="18">
        <f t="shared" si="0"/>
        <v>0.86206896551724133</v>
      </c>
      <c r="AL5" s="15">
        <f>COUNTIF(F5:AI5,"F")</f>
        <v>4</v>
      </c>
      <c r="AM5" s="18">
        <f t="shared" si="1"/>
        <v>0.13793103448275862</v>
      </c>
      <c r="AN5" s="19">
        <f t="shared" si="2"/>
        <v>1</v>
      </c>
      <c r="AO5" s="20">
        <f t="shared" si="3"/>
        <v>0.1111111111111111</v>
      </c>
    </row>
    <row r="6" spans="1:41" x14ac:dyDescent="0.2">
      <c r="A6" s="14">
        <v>12731099</v>
      </c>
      <c r="B6" s="3" t="s">
        <v>117</v>
      </c>
      <c r="C6" s="3" t="s">
        <v>118</v>
      </c>
      <c r="D6" s="15"/>
      <c r="E6" s="15"/>
      <c r="F6" s="15" t="s">
        <v>330</v>
      </c>
      <c r="G6" s="15" t="s">
        <v>329</v>
      </c>
      <c r="H6" s="15" t="s">
        <v>329</v>
      </c>
      <c r="I6" s="15" t="s">
        <v>329</v>
      </c>
      <c r="J6" s="16" t="s">
        <v>329</v>
      </c>
      <c r="K6" s="16" t="s">
        <v>330</v>
      </c>
      <c r="L6" s="15" t="s">
        <v>329</v>
      </c>
      <c r="M6" s="15" t="s">
        <v>329</v>
      </c>
      <c r="N6" s="15" t="s">
        <v>330</v>
      </c>
      <c r="O6" s="16" t="s">
        <v>329</v>
      </c>
      <c r="P6" s="16" t="s">
        <v>329</v>
      </c>
      <c r="Q6" s="15" t="s">
        <v>330</v>
      </c>
      <c r="R6" s="15" t="s">
        <v>329</v>
      </c>
      <c r="S6" s="15" t="s">
        <v>329</v>
      </c>
      <c r="T6" s="15" t="s">
        <v>330</v>
      </c>
      <c r="U6" s="15" t="s">
        <v>329</v>
      </c>
      <c r="V6" s="15" t="s">
        <v>330</v>
      </c>
      <c r="W6" s="15" t="s">
        <v>329</v>
      </c>
      <c r="X6" s="15" t="s">
        <v>329</v>
      </c>
      <c r="Y6" s="15" t="s">
        <v>329</v>
      </c>
      <c r="Z6" s="15" t="s">
        <v>329</v>
      </c>
      <c r="AA6" s="15" t="s">
        <v>329</v>
      </c>
      <c r="AB6" s="15" t="s">
        <v>329</v>
      </c>
      <c r="AC6" s="15" t="s">
        <v>329</v>
      </c>
      <c r="AD6" s="15" t="s">
        <v>330</v>
      </c>
      <c r="AE6" s="15" t="s">
        <v>329</v>
      </c>
      <c r="AF6" s="17"/>
      <c r="AG6" s="15" t="s">
        <v>329</v>
      </c>
      <c r="AH6" s="15" t="s">
        <v>329</v>
      </c>
      <c r="AI6" s="15" t="s">
        <v>330</v>
      </c>
      <c r="AJ6" s="15">
        <f>COUNTIF(F6:AI6,"P")</f>
        <v>21</v>
      </c>
      <c r="AK6" s="18">
        <f t="shared" si="0"/>
        <v>0.72413793103448276</v>
      </c>
      <c r="AL6" s="15">
        <f>COUNTIF(F6:AI6,"F")</f>
        <v>8</v>
      </c>
      <c r="AM6" s="18">
        <f t="shared" si="1"/>
        <v>0.27586206896551724</v>
      </c>
      <c r="AN6" s="19">
        <f t="shared" si="2"/>
        <v>1</v>
      </c>
      <c r="AO6" s="20">
        <f t="shared" si="3"/>
        <v>0.22222222222222221</v>
      </c>
    </row>
    <row r="7" spans="1:41" x14ac:dyDescent="0.2">
      <c r="A7" s="14">
        <v>12513957</v>
      </c>
      <c r="B7" s="3" t="s">
        <v>121</v>
      </c>
      <c r="C7" s="3" t="s">
        <v>122</v>
      </c>
      <c r="D7" s="15"/>
      <c r="E7" s="15"/>
      <c r="F7" s="15" t="s">
        <v>329</v>
      </c>
      <c r="G7" s="15" t="s">
        <v>329</v>
      </c>
      <c r="H7" s="15" t="s">
        <v>329</v>
      </c>
      <c r="I7" s="15" t="s">
        <v>329</v>
      </c>
      <c r="J7" s="16" t="s">
        <v>329</v>
      </c>
      <c r="K7" s="16" t="s">
        <v>329</v>
      </c>
      <c r="L7" s="15" t="s">
        <v>329</v>
      </c>
      <c r="M7" s="15" t="s">
        <v>329</v>
      </c>
      <c r="N7" s="15" t="s">
        <v>329</v>
      </c>
      <c r="O7" s="16" t="s">
        <v>329</v>
      </c>
      <c r="P7" s="16" t="s">
        <v>329</v>
      </c>
      <c r="Q7" s="15" t="s">
        <v>329</v>
      </c>
      <c r="R7" s="15" t="s">
        <v>329</v>
      </c>
      <c r="S7" s="15" t="s">
        <v>329</v>
      </c>
      <c r="T7" s="15" t="s">
        <v>329</v>
      </c>
      <c r="U7" s="15" t="s">
        <v>330</v>
      </c>
      <c r="V7" s="15" t="s">
        <v>329</v>
      </c>
      <c r="W7" s="15" t="s">
        <v>329</v>
      </c>
      <c r="X7" s="15" t="s">
        <v>329</v>
      </c>
      <c r="Y7" s="15" t="s">
        <v>329</v>
      </c>
      <c r="Z7" s="15" t="s">
        <v>329</v>
      </c>
      <c r="AA7" s="15" t="s">
        <v>329</v>
      </c>
      <c r="AB7" s="15" t="s">
        <v>329</v>
      </c>
      <c r="AC7" s="15" t="s">
        <v>329</v>
      </c>
      <c r="AD7" s="22" t="s">
        <v>329</v>
      </c>
      <c r="AE7" s="15" t="s">
        <v>329</v>
      </c>
      <c r="AF7" s="17"/>
      <c r="AG7" s="15" t="s">
        <v>329</v>
      </c>
      <c r="AH7" s="15" t="s">
        <v>329</v>
      </c>
      <c r="AI7" s="15" t="s">
        <v>329</v>
      </c>
      <c r="AJ7" s="15">
        <f>COUNTIF(F7:AI7,"P")</f>
        <v>28</v>
      </c>
      <c r="AK7" s="18">
        <f t="shared" si="0"/>
        <v>0.96551724137931039</v>
      </c>
      <c r="AL7" s="15">
        <f>COUNTIF(F7:AI7,"F")</f>
        <v>1</v>
      </c>
      <c r="AM7" s="18">
        <f t="shared" si="1"/>
        <v>3.4482758620689655E-2</v>
      </c>
      <c r="AN7" s="19">
        <f t="shared" si="2"/>
        <v>1</v>
      </c>
      <c r="AO7" s="20">
        <f t="shared" si="3"/>
        <v>2.7777777777777776E-2</v>
      </c>
    </row>
    <row r="8" spans="1:41" x14ac:dyDescent="0.2">
      <c r="A8" s="14">
        <v>11846453</v>
      </c>
      <c r="B8" s="3" t="s">
        <v>125</v>
      </c>
      <c r="C8" s="3" t="s">
        <v>126</v>
      </c>
      <c r="D8" s="15"/>
      <c r="E8" s="15"/>
      <c r="F8" s="15" t="s">
        <v>329</v>
      </c>
      <c r="G8" s="15" t="s">
        <v>329</v>
      </c>
      <c r="H8" s="15" t="s">
        <v>329</v>
      </c>
      <c r="I8" s="15" t="s">
        <v>329</v>
      </c>
      <c r="J8" s="16" t="s">
        <v>329</v>
      </c>
      <c r="K8" s="16" t="s">
        <v>329</v>
      </c>
      <c r="L8" s="15" t="s">
        <v>329</v>
      </c>
      <c r="M8" s="15" t="s">
        <v>330</v>
      </c>
      <c r="N8" s="15" t="s">
        <v>329</v>
      </c>
      <c r="O8" s="16" t="s">
        <v>330</v>
      </c>
      <c r="P8" s="16" t="s">
        <v>329</v>
      </c>
      <c r="Q8" s="15" t="s">
        <v>329</v>
      </c>
      <c r="R8" s="15" t="s">
        <v>329</v>
      </c>
      <c r="S8" s="15" t="s">
        <v>329</v>
      </c>
      <c r="T8" s="15" t="s">
        <v>329</v>
      </c>
      <c r="U8" s="15" t="s">
        <v>329</v>
      </c>
      <c r="V8" s="15" t="s">
        <v>330</v>
      </c>
      <c r="W8" s="15" t="s">
        <v>330</v>
      </c>
      <c r="X8" s="15" t="s">
        <v>329</v>
      </c>
      <c r="Y8" s="15" t="s">
        <v>330</v>
      </c>
      <c r="Z8" s="15" t="s">
        <v>330</v>
      </c>
      <c r="AA8" s="15" t="s">
        <v>329</v>
      </c>
      <c r="AB8" s="15" t="s">
        <v>329</v>
      </c>
      <c r="AC8" s="15" t="s">
        <v>329</v>
      </c>
      <c r="AD8" s="22" t="s">
        <v>329</v>
      </c>
      <c r="AE8" s="15" t="s">
        <v>330</v>
      </c>
      <c r="AF8" s="17"/>
      <c r="AG8" s="15" t="s">
        <v>329</v>
      </c>
      <c r="AH8" s="15" t="s">
        <v>329</v>
      </c>
      <c r="AI8" s="15" t="s">
        <v>329</v>
      </c>
      <c r="AJ8" s="15">
        <f>COUNTIF(F8:AI8,"P")</f>
        <v>22</v>
      </c>
      <c r="AK8" s="18">
        <f t="shared" si="0"/>
        <v>0.75862068965517238</v>
      </c>
      <c r="AL8" s="15">
        <f>COUNTIF(F8:AI8,"F")</f>
        <v>7</v>
      </c>
      <c r="AM8" s="18">
        <f t="shared" si="1"/>
        <v>0.2413793103448276</v>
      </c>
      <c r="AN8" s="19">
        <f t="shared" si="2"/>
        <v>1</v>
      </c>
      <c r="AO8" s="20">
        <f t="shared" si="3"/>
        <v>0.19444444444444445</v>
      </c>
    </row>
    <row r="9" spans="1:41" x14ac:dyDescent="0.2">
      <c r="A9" s="14">
        <v>12512302</v>
      </c>
      <c r="B9" s="3" t="s">
        <v>129</v>
      </c>
      <c r="C9" s="3" t="s">
        <v>130</v>
      </c>
      <c r="D9" s="15"/>
      <c r="E9" s="15"/>
      <c r="F9" s="15" t="s">
        <v>329</v>
      </c>
      <c r="G9" s="15" t="s">
        <v>329</v>
      </c>
      <c r="H9" s="15" t="s">
        <v>329</v>
      </c>
      <c r="I9" s="15" t="s">
        <v>329</v>
      </c>
      <c r="J9" s="16" t="s">
        <v>329</v>
      </c>
      <c r="K9" s="16" t="s">
        <v>329</v>
      </c>
      <c r="L9" s="15" t="s">
        <v>329</v>
      </c>
      <c r="M9" s="15" t="s">
        <v>329</v>
      </c>
      <c r="N9" s="15" t="s">
        <v>330</v>
      </c>
      <c r="O9" s="16" t="s">
        <v>329</v>
      </c>
      <c r="P9" s="16" t="s">
        <v>329</v>
      </c>
      <c r="Q9" s="15" t="s">
        <v>329</v>
      </c>
      <c r="R9" s="15" t="s">
        <v>329</v>
      </c>
      <c r="S9" s="15" t="s">
        <v>329</v>
      </c>
      <c r="T9" s="15" t="s">
        <v>329</v>
      </c>
      <c r="U9" s="15" t="s">
        <v>329</v>
      </c>
      <c r="V9" s="15" t="s">
        <v>329</v>
      </c>
      <c r="W9" s="15" t="s">
        <v>329</v>
      </c>
      <c r="X9" s="15" t="s">
        <v>329</v>
      </c>
      <c r="Y9" s="15" t="s">
        <v>329</v>
      </c>
      <c r="Z9" s="15" t="s">
        <v>329</v>
      </c>
      <c r="AA9" s="15" t="s">
        <v>329</v>
      </c>
      <c r="AB9" s="15" t="s">
        <v>329</v>
      </c>
      <c r="AC9" s="15" t="s">
        <v>329</v>
      </c>
      <c r="AD9" s="22" t="s">
        <v>329</v>
      </c>
      <c r="AE9" s="15" t="s">
        <v>330</v>
      </c>
      <c r="AF9" s="17"/>
      <c r="AG9" s="15" t="s">
        <v>329</v>
      </c>
      <c r="AH9" s="15" t="s">
        <v>329</v>
      </c>
      <c r="AI9" s="15" t="s">
        <v>329</v>
      </c>
      <c r="AJ9" s="15">
        <f>COUNTIF(F9:AI9,"P")</f>
        <v>27</v>
      </c>
      <c r="AK9" s="18">
        <f t="shared" si="0"/>
        <v>0.93103448275862066</v>
      </c>
      <c r="AL9" s="15">
        <f>COUNTIF(F9:AI9,"F")</f>
        <v>2</v>
      </c>
      <c r="AM9" s="18">
        <f t="shared" si="1"/>
        <v>6.8965517241379309E-2</v>
      </c>
      <c r="AN9" s="19">
        <f t="shared" si="2"/>
        <v>1</v>
      </c>
      <c r="AO9" s="20">
        <f t="shared" si="3"/>
        <v>5.5555555555555552E-2</v>
      </c>
    </row>
    <row r="10" spans="1:41" x14ac:dyDescent="0.2">
      <c r="A10" s="14">
        <v>7323604</v>
      </c>
      <c r="B10" s="3" t="s">
        <v>133</v>
      </c>
      <c r="C10" s="3" t="s">
        <v>134</v>
      </c>
      <c r="D10" s="15"/>
      <c r="E10" s="15"/>
      <c r="F10" s="15" t="s">
        <v>329</v>
      </c>
      <c r="G10" s="15" t="s">
        <v>329</v>
      </c>
      <c r="H10" s="15" t="s">
        <v>329</v>
      </c>
      <c r="I10" s="15" t="s">
        <v>329</v>
      </c>
      <c r="J10" s="16" t="s">
        <v>330</v>
      </c>
      <c r="K10" s="16" t="s">
        <v>329</v>
      </c>
      <c r="L10" s="15" t="s">
        <v>329</v>
      </c>
      <c r="M10" s="15" t="s">
        <v>329</v>
      </c>
      <c r="N10" s="15" t="s">
        <v>329</v>
      </c>
      <c r="O10" s="16" t="s">
        <v>329</v>
      </c>
      <c r="P10" s="16" t="s">
        <v>329</v>
      </c>
      <c r="Q10" s="15" t="s">
        <v>329</v>
      </c>
      <c r="R10" s="15" t="s">
        <v>329</v>
      </c>
      <c r="S10" s="15" t="s">
        <v>329</v>
      </c>
      <c r="T10" s="15" t="s">
        <v>330</v>
      </c>
      <c r="U10" s="15" t="s">
        <v>330</v>
      </c>
      <c r="V10" s="15" t="s">
        <v>329</v>
      </c>
      <c r="W10" s="15" t="s">
        <v>329</v>
      </c>
      <c r="X10" s="15" t="s">
        <v>329</v>
      </c>
      <c r="Y10" s="15" t="s">
        <v>329</v>
      </c>
      <c r="Z10" s="15" t="s">
        <v>329</v>
      </c>
      <c r="AA10" s="15" t="s">
        <v>329</v>
      </c>
      <c r="AB10" s="15" t="s">
        <v>329</v>
      </c>
      <c r="AC10" s="15" t="s">
        <v>329</v>
      </c>
      <c r="AD10" s="22" t="s">
        <v>329</v>
      </c>
      <c r="AE10" s="15" t="s">
        <v>329</v>
      </c>
      <c r="AF10" s="17"/>
      <c r="AG10" s="15" t="s">
        <v>329</v>
      </c>
      <c r="AH10" s="15" t="s">
        <v>329</v>
      </c>
      <c r="AI10" s="15" t="s">
        <v>329</v>
      </c>
      <c r="AJ10" s="15">
        <f>COUNTIF(F10:AI10,"P")</f>
        <v>26</v>
      </c>
      <c r="AK10" s="18">
        <f t="shared" si="0"/>
        <v>0.89655172413793105</v>
      </c>
      <c r="AL10" s="15">
        <f>COUNTIF(F10:AI10,"F")</f>
        <v>3</v>
      </c>
      <c r="AM10" s="18">
        <f t="shared" si="1"/>
        <v>0.10344827586206896</v>
      </c>
      <c r="AN10" s="19">
        <f t="shared" si="2"/>
        <v>1</v>
      </c>
      <c r="AO10" s="20">
        <f t="shared" si="3"/>
        <v>8.3333333333333329E-2</v>
      </c>
    </row>
    <row r="11" spans="1:41" x14ac:dyDescent="0.2">
      <c r="A11" s="14">
        <v>12513936</v>
      </c>
      <c r="B11" s="3" t="s">
        <v>137</v>
      </c>
      <c r="C11" s="3" t="s">
        <v>138</v>
      </c>
      <c r="D11" s="15"/>
      <c r="E11" s="15"/>
      <c r="F11" s="15" t="s">
        <v>329</v>
      </c>
      <c r="G11" s="15" t="s">
        <v>329</v>
      </c>
      <c r="H11" s="15" t="s">
        <v>329</v>
      </c>
      <c r="I11" s="15" t="s">
        <v>329</v>
      </c>
      <c r="J11" s="16" t="s">
        <v>329</v>
      </c>
      <c r="K11" s="16" t="s">
        <v>329</v>
      </c>
      <c r="L11" s="15" t="s">
        <v>329</v>
      </c>
      <c r="M11" s="15" t="s">
        <v>329</v>
      </c>
      <c r="N11" s="15" t="s">
        <v>329</v>
      </c>
      <c r="O11" s="16" t="s">
        <v>329</v>
      </c>
      <c r="P11" s="16" t="s">
        <v>329</v>
      </c>
      <c r="Q11" s="15" t="s">
        <v>329</v>
      </c>
      <c r="R11" s="15" t="s">
        <v>330</v>
      </c>
      <c r="S11" s="15" t="s">
        <v>330</v>
      </c>
      <c r="T11" s="15" t="s">
        <v>330</v>
      </c>
      <c r="U11" s="15" t="s">
        <v>329</v>
      </c>
      <c r="V11" s="15" t="s">
        <v>329</v>
      </c>
      <c r="W11" s="15" t="s">
        <v>329</v>
      </c>
      <c r="X11" s="15" t="s">
        <v>329</v>
      </c>
      <c r="Y11" s="15" t="s">
        <v>329</v>
      </c>
      <c r="Z11" s="15" t="s">
        <v>329</v>
      </c>
      <c r="AA11" s="15" t="s">
        <v>329</v>
      </c>
      <c r="AB11" s="15" t="s">
        <v>329</v>
      </c>
      <c r="AC11" s="15" t="s">
        <v>330</v>
      </c>
      <c r="AD11" s="22" t="s">
        <v>329</v>
      </c>
      <c r="AE11" s="15" t="s">
        <v>329</v>
      </c>
      <c r="AF11" s="17"/>
      <c r="AG11" s="15" t="s">
        <v>329</v>
      </c>
      <c r="AH11" s="15" t="s">
        <v>329</v>
      </c>
      <c r="AI11" s="15" t="s">
        <v>330</v>
      </c>
      <c r="AJ11" s="15">
        <f>COUNTIF(F11:AI11,"P")</f>
        <v>24</v>
      </c>
      <c r="AK11" s="18">
        <f t="shared" si="0"/>
        <v>0.82758620689655171</v>
      </c>
      <c r="AL11" s="15">
        <f>COUNTIF(F11:AI11,"F")</f>
        <v>5</v>
      </c>
      <c r="AM11" s="18">
        <f t="shared" si="1"/>
        <v>0.17241379310344829</v>
      </c>
      <c r="AN11" s="19">
        <f t="shared" si="2"/>
        <v>1</v>
      </c>
      <c r="AO11" s="20">
        <f t="shared" si="3"/>
        <v>0.1388888888888889</v>
      </c>
    </row>
    <row r="12" spans="1:41" x14ac:dyDescent="0.2">
      <c r="A12" s="14">
        <v>12512208</v>
      </c>
      <c r="B12" s="3" t="s">
        <v>141</v>
      </c>
      <c r="C12" s="3" t="s">
        <v>142</v>
      </c>
      <c r="D12" s="15"/>
      <c r="E12" s="15"/>
      <c r="F12" s="15" t="s">
        <v>329</v>
      </c>
      <c r="G12" s="15" t="s">
        <v>329</v>
      </c>
      <c r="H12" s="15" t="s">
        <v>330</v>
      </c>
      <c r="I12" s="15" t="s">
        <v>329</v>
      </c>
      <c r="J12" s="16" t="s">
        <v>330</v>
      </c>
      <c r="K12" s="16" t="s">
        <v>329</v>
      </c>
      <c r="L12" s="15" t="s">
        <v>330</v>
      </c>
      <c r="M12" s="15" t="s">
        <v>329</v>
      </c>
      <c r="N12" s="15" t="s">
        <v>329</v>
      </c>
      <c r="O12" s="16" t="s">
        <v>329</v>
      </c>
      <c r="P12" s="16" t="s">
        <v>329</v>
      </c>
      <c r="Q12" s="15" t="s">
        <v>330</v>
      </c>
      <c r="R12" s="15" t="s">
        <v>329</v>
      </c>
      <c r="S12" s="15" t="s">
        <v>329</v>
      </c>
      <c r="T12" s="15" t="s">
        <v>329</v>
      </c>
      <c r="U12" s="15" t="s">
        <v>330</v>
      </c>
      <c r="V12" s="15" t="s">
        <v>329</v>
      </c>
      <c r="W12" s="15" t="s">
        <v>329</v>
      </c>
      <c r="X12" s="15" t="s">
        <v>329</v>
      </c>
      <c r="Y12" s="15" t="s">
        <v>329</v>
      </c>
      <c r="Z12" s="15" t="s">
        <v>329</v>
      </c>
      <c r="AA12" s="15" t="s">
        <v>329</v>
      </c>
      <c r="AB12" s="15" t="s">
        <v>329</v>
      </c>
      <c r="AC12" s="15" t="s">
        <v>329</v>
      </c>
      <c r="AD12" s="22" t="s">
        <v>329</v>
      </c>
      <c r="AE12" s="15" t="s">
        <v>329</v>
      </c>
      <c r="AF12" s="17"/>
      <c r="AG12" s="15" t="s">
        <v>329</v>
      </c>
      <c r="AH12" s="15" t="s">
        <v>329</v>
      </c>
      <c r="AI12" s="15" t="s">
        <v>329</v>
      </c>
      <c r="AJ12" s="15">
        <f>COUNTIF(F12:AI12,"P")</f>
        <v>24</v>
      </c>
      <c r="AK12" s="18">
        <f t="shared" si="0"/>
        <v>0.82758620689655171</v>
      </c>
      <c r="AL12" s="15">
        <f>COUNTIF(F12:AI12,"F")</f>
        <v>5</v>
      </c>
      <c r="AM12" s="18">
        <f t="shared" si="1"/>
        <v>0.17241379310344829</v>
      </c>
      <c r="AN12" s="19">
        <f t="shared" si="2"/>
        <v>1</v>
      </c>
      <c r="AO12" s="20">
        <f t="shared" si="3"/>
        <v>0.1388888888888889</v>
      </c>
    </row>
    <row r="13" spans="1:41" x14ac:dyDescent="0.2">
      <c r="A13" s="14">
        <v>10856720</v>
      </c>
      <c r="B13" s="3" t="s">
        <v>145</v>
      </c>
      <c r="C13" s="3" t="s">
        <v>146</v>
      </c>
      <c r="D13" s="15"/>
      <c r="E13" s="15"/>
      <c r="F13" s="15" t="s">
        <v>329</v>
      </c>
      <c r="G13" s="15" t="s">
        <v>329</v>
      </c>
      <c r="H13" s="15" t="s">
        <v>329</v>
      </c>
      <c r="I13" s="15" t="s">
        <v>329</v>
      </c>
      <c r="J13" s="16" t="s">
        <v>329</v>
      </c>
      <c r="K13" s="16" t="s">
        <v>329</v>
      </c>
      <c r="L13" s="15" t="s">
        <v>329</v>
      </c>
      <c r="M13" s="15" t="s">
        <v>330</v>
      </c>
      <c r="N13" s="15" t="s">
        <v>329</v>
      </c>
      <c r="O13" s="16" t="s">
        <v>330</v>
      </c>
      <c r="P13" s="16" t="s">
        <v>329</v>
      </c>
      <c r="Q13" s="15" t="s">
        <v>329</v>
      </c>
      <c r="R13" s="15" t="s">
        <v>330</v>
      </c>
      <c r="S13" s="15" t="s">
        <v>329</v>
      </c>
      <c r="T13" s="15" t="s">
        <v>329</v>
      </c>
      <c r="U13" s="15" t="s">
        <v>329</v>
      </c>
      <c r="V13" s="15" t="s">
        <v>329</v>
      </c>
      <c r="W13" s="15" t="s">
        <v>329</v>
      </c>
      <c r="X13" s="15" t="s">
        <v>329</v>
      </c>
      <c r="Y13" s="15" t="s">
        <v>329</v>
      </c>
      <c r="Z13" s="15" t="s">
        <v>330</v>
      </c>
      <c r="AA13" s="15" t="s">
        <v>329</v>
      </c>
      <c r="AB13" s="15" t="s">
        <v>329</v>
      </c>
      <c r="AC13" s="15" t="s">
        <v>329</v>
      </c>
      <c r="AD13" s="22" t="s">
        <v>329</v>
      </c>
      <c r="AE13" s="15" t="s">
        <v>329</v>
      </c>
      <c r="AF13" s="17"/>
      <c r="AG13" s="15" t="s">
        <v>329</v>
      </c>
      <c r="AH13" s="15" t="s">
        <v>329</v>
      </c>
      <c r="AI13" s="15" t="s">
        <v>330</v>
      </c>
      <c r="AJ13" s="15">
        <f>COUNTIF(F13:AI13,"P")</f>
        <v>24</v>
      </c>
      <c r="AK13" s="18">
        <f t="shared" si="0"/>
        <v>0.82758620689655171</v>
      </c>
      <c r="AL13" s="15">
        <f>COUNTIF(F13:AI13,"F")</f>
        <v>5</v>
      </c>
      <c r="AM13" s="18">
        <f t="shared" si="1"/>
        <v>0.17241379310344829</v>
      </c>
      <c r="AN13" s="19">
        <f t="shared" si="2"/>
        <v>1</v>
      </c>
      <c r="AO13" s="20">
        <f t="shared" si="3"/>
        <v>0.1388888888888889</v>
      </c>
    </row>
    <row r="14" spans="1:41" x14ac:dyDescent="0.2">
      <c r="A14" s="14">
        <v>12513679</v>
      </c>
      <c r="B14" s="3" t="s">
        <v>149</v>
      </c>
      <c r="C14" s="3" t="s">
        <v>150</v>
      </c>
      <c r="D14" s="15"/>
      <c r="E14" s="15"/>
      <c r="F14" s="15" t="s">
        <v>329</v>
      </c>
      <c r="G14" s="15" t="s">
        <v>329</v>
      </c>
      <c r="H14" s="15" t="s">
        <v>329</v>
      </c>
      <c r="I14" s="15" t="s">
        <v>329</v>
      </c>
      <c r="J14" s="16" t="s">
        <v>329</v>
      </c>
      <c r="K14" s="16" t="s">
        <v>329</v>
      </c>
      <c r="L14" s="15" t="s">
        <v>329</v>
      </c>
      <c r="M14" s="15" t="s">
        <v>329</v>
      </c>
      <c r="N14" s="15" t="s">
        <v>329</v>
      </c>
      <c r="O14" s="16" t="s">
        <v>329</v>
      </c>
      <c r="P14" s="16" t="s">
        <v>329</v>
      </c>
      <c r="Q14" s="15" t="s">
        <v>329</v>
      </c>
      <c r="R14" s="15" t="s">
        <v>329</v>
      </c>
      <c r="S14" s="15" t="s">
        <v>330</v>
      </c>
      <c r="T14" s="15" t="s">
        <v>329</v>
      </c>
      <c r="U14" s="15" t="s">
        <v>330</v>
      </c>
      <c r="V14" s="15" t="s">
        <v>329</v>
      </c>
      <c r="W14" s="15" t="s">
        <v>329</v>
      </c>
      <c r="X14" s="15" t="s">
        <v>329</v>
      </c>
      <c r="Y14" s="15" t="s">
        <v>329</v>
      </c>
      <c r="Z14" s="15" t="s">
        <v>329</v>
      </c>
      <c r="AA14" s="15" t="s">
        <v>329</v>
      </c>
      <c r="AB14" s="15" t="s">
        <v>329</v>
      </c>
      <c r="AC14" s="15" t="s">
        <v>329</v>
      </c>
      <c r="AD14" s="22" t="s">
        <v>329</v>
      </c>
      <c r="AE14" s="15" t="s">
        <v>329</v>
      </c>
      <c r="AF14" s="17"/>
      <c r="AG14" s="15" t="s">
        <v>329</v>
      </c>
      <c r="AH14" s="15" t="s">
        <v>329</v>
      </c>
      <c r="AI14" s="15" t="s">
        <v>330</v>
      </c>
      <c r="AJ14" s="15">
        <f>COUNTIF(F14:AI14,"P")</f>
        <v>26</v>
      </c>
      <c r="AK14" s="18">
        <f t="shared" si="0"/>
        <v>0.89655172413793105</v>
      </c>
      <c r="AL14" s="15">
        <f>COUNTIF(F14:AI14,"F")</f>
        <v>3</v>
      </c>
      <c r="AM14" s="18">
        <f t="shared" si="1"/>
        <v>0.10344827586206896</v>
      </c>
      <c r="AN14" s="19">
        <f t="shared" si="2"/>
        <v>1</v>
      </c>
      <c r="AO14" s="20">
        <f t="shared" si="3"/>
        <v>8.3333333333333329E-2</v>
      </c>
    </row>
    <row r="15" spans="1:41" x14ac:dyDescent="0.2">
      <c r="A15" s="14">
        <v>12745390</v>
      </c>
      <c r="B15" s="3" t="s">
        <v>153</v>
      </c>
      <c r="C15" s="3" t="s">
        <v>154</v>
      </c>
      <c r="D15" s="15"/>
      <c r="E15" s="15"/>
      <c r="F15" s="15" t="s">
        <v>330</v>
      </c>
      <c r="G15" s="15" t="s">
        <v>329</v>
      </c>
      <c r="H15" s="15" t="s">
        <v>329</v>
      </c>
      <c r="I15" s="15" t="s">
        <v>329</v>
      </c>
      <c r="J15" s="16" t="s">
        <v>329</v>
      </c>
      <c r="K15" s="16" t="s">
        <v>329</v>
      </c>
      <c r="L15" s="15" t="s">
        <v>329</v>
      </c>
      <c r="M15" s="15" t="s">
        <v>329</v>
      </c>
      <c r="N15" s="15" t="s">
        <v>329</v>
      </c>
      <c r="O15" s="16" t="s">
        <v>329</v>
      </c>
      <c r="P15" s="16" t="s">
        <v>330</v>
      </c>
      <c r="Q15" s="15" t="s">
        <v>330</v>
      </c>
      <c r="R15" s="15" t="s">
        <v>329</v>
      </c>
      <c r="S15" s="15" t="s">
        <v>329</v>
      </c>
      <c r="T15" s="15" t="s">
        <v>329</v>
      </c>
      <c r="U15" s="15" t="s">
        <v>329</v>
      </c>
      <c r="V15" s="15" t="s">
        <v>329</v>
      </c>
      <c r="W15" s="15" t="s">
        <v>329</v>
      </c>
      <c r="X15" s="15" t="s">
        <v>329</v>
      </c>
      <c r="Y15" s="15" t="s">
        <v>329</v>
      </c>
      <c r="Z15" s="15" t="s">
        <v>329</v>
      </c>
      <c r="AA15" s="15" t="s">
        <v>329</v>
      </c>
      <c r="AB15" s="15" t="s">
        <v>330</v>
      </c>
      <c r="AC15" s="15" t="s">
        <v>329</v>
      </c>
      <c r="AD15" s="22" t="s">
        <v>329</v>
      </c>
      <c r="AE15" s="15" t="s">
        <v>329</v>
      </c>
      <c r="AF15" s="17"/>
      <c r="AG15" s="15" t="s">
        <v>329</v>
      </c>
      <c r="AH15" s="15" t="s">
        <v>329</v>
      </c>
      <c r="AI15" s="15" t="s">
        <v>329</v>
      </c>
      <c r="AJ15" s="15">
        <f>COUNTIF(F15:AI15,"P")</f>
        <v>25</v>
      </c>
      <c r="AK15" s="18">
        <f t="shared" si="0"/>
        <v>0.86206896551724133</v>
      </c>
      <c r="AL15" s="15">
        <f>COUNTIF(F15:AI15,"F")</f>
        <v>4</v>
      </c>
      <c r="AM15" s="18">
        <f t="shared" si="1"/>
        <v>0.13793103448275862</v>
      </c>
      <c r="AN15" s="19">
        <f t="shared" si="2"/>
        <v>1</v>
      </c>
      <c r="AO15" s="20">
        <f t="shared" si="3"/>
        <v>0.1111111111111111</v>
      </c>
    </row>
    <row r="16" spans="1:41" x14ac:dyDescent="0.2">
      <c r="A16" s="14">
        <v>6849290</v>
      </c>
      <c r="B16" s="3" t="s">
        <v>157</v>
      </c>
      <c r="C16" s="3" t="s">
        <v>158</v>
      </c>
      <c r="D16" s="15"/>
      <c r="E16" s="15"/>
      <c r="F16" s="15" t="s">
        <v>329</v>
      </c>
      <c r="G16" s="15" t="s">
        <v>330</v>
      </c>
      <c r="H16" s="15" t="s">
        <v>330</v>
      </c>
      <c r="I16" s="15" t="s">
        <v>330</v>
      </c>
      <c r="J16" s="16" t="s">
        <v>330</v>
      </c>
      <c r="K16" s="16" t="s">
        <v>330</v>
      </c>
      <c r="L16" s="15" t="s">
        <v>330</v>
      </c>
      <c r="M16" s="15" t="s">
        <v>330</v>
      </c>
      <c r="N16" s="15" t="s">
        <v>330</v>
      </c>
      <c r="O16" s="16" t="s">
        <v>330</v>
      </c>
      <c r="P16" s="16" t="s">
        <v>330</v>
      </c>
      <c r="Q16" s="15" t="s">
        <v>330</v>
      </c>
      <c r="R16" s="15" t="s">
        <v>330</v>
      </c>
      <c r="S16" s="15" t="s">
        <v>330</v>
      </c>
      <c r="T16" s="15" t="s">
        <v>330</v>
      </c>
      <c r="U16" s="15" t="s">
        <v>330</v>
      </c>
      <c r="V16" s="15" t="s">
        <v>330</v>
      </c>
      <c r="W16" s="15" t="s">
        <v>330</v>
      </c>
      <c r="X16" s="15" t="s">
        <v>329</v>
      </c>
      <c r="Y16" s="15" t="s">
        <v>330</v>
      </c>
      <c r="Z16" s="15" t="s">
        <v>330</v>
      </c>
      <c r="AA16" s="15" t="s">
        <v>330</v>
      </c>
      <c r="AB16" s="15" t="s">
        <v>330</v>
      </c>
      <c r="AC16" s="15" t="s">
        <v>330</v>
      </c>
      <c r="AD16" s="15" t="s">
        <v>330</v>
      </c>
      <c r="AE16" s="15" t="s">
        <v>330</v>
      </c>
      <c r="AF16" s="17"/>
      <c r="AG16" s="15" t="s">
        <v>330</v>
      </c>
      <c r="AH16" s="15" t="s">
        <v>329</v>
      </c>
      <c r="AI16" s="15" t="s">
        <v>330</v>
      </c>
      <c r="AJ16" s="15">
        <f>COUNTIF(F16:AI16,"P")</f>
        <v>3</v>
      </c>
      <c r="AK16" s="18">
        <f t="shared" si="0"/>
        <v>0.10344827586206896</v>
      </c>
      <c r="AL16" s="15">
        <f>COUNTIF(F16:AI16,"F")</f>
        <v>26</v>
      </c>
      <c r="AM16" s="18">
        <f t="shared" si="1"/>
        <v>0.89655172413793105</v>
      </c>
      <c r="AN16" s="19">
        <f t="shared" si="2"/>
        <v>1</v>
      </c>
      <c r="AO16" s="20">
        <f t="shared" si="3"/>
        <v>0.72222222222222221</v>
      </c>
    </row>
    <row r="17" spans="1:41" x14ac:dyDescent="0.2">
      <c r="A17" s="14">
        <v>10702203</v>
      </c>
      <c r="B17" s="3" t="s">
        <v>161</v>
      </c>
      <c r="C17" s="3" t="s">
        <v>162</v>
      </c>
      <c r="D17" s="15"/>
      <c r="E17" s="15"/>
      <c r="F17" s="15" t="s">
        <v>329</v>
      </c>
      <c r="G17" s="15" t="s">
        <v>329</v>
      </c>
      <c r="H17" s="15" t="s">
        <v>329</v>
      </c>
      <c r="I17" s="15" t="s">
        <v>329</v>
      </c>
      <c r="J17" s="16" t="s">
        <v>329</v>
      </c>
      <c r="K17" s="16" t="s">
        <v>329</v>
      </c>
      <c r="L17" s="15" t="s">
        <v>329</v>
      </c>
      <c r="M17" s="15" t="s">
        <v>329</v>
      </c>
      <c r="N17" s="15" t="s">
        <v>329</v>
      </c>
      <c r="O17" s="16" t="s">
        <v>329</v>
      </c>
      <c r="P17" s="16" t="s">
        <v>329</v>
      </c>
      <c r="Q17" s="15" t="s">
        <v>329</v>
      </c>
      <c r="R17" s="15" t="s">
        <v>329</v>
      </c>
      <c r="S17" s="15" t="s">
        <v>329</v>
      </c>
      <c r="T17" s="15" t="s">
        <v>329</v>
      </c>
      <c r="U17" s="15" t="s">
        <v>329</v>
      </c>
      <c r="V17" s="15" t="s">
        <v>329</v>
      </c>
      <c r="W17" s="15" t="s">
        <v>329</v>
      </c>
      <c r="X17" s="15" t="s">
        <v>329</v>
      </c>
      <c r="Y17" s="15" t="s">
        <v>329</v>
      </c>
      <c r="Z17" s="15" t="s">
        <v>329</v>
      </c>
      <c r="AA17" s="15" t="s">
        <v>329</v>
      </c>
      <c r="AB17" s="15" t="s">
        <v>329</v>
      </c>
      <c r="AC17" s="15" t="s">
        <v>329</v>
      </c>
      <c r="AD17" s="22" t="s">
        <v>329</v>
      </c>
      <c r="AE17" s="15" t="s">
        <v>329</v>
      </c>
      <c r="AF17" s="17"/>
      <c r="AG17" s="15" t="s">
        <v>329</v>
      </c>
      <c r="AH17" s="15" t="s">
        <v>329</v>
      </c>
      <c r="AI17" s="15" t="s">
        <v>329</v>
      </c>
      <c r="AJ17" s="15">
        <f>COUNTIF(F17:AI17,"P")</f>
        <v>29</v>
      </c>
      <c r="AK17" s="18">
        <f t="shared" si="0"/>
        <v>1</v>
      </c>
      <c r="AL17" s="15">
        <f>COUNTIF(F17:AI17,"F")</f>
        <v>0</v>
      </c>
      <c r="AM17" s="18">
        <f t="shared" si="1"/>
        <v>0</v>
      </c>
      <c r="AN17" s="19">
        <f t="shared" si="2"/>
        <v>1</v>
      </c>
      <c r="AO17" s="20">
        <f t="shared" si="3"/>
        <v>0</v>
      </c>
    </row>
    <row r="18" spans="1:41" x14ac:dyDescent="0.2">
      <c r="A18" s="14">
        <v>12512790</v>
      </c>
      <c r="B18" s="3" t="s">
        <v>165</v>
      </c>
      <c r="C18" s="3" t="s">
        <v>166</v>
      </c>
      <c r="D18" s="15"/>
      <c r="E18" s="15"/>
      <c r="F18" s="15" t="s">
        <v>329</v>
      </c>
      <c r="G18" s="15" t="s">
        <v>329</v>
      </c>
      <c r="H18" s="15" t="s">
        <v>329</v>
      </c>
      <c r="I18" s="15" t="s">
        <v>329</v>
      </c>
      <c r="J18" s="16" t="s">
        <v>329</v>
      </c>
      <c r="K18" s="16" t="s">
        <v>329</v>
      </c>
      <c r="L18" s="15" t="s">
        <v>329</v>
      </c>
      <c r="M18" s="15" t="s">
        <v>329</v>
      </c>
      <c r="N18" s="15" t="s">
        <v>330</v>
      </c>
      <c r="O18" s="16" t="s">
        <v>329</v>
      </c>
      <c r="P18" s="16" t="s">
        <v>329</v>
      </c>
      <c r="Q18" s="15" t="s">
        <v>329</v>
      </c>
      <c r="R18" s="15" t="s">
        <v>330</v>
      </c>
      <c r="S18" s="15" t="s">
        <v>329</v>
      </c>
      <c r="T18" s="15" t="s">
        <v>329</v>
      </c>
      <c r="U18" s="15" t="s">
        <v>329</v>
      </c>
      <c r="V18" s="15" t="s">
        <v>330</v>
      </c>
      <c r="W18" s="15" t="s">
        <v>329</v>
      </c>
      <c r="X18" s="15" t="s">
        <v>329</v>
      </c>
      <c r="Y18" s="15" t="s">
        <v>329</v>
      </c>
      <c r="Z18" s="15" t="s">
        <v>329</v>
      </c>
      <c r="AA18" s="15" t="s">
        <v>329</v>
      </c>
      <c r="AB18" s="15" t="s">
        <v>329</v>
      </c>
      <c r="AC18" s="15" t="s">
        <v>330</v>
      </c>
      <c r="AD18" s="22" t="s">
        <v>329</v>
      </c>
      <c r="AE18" s="15" t="s">
        <v>330</v>
      </c>
      <c r="AF18" s="17"/>
      <c r="AG18" s="15" t="s">
        <v>330</v>
      </c>
      <c r="AH18" s="15" t="s">
        <v>329</v>
      </c>
      <c r="AI18" s="15" t="s">
        <v>330</v>
      </c>
      <c r="AJ18" s="15">
        <f>COUNTIF(F18:AI18,"P")</f>
        <v>22</v>
      </c>
      <c r="AK18" s="18">
        <f t="shared" si="0"/>
        <v>0.75862068965517238</v>
      </c>
      <c r="AL18" s="15">
        <f>COUNTIF(F18:AI18,"F")</f>
        <v>7</v>
      </c>
      <c r="AM18" s="18">
        <f t="shared" si="1"/>
        <v>0.2413793103448276</v>
      </c>
      <c r="AN18" s="19">
        <f t="shared" si="2"/>
        <v>1</v>
      </c>
      <c r="AO18" s="20">
        <f t="shared" si="3"/>
        <v>0.19444444444444445</v>
      </c>
    </row>
    <row r="19" spans="1:41" x14ac:dyDescent="0.2">
      <c r="A19" s="14">
        <v>12873125</v>
      </c>
      <c r="B19" s="3" t="s">
        <v>169</v>
      </c>
      <c r="C19" s="3" t="s">
        <v>170</v>
      </c>
      <c r="D19" s="15"/>
      <c r="E19" s="15"/>
      <c r="F19" s="15" t="s">
        <v>329</v>
      </c>
      <c r="G19" s="15" t="s">
        <v>329</v>
      </c>
      <c r="H19" s="15" t="s">
        <v>329</v>
      </c>
      <c r="I19" s="15" t="s">
        <v>329</v>
      </c>
      <c r="J19" s="16" t="s">
        <v>329</v>
      </c>
      <c r="K19" s="16" t="s">
        <v>329</v>
      </c>
      <c r="L19" s="15" t="s">
        <v>329</v>
      </c>
      <c r="M19" s="15" t="s">
        <v>329</v>
      </c>
      <c r="N19" s="15" t="s">
        <v>329</v>
      </c>
      <c r="O19" s="16" t="s">
        <v>329</v>
      </c>
      <c r="P19" s="16" t="s">
        <v>330</v>
      </c>
      <c r="Q19" s="15" t="s">
        <v>329</v>
      </c>
      <c r="R19" s="15" t="s">
        <v>329</v>
      </c>
      <c r="S19" s="15" t="s">
        <v>329</v>
      </c>
      <c r="T19" s="15" t="s">
        <v>329</v>
      </c>
      <c r="U19" s="15" t="s">
        <v>329</v>
      </c>
      <c r="V19" s="15" t="s">
        <v>329</v>
      </c>
      <c r="W19" s="15" t="s">
        <v>329</v>
      </c>
      <c r="X19" s="15" t="s">
        <v>329</v>
      </c>
      <c r="Y19" s="15" t="s">
        <v>329</v>
      </c>
      <c r="Z19" s="15" t="s">
        <v>329</v>
      </c>
      <c r="AA19" s="15" t="s">
        <v>329</v>
      </c>
      <c r="AB19" s="15" t="s">
        <v>330</v>
      </c>
      <c r="AC19" s="15" t="s">
        <v>329</v>
      </c>
      <c r="AD19" s="22" t="s">
        <v>329</v>
      </c>
      <c r="AE19" s="15" t="s">
        <v>329</v>
      </c>
      <c r="AF19" s="17"/>
      <c r="AG19" s="15" t="s">
        <v>329</v>
      </c>
      <c r="AH19" s="15" t="s">
        <v>329</v>
      </c>
      <c r="AI19" s="15" t="s">
        <v>329</v>
      </c>
      <c r="AJ19" s="15">
        <f>COUNTIF(F19:AI19,"P")</f>
        <v>27</v>
      </c>
      <c r="AK19" s="18">
        <f t="shared" si="0"/>
        <v>0.93103448275862066</v>
      </c>
      <c r="AL19" s="15">
        <f>COUNTIF(F19:AI19,"F")</f>
        <v>2</v>
      </c>
      <c r="AM19" s="18">
        <f t="shared" si="1"/>
        <v>6.8965517241379309E-2</v>
      </c>
      <c r="AN19" s="19">
        <f t="shared" si="2"/>
        <v>1</v>
      </c>
      <c r="AO19" s="20">
        <f t="shared" si="3"/>
        <v>5.5555555555555552E-2</v>
      </c>
    </row>
    <row r="20" spans="1:41" x14ac:dyDescent="0.2">
      <c r="A20" s="14">
        <v>12693271</v>
      </c>
      <c r="B20" s="3" t="s">
        <v>173</v>
      </c>
      <c r="C20" s="3" t="s">
        <v>174</v>
      </c>
      <c r="D20" s="15"/>
      <c r="E20" s="15"/>
      <c r="F20" s="15" t="s">
        <v>329</v>
      </c>
      <c r="G20" s="15" t="s">
        <v>329</v>
      </c>
      <c r="H20" s="15" t="s">
        <v>329</v>
      </c>
      <c r="I20" s="15" t="s">
        <v>329</v>
      </c>
      <c r="J20" s="16" t="s">
        <v>329</v>
      </c>
      <c r="K20" s="16" t="s">
        <v>329</v>
      </c>
      <c r="L20" s="15" t="s">
        <v>329</v>
      </c>
      <c r="M20" s="15" t="s">
        <v>329</v>
      </c>
      <c r="N20" s="15" t="s">
        <v>329</v>
      </c>
      <c r="O20" s="16" t="s">
        <v>329</v>
      </c>
      <c r="P20" s="16" t="s">
        <v>329</v>
      </c>
      <c r="Q20" s="15" t="s">
        <v>329</v>
      </c>
      <c r="R20" s="15" t="s">
        <v>329</v>
      </c>
      <c r="S20" s="15" t="s">
        <v>329</v>
      </c>
      <c r="T20" s="15" t="s">
        <v>330</v>
      </c>
      <c r="U20" s="15" t="s">
        <v>329</v>
      </c>
      <c r="V20" s="15" t="s">
        <v>329</v>
      </c>
      <c r="W20" s="15" t="s">
        <v>329</v>
      </c>
      <c r="X20" s="15" t="s">
        <v>329</v>
      </c>
      <c r="Y20" s="15" t="s">
        <v>330</v>
      </c>
      <c r="Z20" s="15" t="s">
        <v>329</v>
      </c>
      <c r="AA20" s="15" t="s">
        <v>329</v>
      </c>
      <c r="AB20" s="15" t="s">
        <v>329</v>
      </c>
      <c r="AC20" s="15" t="s">
        <v>329</v>
      </c>
      <c r="AD20" s="22" t="s">
        <v>329</v>
      </c>
      <c r="AE20" s="15" t="s">
        <v>329</v>
      </c>
      <c r="AF20" s="17"/>
      <c r="AG20" s="15" t="s">
        <v>329</v>
      </c>
      <c r="AH20" s="15" t="s">
        <v>329</v>
      </c>
      <c r="AI20" s="15" t="s">
        <v>329</v>
      </c>
      <c r="AJ20" s="15">
        <f>COUNTIF(F20:AI20,"P")</f>
        <v>27</v>
      </c>
      <c r="AK20" s="18">
        <f t="shared" si="0"/>
        <v>0.93103448275862066</v>
      </c>
      <c r="AL20" s="15">
        <f>COUNTIF(F20:AI20,"F")</f>
        <v>2</v>
      </c>
      <c r="AM20" s="18">
        <f t="shared" si="1"/>
        <v>6.8965517241379309E-2</v>
      </c>
      <c r="AN20" s="19">
        <f t="shared" si="2"/>
        <v>1</v>
      </c>
      <c r="AO20" s="20">
        <f t="shared" si="3"/>
        <v>5.5555555555555552E-2</v>
      </c>
    </row>
    <row r="21" spans="1:41" x14ac:dyDescent="0.2">
      <c r="A21" s="14">
        <v>12873528</v>
      </c>
      <c r="B21" s="3" t="s">
        <v>177</v>
      </c>
      <c r="C21" s="3" t="s">
        <v>178</v>
      </c>
      <c r="D21" s="15"/>
      <c r="E21" s="15"/>
      <c r="F21" s="15" t="s">
        <v>329</v>
      </c>
      <c r="G21" s="15" t="s">
        <v>329</v>
      </c>
      <c r="H21" s="15" t="s">
        <v>329</v>
      </c>
      <c r="I21" s="15" t="s">
        <v>329</v>
      </c>
      <c r="J21" s="16" t="s">
        <v>329</v>
      </c>
      <c r="K21" s="16" t="s">
        <v>330</v>
      </c>
      <c r="L21" s="15" t="s">
        <v>330</v>
      </c>
      <c r="M21" s="15" t="s">
        <v>330</v>
      </c>
      <c r="N21" s="15" t="s">
        <v>329</v>
      </c>
      <c r="O21" s="16" t="s">
        <v>329</v>
      </c>
      <c r="P21" s="16" t="s">
        <v>330</v>
      </c>
      <c r="Q21" s="15" t="s">
        <v>329</v>
      </c>
      <c r="R21" s="15" t="s">
        <v>330</v>
      </c>
      <c r="S21" s="15" t="s">
        <v>329</v>
      </c>
      <c r="T21" s="15" t="s">
        <v>329</v>
      </c>
      <c r="U21" s="15" t="s">
        <v>329</v>
      </c>
      <c r="V21" s="15" t="s">
        <v>330</v>
      </c>
      <c r="W21" s="15" t="s">
        <v>329</v>
      </c>
      <c r="X21" s="15" t="s">
        <v>329</v>
      </c>
      <c r="Y21" s="15" t="s">
        <v>329</v>
      </c>
      <c r="Z21" s="15" t="s">
        <v>329</v>
      </c>
      <c r="AA21" s="22" t="s">
        <v>330</v>
      </c>
      <c r="AB21" s="15" t="s">
        <v>329</v>
      </c>
      <c r="AC21" s="15" t="s">
        <v>329</v>
      </c>
      <c r="AD21" s="22" t="s">
        <v>329</v>
      </c>
      <c r="AE21" s="15" t="s">
        <v>329</v>
      </c>
      <c r="AF21" s="17"/>
      <c r="AG21" s="15" t="s">
        <v>329</v>
      </c>
      <c r="AH21" s="15" t="s">
        <v>329</v>
      </c>
      <c r="AI21" s="15" t="s">
        <v>329</v>
      </c>
      <c r="AJ21" s="15">
        <f>COUNTIF(F21:AI21,"P")</f>
        <v>22</v>
      </c>
      <c r="AK21" s="18">
        <f t="shared" si="0"/>
        <v>0.75862068965517238</v>
      </c>
      <c r="AL21" s="15">
        <f>COUNTIF(F21:AI21,"F")</f>
        <v>7</v>
      </c>
      <c r="AM21" s="18">
        <f t="shared" si="1"/>
        <v>0.2413793103448276</v>
      </c>
      <c r="AN21" s="19">
        <f t="shared" si="2"/>
        <v>1</v>
      </c>
      <c r="AO21" s="20">
        <f t="shared" si="3"/>
        <v>0.19444444444444445</v>
      </c>
    </row>
    <row r="22" spans="1:41" x14ac:dyDescent="0.2">
      <c r="A22" s="14">
        <v>12684097</v>
      </c>
      <c r="B22" s="3" t="s">
        <v>181</v>
      </c>
      <c r="C22" s="3" t="s">
        <v>182</v>
      </c>
      <c r="D22" s="15"/>
      <c r="E22" s="15"/>
      <c r="F22" s="15" t="s">
        <v>329</v>
      </c>
      <c r="G22" s="15" t="s">
        <v>329</v>
      </c>
      <c r="H22" s="15" t="s">
        <v>329</v>
      </c>
      <c r="I22" s="15" t="s">
        <v>329</v>
      </c>
      <c r="J22" s="16" t="s">
        <v>329</v>
      </c>
      <c r="K22" s="16" t="s">
        <v>329</v>
      </c>
      <c r="L22" s="15" t="s">
        <v>329</v>
      </c>
      <c r="M22" s="15" t="s">
        <v>330</v>
      </c>
      <c r="N22" s="15" t="s">
        <v>329</v>
      </c>
      <c r="O22" s="16" t="s">
        <v>329</v>
      </c>
      <c r="P22" s="16" t="s">
        <v>329</v>
      </c>
      <c r="Q22" s="15" t="s">
        <v>329</v>
      </c>
      <c r="R22" s="15" t="s">
        <v>329</v>
      </c>
      <c r="S22" s="15" t="s">
        <v>329</v>
      </c>
      <c r="T22" s="15" t="s">
        <v>329</v>
      </c>
      <c r="U22" s="15" t="s">
        <v>329</v>
      </c>
      <c r="V22" s="15" t="s">
        <v>330</v>
      </c>
      <c r="W22" s="15" t="s">
        <v>329</v>
      </c>
      <c r="X22" s="15" t="s">
        <v>329</v>
      </c>
      <c r="Y22" s="15" t="s">
        <v>329</v>
      </c>
      <c r="Z22" s="15" t="s">
        <v>329</v>
      </c>
      <c r="AA22" s="15" t="s">
        <v>329</v>
      </c>
      <c r="AB22" s="15" t="s">
        <v>330</v>
      </c>
      <c r="AC22" s="15" t="s">
        <v>329</v>
      </c>
      <c r="AD22" s="22" t="s">
        <v>329</v>
      </c>
      <c r="AE22" s="15" t="s">
        <v>329</v>
      </c>
      <c r="AF22" s="17"/>
      <c r="AG22" s="15" t="s">
        <v>329</v>
      </c>
      <c r="AH22" s="15" t="s">
        <v>329</v>
      </c>
      <c r="AI22" s="15" t="s">
        <v>329</v>
      </c>
      <c r="AJ22" s="15">
        <f>COUNTIF(F22:AI22,"P")</f>
        <v>26</v>
      </c>
      <c r="AK22" s="18">
        <f t="shared" si="0"/>
        <v>0.89655172413793105</v>
      </c>
      <c r="AL22" s="15">
        <f>COUNTIF(F22:AI22,"F")</f>
        <v>3</v>
      </c>
      <c r="AM22" s="18">
        <f t="shared" si="1"/>
        <v>0.10344827586206896</v>
      </c>
      <c r="AN22" s="19">
        <f t="shared" si="2"/>
        <v>1</v>
      </c>
      <c r="AO22" s="20">
        <f t="shared" si="3"/>
        <v>8.3333333333333329E-2</v>
      </c>
    </row>
    <row r="23" spans="1:41" x14ac:dyDescent="0.2">
      <c r="A23" s="14">
        <v>12504842</v>
      </c>
      <c r="B23" s="3" t="s">
        <v>185</v>
      </c>
      <c r="C23" s="3" t="s">
        <v>186</v>
      </c>
      <c r="D23" s="15"/>
      <c r="E23" s="15"/>
      <c r="F23" s="15" t="s">
        <v>329</v>
      </c>
      <c r="G23" s="15" t="s">
        <v>329</v>
      </c>
      <c r="H23" s="15" t="s">
        <v>329</v>
      </c>
      <c r="I23" s="15" t="s">
        <v>329</v>
      </c>
      <c r="J23" s="16" t="s">
        <v>329</v>
      </c>
      <c r="K23" s="16" t="s">
        <v>329</v>
      </c>
      <c r="L23" s="15" t="s">
        <v>329</v>
      </c>
      <c r="M23" s="15" t="s">
        <v>329</v>
      </c>
      <c r="N23" s="15" t="s">
        <v>329</v>
      </c>
      <c r="O23" s="16" t="s">
        <v>329</v>
      </c>
      <c r="P23" s="16" t="s">
        <v>329</v>
      </c>
      <c r="Q23" s="15" t="s">
        <v>329</v>
      </c>
      <c r="R23" s="15" t="s">
        <v>329</v>
      </c>
      <c r="S23" s="15" t="s">
        <v>329</v>
      </c>
      <c r="T23" s="15" t="s">
        <v>329</v>
      </c>
      <c r="U23" s="15" t="s">
        <v>329</v>
      </c>
      <c r="V23" s="15" t="s">
        <v>329</v>
      </c>
      <c r="W23" s="15" t="s">
        <v>330</v>
      </c>
      <c r="X23" s="15" t="s">
        <v>329</v>
      </c>
      <c r="Y23" s="15" t="s">
        <v>329</v>
      </c>
      <c r="Z23" s="15" t="s">
        <v>329</v>
      </c>
      <c r="AA23" s="15" t="s">
        <v>329</v>
      </c>
      <c r="AB23" s="15" t="s">
        <v>329</v>
      </c>
      <c r="AC23" s="15" t="s">
        <v>330</v>
      </c>
      <c r="AD23" s="22" t="s">
        <v>329</v>
      </c>
      <c r="AE23" s="15" t="s">
        <v>329</v>
      </c>
      <c r="AF23" s="17"/>
      <c r="AG23" s="15" t="s">
        <v>329</v>
      </c>
      <c r="AH23" s="15" t="s">
        <v>329</v>
      </c>
      <c r="AI23" s="15" t="s">
        <v>329</v>
      </c>
      <c r="AJ23" s="15">
        <f>COUNTIF(F23:AI23,"P")</f>
        <v>27</v>
      </c>
      <c r="AK23" s="18">
        <f t="shared" si="0"/>
        <v>0.93103448275862066</v>
      </c>
      <c r="AL23" s="15">
        <f>COUNTIF(F23:AI23,"F")</f>
        <v>2</v>
      </c>
      <c r="AM23" s="18">
        <f t="shared" si="1"/>
        <v>6.8965517241379309E-2</v>
      </c>
      <c r="AN23" s="19">
        <f t="shared" si="2"/>
        <v>1</v>
      </c>
      <c r="AO23" s="20">
        <f t="shared" si="3"/>
        <v>5.5555555555555552E-2</v>
      </c>
    </row>
    <row r="24" spans="1:41" x14ac:dyDescent="0.2">
      <c r="A24" s="14">
        <v>5930682</v>
      </c>
      <c r="B24" s="3" t="s">
        <v>189</v>
      </c>
      <c r="C24" s="3" t="s">
        <v>190</v>
      </c>
      <c r="D24" s="15"/>
      <c r="E24" s="15"/>
      <c r="F24" s="15" t="s">
        <v>330</v>
      </c>
      <c r="G24" s="15" t="s">
        <v>329</v>
      </c>
      <c r="H24" s="15" t="s">
        <v>330</v>
      </c>
      <c r="I24" s="15" t="s">
        <v>330</v>
      </c>
      <c r="J24" s="16" t="s">
        <v>330</v>
      </c>
      <c r="K24" s="16" t="s">
        <v>329</v>
      </c>
      <c r="L24" s="15" t="s">
        <v>329</v>
      </c>
      <c r="M24" s="15" t="s">
        <v>329</v>
      </c>
      <c r="N24" s="15" t="s">
        <v>330</v>
      </c>
      <c r="O24" s="16" t="s">
        <v>329</v>
      </c>
      <c r="P24" s="16" t="s">
        <v>329</v>
      </c>
      <c r="Q24" s="15" t="s">
        <v>329</v>
      </c>
      <c r="R24" s="15" t="s">
        <v>330</v>
      </c>
      <c r="S24" s="15" t="s">
        <v>330</v>
      </c>
      <c r="T24" s="15" t="s">
        <v>330</v>
      </c>
      <c r="U24" s="15" t="s">
        <v>330</v>
      </c>
      <c r="V24" s="15" t="s">
        <v>330</v>
      </c>
      <c r="W24" s="15" t="s">
        <v>329</v>
      </c>
      <c r="X24" s="15" t="s">
        <v>329</v>
      </c>
      <c r="Y24" s="15" t="s">
        <v>330</v>
      </c>
      <c r="Z24" s="15" t="s">
        <v>329</v>
      </c>
      <c r="AA24" s="15" t="s">
        <v>329</v>
      </c>
      <c r="AB24" s="15" t="s">
        <v>329</v>
      </c>
      <c r="AC24" s="15" t="s">
        <v>329</v>
      </c>
      <c r="AD24" s="22" t="s">
        <v>329</v>
      </c>
      <c r="AE24" s="15" t="s">
        <v>330</v>
      </c>
      <c r="AF24" s="17"/>
      <c r="AG24" s="15" t="s">
        <v>330</v>
      </c>
      <c r="AH24" s="15" t="s">
        <v>329</v>
      </c>
      <c r="AI24" s="15" t="s">
        <v>329</v>
      </c>
      <c r="AJ24" s="15">
        <f>COUNTIF(F24:AI24,"P")</f>
        <v>16</v>
      </c>
      <c r="AK24" s="18">
        <f t="shared" si="0"/>
        <v>0.55172413793103448</v>
      </c>
      <c r="AL24" s="15">
        <f>COUNTIF(F24:AI24,"F")</f>
        <v>13</v>
      </c>
      <c r="AM24" s="18">
        <f t="shared" si="1"/>
        <v>0.44827586206896552</v>
      </c>
      <c r="AN24" s="19">
        <f t="shared" si="2"/>
        <v>1</v>
      </c>
      <c r="AO24" s="20">
        <f t="shared" si="3"/>
        <v>0.3611111111111111</v>
      </c>
    </row>
    <row r="25" spans="1:41" x14ac:dyDescent="0.2">
      <c r="A25" s="14">
        <v>12693031</v>
      </c>
      <c r="B25" s="3" t="s">
        <v>193</v>
      </c>
      <c r="C25" s="3" t="s">
        <v>194</v>
      </c>
      <c r="D25" s="15"/>
      <c r="E25" s="15"/>
      <c r="F25" s="15" t="s">
        <v>329</v>
      </c>
      <c r="G25" s="15" t="s">
        <v>329</v>
      </c>
      <c r="H25" s="15" t="s">
        <v>329</v>
      </c>
      <c r="I25" s="15" t="s">
        <v>329</v>
      </c>
      <c r="J25" s="16" t="s">
        <v>329</v>
      </c>
      <c r="K25" s="16" t="s">
        <v>330</v>
      </c>
      <c r="L25" s="15" t="s">
        <v>329</v>
      </c>
      <c r="M25" s="15" t="s">
        <v>330</v>
      </c>
      <c r="N25" s="15" t="s">
        <v>329</v>
      </c>
      <c r="O25" s="16" t="s">
        <v>329</v>
      </c>
      <c r="P25" s="16" t="s">
        <v>329</v>
      </c>
      <c r="Q25" s="15" t="s">
        <v>329</v>
      </c>
      <c r="R25" s="15" t="s">
        <v>329</v>
      </c>
      <c r="S25" s="15" t="s">
        <v>329</v>
      </c>
      <c r="T25" s="15" t="s">
        <v>329</v>
      </c>
      <c r="U25" s="15" t="s">
        <v>329</v>
      </c>
      <c r="V25" s="15" t="s">
        <v>329</v>
      </c>
      <c r="W25" s="15" t="s">
        <v>329</v>
      </c>
      <c r="X25" s="15" t="s">
        <v>329</v>
      </c>
      <c r="Y25" s="15" t="s">
        <v>329</v>
      </c>
      <c r="Z25" s="15" t="s">
        <v>329</v>
      </c>
      <c r="AA25" s="15" t="s">
        <v>329</v>
      </c>
      <c r="AB25" s="15" t="s">
        <v>329</v>
      </c>
      <c r="AC25" s="15" t="s">
        <v>329</v>
      </c>
      <c r="AD25" s="22" t="s">
        <v>329</v>
      </c>
      <c r="AE25" s="15" t="s">
        <v>329</v>
      </c>
      <c r="AF25" s="17"/>
      <c r="AG25" s="15" t="s">
        <v>329</v>
      </c>
      <c r="AH25" s="15" t="s">
        <v>329</v>
      </c>
      <c r="AI25" s="15" t="s">
        <v>329</v>
      </c>
      <c r="AJ25" s="15">
        <f>COUNTIF(F25:AI25,"P")</f>
        <v>27</v>
      </c>
      <c r="AK25" s="18">
        <f t="shared" si="0"/>
        <v>0.93103448275862066</v>
      </c>
      <c r="AL25" s="15">
        <f>COUNTIF(F25:AI25,"F")</f>
        <v>2</v>
      </c>
      <c r="AM25" s="18">
        <f t="shared" si="1"/>
        <v>6.8965517241379309E-2</v>
      </c>
      <c r="AN25" s="19">
        <f t="shared" si="2"/>
        <v>1</v>
      </c>
      <c r="AO25" s="20">
        <f t="shared" si="3"/>
        <v>5.5555555555555552E-2</v>
      </c>
    </row>
    <row r="26" spans="1:41" x14ac:dyDescent="0.2">
      <c r="A26" s="14">
        <v>12511573</v>
      </c>
      <c r="B26" s="3" t="s">
        <v>197</v>
      </c>
      <c r="C26" s="3" t="s">
        <v>198</v>
      </c>
      <c r="D26" s="15"/>
      <c r="E26" s="15"/>
      <c r="F26" s="15" t="s">
        <v>329</v>
      </c>
      <c r="G26" s="15" t="s">
        <v>329</v>
      </c>
      <c r="H26" s="15" t="s">
        <v>329</v>
      </c>
      <c r="I26" s="15" t="s">
        <v>329</v>
      </c>
      <c r="J26" s="16" t="s">
        <v>329</v>
      </c>
      <c r="K26" s="16" t="s">
        <v>329</v>
      </c>
      <c r="L26" s="15" t="s">
        <v>329</v>
      </c>
      <c r="M26" s="15" t="s">
        <v>330</v>
      </c>
      <c r="N26" s="15" t="s">
        <v>329</v>
      </c>
      <c r="O26" s="16" t="s">
        <v>329</v>
      </c>
      <c r="P26" s="16" t="s">
        <v>329</v>
      </c>
      <c r="Q26" s="15" t="s">
        <v>329</v>
      </c>
      <c r="R26" s="15" t="s">
        <v>329</v>
      </c>
      <c r="S26" s="15" t="s">
        <v>329</v>
      </c>
      <c r="T26" s="15" t="s">
        <v>330</v>
      </c>
      <c r="U26" s="15" t="s">
        <v>329</v>
      </c>
      <c r="V26" s="15" t="s">
        <v>329</v>
      </c>
      <c r="W26" s="15" t="s">
        <v>329</v>
      </c>
      <c r="X26" s="15" t="s">
        <v>329</v>
      </c>
      <c r="Y26" s="15" t="s">
        <v>329</v>
      </c>
      <c r="Z26" s="15" t="s">
        <v>329</v>
      </c>
      <c r="AA26" s="15" t="s">
        <v>329</v>
      </c>
      <c r="AB26" s="15" t="s">
        <v>330</v>
      </c>
      <c r="AC26" s="15" t="s">
        <v>329</v>
      </c>
      <c r="AD26" s="22" t="s">
        <v>329</v>
      </c>
      <c r="AE26" s="15" t="s">
        <v>329</v>
      </c>
      <c r="AF26" s="17"/>
      <c r="AG26" s="15" t="s">
        <v>329</v>
      </c>
      <c r="AH26" s="15" t="s">
        <v>329</v>
      </c>
      <c r="AI26" s="15" t="s">
        <v>329</v>
      </c>
      <c r="AJ26" s="15">
        <f>COUNTIF(F26:AI26,"P")</f>
        <v>26</v>
      </c>
      <c r="AK26" s="18">
        <f t="shared" si="0"/>
        <v>0.89655172413793105</v>
      </c>
      <c r="AL26" s="15">
        <f>COUNTIF(F26:AI26,"F")</f>
        <v>3</v>
      </c>
      <c r="AM26" s="18">
        <f t="shared" si="1"/>
        <v>0.10344827586206896</v>
      </c>
      <c r="AN26" s="19">
        <f t="shared" si="2"/>
        <v>1</v>
      </c>
      <c r="AO26" s="20">
        <f t="shared" si="3"/>
        <v>8.3333333333333329E-2</v>
      </c>
    </row>
    <row r="27" spans="1:41" x14ac:dyDescent="0.2">
      <c r="A27" s="14">
        <v>12514002</v>
      </c>
      <c r="B27" s="3" t="s">
        <v>201</v>
      </c>
      <c r="C27" s="3" t="s">
        <v>202</v>
      </c>
      <c r="D27" s="15"/>
      <c r="E27" s="15"/>
      <c r="F27" s="15" t="s">
        <v>329</v>
      </c>
      <c r="G27" s="15" t="s">
        <v>329</v>
      </c>
      <c r="H27" s="15" t="s">
        <v>329</v>
      </c>
      <c r="I27" s="15" t="s">
        <v>330</v>
      </c>
      <c r="J27" s="16" t="s">
        <v>329</v>
      </c>
      <c r="K27" s="16" t="s">
        <v>329</v>
      </c>
      <c r="L27" s="15" t="s">
        <v>329</v>
      </c>
      <c r="M27" s="15" t="s">
        <v>329</v>
      </c>
      <c r="N27" s="15" t="s">
        <v>329</v>
      </c>
      <c r="O27" s="16" t="s">
        <v>329</v>
      </c>
      <c r="P27" s="16" t="s">
        <v>329</v>
      </c>
      <c r="Q27" s="15" t="s">
        <v>329</v>
      </c>
      <c r="R27" s="15" t="s">
        <v>330</v>
      </c>
      <c r="S27" s="15" t="s">
        <v>329</v>
      </c>
      <c r="T27" s="15" t="s">
        <v>330</v>
      </c>
      <c r="U27" s="15" t="s">
        <v>330</v>
      </c>
      <c r="V27" s="15" t="s">
        <v>329</v>
      </c>
      <c r="W27" s="15" t="s">
        <v>329</v>
      </c>
      <c r="X27" s="15" t="s">
        <v>329</v>
      </c>
      <c r="Y27" s="15" t="s">
        <v>329</v>
      </c>
      <c r="Z27" s="15" t="s">
        <v>329</v>
      </c>
      <c r="AA27" s="15" t="s">
        <v>329</v>
      </c>
      <c r="AB27" s="15" t="s">
        <v>329</v>
      </c>
      <c r="AC27" s="15" t="s">
        <v>329</v>
      </c>
      <c r="AD27" s="22" t="s">
        <v>329</v>
      </c>
      <c r="AE27" s="15" t="s">
        <v>329</v>
      </c>
      <c r="AF27" s="17"/>
      <c r="AG27" s="15" t="s">
        <v>330</v>
      </c>
      <c r="AH27" s="15" t="s">
        <v>329</v>
      </c>
      <c r="AI27" s="15" t="s">
        <v>330</v>
      </c>
      <c r="AJ27" s="15">
        <f>COUNTIF(F27:AI27,"P")</f>
        <v>23</v>
      </c>
      <c r="AK27" s="18">
        <f t="shared" si="0"/>
        <v>0.7931034482758621</v>
      </c>
      <c r="AL27" s="15">
        <f>COUNTIF(F27:AI27,"F")</f>
        <v>6</v>
      </c>
      <c r="AM27" s="18">
        <f t="shared" si="1"/>
        <v>0.20689655172413793</v>
      </c>
      <c r="AN27" s="19">
        <f t="shared" si="2"/>
        <v>1</v>
      </c>
      <c r="AO27" s="20">
        <f t="shared" si="3"/>
        <v>0.16666666666666666</v>
      </c>
    </row>
    <row r="28" spans="1:41" x14ac:dyDescent="0.2">
      <c r="A28" s="14">
        <v>12511872</v>
      </c>
      <c r="B28" s="3" t="s">
        <v>205</v>
      </c>
      <c r="C28" s="3" t="s">
        <v>206</v>
      </c>
      <c r="D28" s="15"/>
      <c r="E28" s="15"/>
      <c r="F28" s="15" t="s">
        <v>329</v>
      </c>
      <c r="G28" s="15" t="s">
        <v>329</v>
      </c>
      <c r="H28" s="15" t="s">
        <v>329</v>
      </c>
      <c r="I28" s="15" t="s">
        <v>329</v>
      </c>
      <c r="J28" s="16" t="s">
        <v>329</v>
      </c>
      <c r="K28" s="16" t="s">
        <v>329</v>
      </c>
      <c r="L28" s="15" t="s">
        <v>329</v>
      </c>
      <c r="M28" s="15" t="s">
        <v>329</v>
      </c>
      <c r="N28" s="15" t="s">
        <v>329</v>
      </c>
      <c r="O28" s="16" t="s">
        <v>329</v>
      </c>
      <c r="P28" s="16" t="s">
        <v>329</v>
      </c>
      <c r="Q28" s="15" t="s">
        <v>329</v>
      </c>
      <c r="R28" s="15" t="s">
        <v>329</v>
      </c>
      <c r="S28" s="15" t="s">
        <v>329</v>
      </c>
      <c r="T28" s="15" t="s">
        <v>330</v>
      </c>
      <c r="U28" s="15" t="s">
        <v>329</v>
      </c>
      <c r="V28" s="15" t="s">
        <v>329</v>
      </c>
      <c r="W28" s="15" t="s">
        <v>329</v>
      </c>
      <c r="X28" s="15" t="s">
        <v>329</v>
      </c>
      <c r="Y28" s="15" t="s">
        <v>329</v>
      </c>
      <c r="Z28" s="15" t="s">
        <v>329</v>
      </c>
      <c r="AA28" s="15" t="s">
        <v>329</v>
      </c>
      <c r="AB28" s="15" t="s">
        <v>329</v>
      </c>
      <c r="AC28" s="15" t="s">
        <v>329</v>
      </c>
      <c r="AD28" s="22" t="s">
        <v>329</v>
      </c>
      <c r="AE28" s="15" t="s">
        <v>329</v>
      </c>
      <c r="AF28" s="17"/>
      <c r="AG28" s="15" t="s">
        <v>330</v>
      </c>
      <c r="AH28" s="15" t="s">
        <v>329</v>
      </c>
      <c r="AI28" s="15" t="s">
        <v>329</v>
      </c>
      <c r="AJ28" s="15">
        <f>COUNTIF(F28:AI28,"P")</f>
        <v>27</v>
      </c>
      <c r="AK28" s="18">
        <f t="shared" si="0"/>
        <v>0.93103448275862066</v>
      </c>
      <c r="AL28" s="15">
        <f>COUNTIF(F28:AI28,"F")</f>
        <v>2</v>
      </c>
      <c r="AM28" s="18">
        <f t="shared" si="1"/>
        <v>6.8965517241379309E-2</v>
      </c>
      <c r="AN28" s="19">
        <f t="shared" si="2"/>
        <v>1</v>
      </c>
      <c r="AO28" s="20">
        <f t="shared" si="3"/>
        <v>5.5555555555555552E-2</v>
      </c>
    </row>
    <row r="29" spans="1:41" x14ac:dyDescent="0.2">
      <c r="A29" s="14">
        <v>11346406</v>
      </c>
      <c r="B29" s="3" t="s">
        <v>209</v>
      </c>
      <c r="C29" s="3" t="s">
        <v>210</v>
      </c>
      <c r="D29" s="15"/>
      <c r="E29" s="15"/>
      <c r="F29" s="15" t="s">
        <v>330</v>
      </c>
      <c r="G29" s="15" t="s">
        <v>329</v>
      </c>
      <c r="H29" s="15" t="s">
        <v>329</v>
      </c>
      <c r="I29" s="15" t="s">
        <v>329</v>
      </c>
      <c r="J29" s="16" t="s">
        <v>329</v>
      </c>
      <c r="K29" s="16" t="s">
        <v>329</v>
      </c>
      <c r="L29" s="15" t="s">
        <v>329</v>
      </c>
      <c r="M29" s="15" t="s">
        <v>330</v>
      </c>
      <c r="N29" s="15" t="s">
        <v>329</v>
      </c>
      <c r="O29" s="16" t="s">
        <v>329</v>
      </c>
      <c r="P29" s="16" t="s">
        <v>329</v>
      </c>
      <c r="Q29" s="15" t="s">
        <v>329</v>
      </c>
      <c r="R29" s="15" t="s">
        <v>330</v>
      </c>
      <c r="S29" s="15" t="s">
        <v>330</v>
      </c>
      <c r="T29" s="15" t="s">
        <v>330</v>
      </c>
      <c r="U29" s="15" t="s">
        <v>329</v>
      </c>
      <c r="V29" s="15" t="s">
        <v>329</v>
      </c>
      <c r="W29" s="15" t="s">
        <v>329</v>
      </c>
      <c r="X29" s="15" t="s">
        <v>329</v>
      </c>
      <c r="Y29" s="15" t="s">
        <v>329</v>
      </c>
      <c r="Z29" s="15" t="s">
        <v>329</v>
      </c>
      <c r="AA29" s="15" t="s">
        <v>329</v>
      </c>
      <c r="AB29" s="15" t="s">
        <v>329</v>
      </c>
      <c r="AC29" s="15" t="s">
        <v>329</v>
      </c>
      <c r="AD29" s="15" t="s">
        <v>330</v>
      </c>
      <c r="AE29" s="15" t="s">
        <v>330</v>
      </c>
      <c r="AF29" s="17"/>
      <c r="AG29" s="15" t="s">
        <v>330</v>
      </c>
      <c r="AH29" s="15" t="s">
        <v>329</v>
      </c>
      <c r="AI29" s="15" t="s">
        <v>330</v>
      </c>
      <c r="AJ29" s="15">
        <f>COUNTIF(F29:AI29,"P")</f>
        <v>20</v>
      </c>
      <c r="AK29" s="18">
        <f t="shared" si="0"/>
        <v>0.68965517241379315</v>
      </c>
      <c r="AL29" s="15">
        <f>COUNTIF(F29:AI29,"F")</f>
        <v>9</v>
      </c>
      <c r="AM29" s="18">
        <f t="shared" si="1"/>
        <v>0.31034482758620691</v>
      </c>
      <c r="AN29" s="19">
        <f t="shared" si="2"/>
        <v>1</v>
      </c>
      <c r="AO29" s="20">
        <f t="shared" si="3"/>
        <v>0.25</v>
      </c>
    </row>
    <row r="30" spans="1:41" x14ac:dyDescent="0.2">
      <c r="A30" s="14">
        <v>12512595</v>
      </c>
      <c r="B30" s="3" t="s">
        <v>213</v>
      </c>
      <c r="C30" s="3" t="s">
        <v>214</v>
      </c>
      <c r="D30" s="15"/>
      <c r="E30" s="15"/>
      <c r="F30" s="15" t="s">
        <v>330</v>
      </c>
      <c r="G30" s="15" t="s">
        <v>329</v>
      </c>
      <c r="H30" s="15" t="s">
        <v>329</v>
      </c>
      <c r="I30" s="15" t="s">
        <v>329</v>
      </c>
      <c r="J30" s="16" t="s">
        <v>329</v>
      </c>
      <c r="K30" s="16" t="s">
        <v>329</v>
      </c>
      <c r="L30" s="15" t="s">
        <v>329</v>
      </c>
      <c r="M30" s="15" t="s">
        <v>329</v>
      </c>
      <c r="N30" s="15" t="s">
        <v>329</v>
      </c>
      <c r="O30" s="16" t="s">
        <v>329</v>
      </c>
      <c r="P30" s="16" t="s">
        <v>329</v>
      </c>
      <c r="Q30" s="15" t="s">
        <v>330</v>
      </c>
      <c r="R30" s="15" t="s">
        <v>329</v>
      </c>
      <c r="S30" s="15" t="s">
        <v>329</v>
      </c>
      <c r="T30" s="15" t="s">
        <v>329</v>
      </c>
      <c r="U30" s="15" t="s">
        <v>330</v>
      </c>
      <c r="V30" s="15" t="s">
        <v>329</v>
      </c>
      <c r="W30" s="15" t="s">
        <v>329</v>
      </c>
      <c r="X30" s="15" t="s">
        <v>329</v>
      </c>
      <c r="Y30" s="15" t="s">
        <v>329</v>
      </c>
      <c r="Z30" s="15" t="s">
        <v>329</v>
      </c>
      <c r="AA30" s="15" t="s">
        <v>329</v>
      </c>
      <c r="AB30" s="15" t="s">
        <v>329</v>
      </c>
      <c r="AC30" s="15" t="s">
        <v>329</v>
      </c>
      <c r="AD30" s="22" t="s">
        <v>329</v>
      </c>
      <c r="AE30" s="15" t="s">
        <v>329</v>
      </c>
      <c r="AF30" s="17"/>
      <c r="AG30" s="15" t="s">
        <v>329</v>
      </c>
      <c r="AH30" s="15" t="s">
        <v>329</v>
      </c>
      <c r="AI30" s="15" t="s">
        <v>329</v>
      </c>
      <c r="AJ30" s="15">
        <f>COUNTIF(F30:AI30,"P")</f>
        <v>26</v>
      </c>
      <c r="AK30" s="18">
        <f t="shared" si="0"/>
        <v>0.89655172413793105</v>
      </c>
      <c r="AL30" s="15">
        <f>COUNTIF(F30:AI30,"F")</f>
        <v>3</v>
      </c>
      <c r="AM30" s="18">
        <f t="shared" si="1"/>
        <v>0.10344827586206896</v>
      </c>
      <c r="AN30" s="19">
        <f t="shared" si="2"/>
        <v>1</v>
      </c>
      <c r="AO30" s="20">
        <f t="shared" si="3"/>
        <v>8.3333333333333329E-2</v>
      </c>
    </row>
    <row r="31" spans="1:41" x14ac:dyDescent="0.2">
      <c r="A31" s="14">
        <v>12513554</v>
      </c>
      <c r="B31" s="3" t="s">
        <v>217</v>
      </c>
      <c r="C31" s="3" t="s">
        <v>218</v>
      </c>
      <c r="D31" s="15"/>
      <c r="E31" s="15"/>
      <c r="F31" s="15" t="s">
        <v>329</v>
      </c>
      <c r="G31" s="15" t="s">
        <v>329</v>
      </c>
      <c r="H31" s="15" t="s">
        <v>329</v>
      </c>
      <c r="I31" s="15" t="s">
        <v>329</v>
      </c>
      <c r="J31" s="16" t="s">
        <v>329</v>
      </c>
      <c r="K31" s="16" t="s">
        <v>329</v>
      </c>
      <c r="L31" s="15" t="s">
        <v>329</v>
      </c>
      <c r="M31" s="15" t="s">
        <v>329</v>
      </c>
      <c r="N31" s="15" t="s">
        <v>329</v>
      </c>
      <c r="O31" s="16" t="s">
        <v>329</v>
      </c>
      <c r="P31" s="16" t="s">
        <v>329</v>
      </c>
      <c r="Q31" s="15" t="s">
        <v>329</v>
      </c>
      <c r="R31" s="15" t="s">
        <v>329</v>
      </c>
      <c r="S31" s="15" t="s">
        <v>329</v>
      </c>
      <c r="T31" s="15" t="s">
        <v>329</v>
      </c>
      <c r="U31" s="15" t="s">
        <v>329</v>
      </c>
      <c r="V31" s="15" t="s">
        <v>329</v>
      </c>
      <c r="W31" s="15" t="s">
        <v>329</v>
      </c>
      <c r="X31" s="15" t="s">
        <v>329</v>
      </c>
      <c r="Y31" s="15" t="s">
        <v>329</v>
      </c>
      <c r="Z31" s="15" t="s">
        <v>329</v>
      </c>
      <c r="AA31" s="15" t="s">
        <v>329</v>
      </c>
      <c r="AB31" s="15" t="s">
        <v>330</v>
      </c>
      <c r="AC31" s="15" t="s">
        <v>329</v>
      </c>
      <c r="AD31" s="22" t="s">
        <v>329</v>
      </c>
      <c r="AE31" s="15" t="s">
        <v>329</v>
      </c>
      <c r="AF31" s="17"/>
      <c r="AG31" s="15" t="s">
        <v>329</v>
      </c>
      <c r="AH31" s="15" t="s">
        <v>329</v>
      </c>
      <c r="AI31" s="15" t="s">
        <v>329</v>
      </c>
      <c r="AJ31" s="15">
        <f>COUNTIF(F31:AI31,"P")</f>
        <v>28</v>
      </c>
      <c r="AK31" s="18">
        <f t="shared" si="0"/>
        <v>0.96551724137931039</v>
      </c>
      <c r="AL31" s="15">
        <f>COUNTIF(F31:AI31,"F")</f>
        <v>1</v>
      </c>
      <c r="AM31" s="18">
        <f t="shared" si="1"/>
        <v>3.4482758620689655E-2</v>
      </c>
      <c r="AN31" s="19">
        <f t="shared" si="2"/>
        <v>1</v>
      </c>
      <c r="AO31" s="20">
        <f t="shared" si="3"/>
        <v>2.7777777777777776E-2</v>
      </c>
    </row>
    <row r="32" spans="1:41" x14ac:dyDescent="0.2">
      <c r="A32" s="14">
        <v>12512316</v>
      </c>
      <c r="B32" s="3" t="s">
        <v>221</v>
      </c>
      <c r="C32" s="3" t="s">
        <v>222</v>
      </c>
      <c r="D32" s="16" t="s">
        <v>336</v>
      </c>
      <c r="E32" s="15" t="s">
        <v>337</v>
      </c>
      <c r="F32" s="15" t="s">
        <v>329</v>
      </c>
      <c r="G32" s="15" t="s">
        <v>329</v>
      </c>
      <c r="H32" s="15" t="s">
        <v>329</v>
      </c>
      <c r="I32" s="15" t="s">
        <v>329</v>
      </c>
      <c r="J32" s="16" t="s">
        <v>329</v>
      </c>
      <c r="K32" s="16" t="s">
        <v>329</v>
      </c>
      <c r="L32" s="15" t="s">
        <v>329</v>
      </c>
      <c r="M32" s="15" t="s">
        <v>329</v>
      </c>
      <c r="N32" s="15" t="s">
        <v>329</v>
      </c>
      <c r="O32" s="16" t="s">
        <v>329</v>
      </c>
      <c r="P32" s="16" t="s">
        <v>329</v>
      </c>
      <c r="Q32" s="15" t="s">
        <v>329</v>
      </c>
      <c r="R32" s="15" t="s">
        <v>329</v>
      </c>
      <c r="S32" s="15" t="s">
        <v>329</v>
      </c>
      <c r="T32" s="15" t="s">
        <v>329</v>
      </c>
      <c r="U32" s="15" t="s">
        <v>329</v>
      </c>
      <c r="V32" s="15" t="s">
        <v>330</v>
      </c>
      <c r="W32" s="15" t="s">
        <v>329</v>
      </c>
      <c r="X32" s="15" t="s">
        <v>329</v>
      </c>
      <c r="Y32" s="15" t="s">
        <v>329</v>
      </c>
      <c r="Z32" s="15" t="s">
        <v>329</v>
      </c>
      <c r="AA32" s="15" t="s">
        <v>329</v>
      </c>
      <c r="AB32" s="15" t="s">
        <v>329</v>
      </c>
      <c r="AC32" s="15" t="s">
        <v>329</v>
      </c>
      <c r="AD32" s="22" t="s">
        <v>329</v>
      </c>
      <c r="AE32" s="15" t="s">
        <v>329</v>
      </c>
      <c r="AF32" s="17"/>
      <c r="AG32" s="15" t="s">
        <v>329</v>
      </c>
      <c r="AH32" s="15" t="s">
        <v>329</v>
      </c>
      <c r="AI32" s="15" t="s">
        <v>329</v>
      </c>
      <c r="AJ32" s="15">
        <f>COUNTIF(F32:AI32,"P")</f>
        <v>28</v>
      </c>
      <c r="AK32" s="18">
        <f t="shared" si="0"/>
        <v>0.96551724137931039</v>
      </c>
      <c r="AL32" s="15">
        <f>COUNTIF(F32:AI32,"F")</f>
        <v>1</v>
      </c>
      <c r="AM32" s="18">
        <f t="shared" si="1"/>
        <v>3.4482758620689655E-2</v>
      </c>
      <c r="AN32" s="19">
        <f t="shared" si="2"/>
        <v>1</v>
      </c>
      <c r="AO32" s="20">
        <f t="shared" si="3"/>
        <v>2.7777777777777776E-2</v>
      </c>
    </row>
    <row r="33" spans="1:41" x14ac:dyDescent="0.2">
      <c r="A33" s="14">
        <v>12511722</v>
      </c>
      <c r="B33" s="3" t="s">
        <v>225</v>
      </c>
      <c r="C33" s="3" t="s">
        <v>226</v>
      </c>
      <c r="D33" s="15"/>
      <c r="E33" s="15"/>
      <c r="F33" s="15" t="s">
        <v>329</v>
      </c>
      <c r="G33" s="15" t="s">
        <v>329</v>
      </c>
      <c r="H33" s="15" t="s">
        <v>329</v>
      </c>
      <c r="I33" s="15" t="s">
        <v>329</v>
      </c>
      <c r="J33" s="16" t="s">
        <v>329</v>
      </c>
      <c r="K33" s="16" t="s">
        <v>329</v>
      </c>
      <c r="L33" s="15" t="s">
        <v>329</v>
      </c>
      <c r="M33" s="15" t="s">
        <v>330</v>
      </c>
      <c r="N33" s="15" t="s">
        <v>329</v>
      </c>
      <c r="O33" s="16" t="s">
        <v>330</v>
      </c>
      <c r="P33" s="16" t="s">
        <v>329</v>
      </c>
      <c r="Q33" s="15" t="s">
        <v>329</v>
      </c>
      <c r="R33" s="15" t="s">
        <v>329</v>
      </c>
      <c r="S33" s="15" t="s">
        <v>330</v>
      </c>
      <c r="T33" s="15" t="s">
        <v>330</v>
      </c>
      <c r="U33" s="15" t="s">
        <v>329</v>
      </c>
      <c r="V33" s="15" t="s">
        <v>329</v>
      </c>
      <c r="W33" s="15" t="s">
        <v>329</v>
      </c>
      <c r="X33" s="15" t="s">
        <v>329</v>
      </c>
      <c r="Y33" s="15" t="s">
        <v>329</v>
      </c>
      <c r="Z33" s="15" t="s">
        <v>329</v>
      </c>
      <c r="AA33" s="15" t="s">
        <v>329</v>
      </c>
      <c r="AB33" s="15" t="s">
        <v>329</v>
      </c>
      <c r="AC33" s="15" t="s">
        <v>329</v>
      </c>
      <c r="AD33" s="22" t="s">
        <v>329</v>
      </c>
      <c r="AE33" s="15" t="s">
        <v>329</v>
      </c>
      <c r="AF33" s="17"/>
      <c r="AG33" s="15" t="s">
        <v>329</v>
      </c>
      <c r="AH33" s="15" t="s">
        <v>329</v>
      </c>
      <c r="AI33" s="15" t="s">
        <v>329</v>
      </c>
      <c r="AJ33" s="15">
        <f>COUNTIF(F33:AI33,"P")</f>
        <v>25</v>
      </c>
      <c r="AK33" s="18">
        <f t="shared" si="0"/>
        <v>0.86206896551724133</v>
      </c>
      <c r="AL33" s="15">
        <f>COUNTIF(F33:AI33,"F")</f>
        <v>4</v>
      </c>
      <c r="AM33" s="18">
        <f t="shared" si="1"/>
        <v>0.13793103448275862</v>
      </c>
      <c r="AN33" s="19">
        <f t="shared" si="2"/>
        <v>1</v>
      </c>
      <c r="AO33" s="20">
        <f t="shared" si="3"/>
        <v>0.1111111111111111</v>
      </c>
    </row>
    <row r="34" spans="1:41" x14ac:dyDescent="0.2">
      <c r="A34" s="14">
        <v>12695461</v>
      </c>
      <c r="B34" s="3" t="s">
        <v>229</v>
      </c>
      <c r="C34" s="3" t="s">
        <v>230</v>
      </c>
      <c r="D34" s="15"/>
      <c r="E34" s="15"/>
      <c r="F34" s="15" t="s">
        <v>329</v>
      </c>
      <c r="G34" s="15" t="s">
        <v>329</v>
      </c>
      <c r="H34" s="15" t="s">
        <v>329</v>
      </c>
      <c r="I34" s="15" t="s">
        <v>329</v>
      </c>
      <c r="J34" s="16" t="s">
        <v>329</v>
      </c>
      <c r="K34" s="16" t="s">
        <v>329</v>
      </c>
      <c r="L34" s="15" t="s">
        <v>329</v>
      </c>
      <c r="M34" s="15" t="s">
        <v>329</v>
      </c>
      <c r="N34" s="15" t="s">
        <v>329</v>
      </c>
      <c r="O34" s="16" t="s">
        <v>329</v>
      </c>
      <c r="P34" s="16" t="s">
        <v>329</v>
      </c>
      <c r="Q34" s="15" t="s">
        <v>330</v>
      </c>
      <c r="R34" s="15" t="s">
        <v>329</v>
      </c>
      <c r="S34" s="15" t="s">
        <v>329</v>
      </c>
      <c r="T34" s="15" t="s">
        <v>329</v>
      </c>
      <c r="U34" s="15" t="s">
        <v>330</v>
      </c>
      <c r="V34" s="15" t="s">
        <v>329</v>
      </c>
      <c r="W34" s="15" t="s">
        <v>329</v>
      </c>
      <c r="X34" s="15" t="s">
        <v>329</v>
      </c>
      <c r="Y34" s="15" t="s">
        <v>329</v>
      </c>
      <c r="Z34" s="15" t="s">
        <v>329</v>
      </c>
      <c r="AA34" s="15" t="s">
        <v>329</v>
      </c>
      <c r="AB34" s="15" t="s">
        <v>329</v>
      </c>
      <c r="AC34" s="15" t="s">
        <v>329</v>
      </c>
      <c r="AD34" s="22" t="s">
        <v>329</v>
      </c>
      <c r="AE34" s="15" t="s">
        <v>329</v>
      </c>
      <c r="AF34" s="17"/>
      <c r="AG34" s="15" t="s">
        <v>329</v>
      </c>
      <c r="AH34" s="15" t="s">
        <v>329</v>
      </c>
      <c r="AI34" s="15" t="s">
        <v>329</v>
      </c>
      <c r="AJ34" s="15">
        <f>COUNTIF(F34:AI34,"P")</f>
        <v>27</v>
      </c>
      <c r="AK34" s="18">
        <f t="shared" si="0"/>
        <v>0.93103448275862066</v>
      </c>
      <c r="AL34" s="15">
        <f>COUNTIF(F34:AI34,"F")</f>
        <v>2</v>
      </c>
      <c r="AM34" s="18">
        <f t="shared" si="1"/>
        <v>6.8965517241379309E-2</v>
      </c>
      <c r="AN34" s="19">
        <f t="shared" si="2"/>
        <v>1</v>
      </c>
      <c r="AO34" s="20">
        <f t="shared" si="3"/>
        <v>5.5555555555555552E-2</v>
      </c>
    </row>
    <row r="35" spans="1:41" x14ac:dyDescent="0.2">
      <c r="A35" s="14">
        <v>12692537</v>
      </c>
      <c r="B35" s="3" t="s">
        <v>233</v>
      </c>
      <c r="C35" s="3" t="s">
        <v>234</v>
      </c>
      <c r="D35" s="15"/>
      <c r="E35" s="15"/>
      <c r="F35" s="15" t="s">
        <v>329</v>
      </c>
      <c r="G35" s="15" t="s">
        <v>329</v>
      </c>
      <c r="H35" s="15" t="s">
        <v>329</v>
      </c>
      <c r="I35" s="15" t="s">
        <v>330</v>
      </c>
      <c r="J35" s="16" t="s">
        <v>329</v>
      </c>
      <c r="K35" s="16" t="s">
        <v>329</v>
      </c>
      <c r="L35" s="15" t="s">
        <v>329</v>
      </c>
      <c r="M35" s="15" t="s">
        <v>330</v>
      </c>
      <c r="N35" s="15" t="s">
        <v>329</v>
      </c>
      <c r="O35" s="16" t="s">
        <v>329</v>
      </c>
      <c r="P35" s="16" t="s">
        <v>329</v>
      </c>
      <c r="Q35" s="15" t="s">
        <v>329</v>
      </c>
      <c r="R35" s="15" t="s">
        <v>329</v>
      </c>
      <c r="S35" s="15" t="s">
        <v>329</v>
      </c>
      <c r="T35" s="15" t="s">
        <v>329</v>
      </c>
      <c r="U35" s="15" t="s">
        <v>329</v>
      </c>
      <c r="V35" s="15" t="s">
        <v>329</v>
      </c>
      <c r="W35" s="15" t="s">
        <v>329</v>
      </c>
      <c r="X35" s="15" t="s">
        <v>329</v>
      </c>
      <c r="Y35" s="15" t="s">
        <v>329</v>
      </c>
      <c r="Z35" s="15" t="s">
        <v>329</v>
      </c>
      <c r="AA35" s="15" t="s">
        <v>329</v>
      </c>
      <c r="AB35" s="15" t="s">
        <v>329</v>
      </c>
      <c r="AC35" s="15" t="s">
        <v>329</v>
      </c>
      <c r="AD35" s="22" t="s">
        <v>329</v>
      </c>
      <c r="AE35" s="15" t="s">
        <v>329</v>
      </c>
      <c r="AF35" s="17"/>
      <c r="AG35" s="15" t="s">
        <v>329</v>
      </c>
      <c r="AH35" s="15" t="s">
        <v>329</v>
      </c>
      <c r="AI35" s="15" t="s">
        <v>329</v>
      </c>
      <c r="AJ35" s="15">
        <f>COUNTIF(F35:AI35,"P")</f>
        <v>27</v>
      </c>
      <c r="AK35" s="18">
        <f t="shared" si="0"/>
        <v>0.93103448275862066</v>
      </c>
      <c r="AL35" s="15">
        <f>COUNTIF(F35:AI35,"F")</f>
        <v>2</v>
      </c>
      <c r="AM35" s="18">
        <f t="shared" si="1"/>
        <v>6.8965517241379309E-2</v>
      </c>
      <c r="AN35" s="19">
        <f t="shared" si="2"/>
        <v>1</v>
      </c>
      <c r="AO35" s="20">
        <f t="shared" si="3"/>
        <v>5.5555555555555552E-2</v>
      </c>
    </row>
    <row r="36" spans="1:41" x14ac:dyDescent="0.2">
      <c r="A36" s="14">
        <v>12512719</v>
      </c>
      <c r="B36" s="3" t="s">
        <v>237</v>
      </c>
      <c r="C36" s="3" t="s">
        <v>238</v>
      </c>
      <c r="D36" s="15"/>
      <c r="E36" s="15"/>
      <c r="F36" s="15" t="s">
        <v>329</v>
      </c>
      <c r="G36" s="15" t="s">
        <v>329</v>
      </c>
      <c r="H36" s="15" t="s">
        <v>329</v>
      </c>
      <c r="I36" s="15" t="s">
        <v>329</v>
      </c>
      <c r="J36" s="16" t="s">
        <v>329</v>
      </c>
      <c r="K36" s="16" t="s">
        <v>329</v>
      </c>
      <c r="L36" s="15" t="s">
        <v>329</v>
      </c>
      <c r="M36" s="15" t="s">
        <v>329</v>
      </c>
      <c r="N36" s="15" t="s">
        <v>329</v>
      </c>
      <c r="O36" s="16" t="s">
        <v>329</v>
      </c>
      <c r="P36" s="16" t="s">
        <v>329</v>
      </c>
      <c r="Q36" s="15" t="s">
        <v>329</v>
      </c>
      <c r="R36" s="15" t="s">
        <v>329</v>
      </c>
      <c r="S36" s="15" t="s">
        <v>329</v>
      </c>
      <c r="T36" s="15" t="s">
        <v>329</v>
      </c>
      <c r="U36" s="15" t="s">
        <v>329</v>
      </c>
      <c r="V36" s="15" t="s">
        <v>329</v>
      </c>
      <c r="W36" s="15" t="s">
        <v>329</v>
      </c>
      <c r="X36" s="15" t="s">
        <v>329</v>
      </c>
      <c r="Y36" s="15" t="s">
        <v>329</v>
      </c>
      <c r="Z36" s="15" t="s">
        <v>329</v>
      </c>
      <c r="AA36" s="15" t="s">
        <v>329</v>
      </c>
      <c r="AB36" s="15" t="s">
        <v>329</v>
      </c>
      <c r="AC36" s="15" t="s">
        <v>329</v>
      </c>
      <c r="AD36" s="22" t="s">
        <v>329</v>
      </c>
      <c r="AE36" s="15" t="s">
        <v>329</v>
      </c>
      <c r="AF36" s="17"/>
      <c r="AG36" s="15" t="s">
        <v>329</v>
      </c>
      <c r="AH36" s="15" t="s">
        <v>329</v>
      </c>
      <c r="AI36" s="15" t="s">
        <v>330</v>
      </c>
      <c r="AJ36" s="15">
        <f>COUNTIF(F36:AI36,"P")</f>
        <v>28</v>
      </c>
      <c r="AK36" s="18">
        <f t="shared" si="0"/>
        <v>0.96551724137931039</v>
      </c>
      <c r="AL36" s="15">
        <f>COUNTIF(F36:AI36,"F")</f>
        <v>1</v>
      </c>
      <c r="AM36" s="18">
        <f t="shared" si="1"/>
        <v>3.4482758620689655E-2</v>
      </c>
      <c r="AN36" s="19">
        <f t="shared" si="2"/>
        <v>1</v>
      </c>
      <c r="AO36" s="20">
        <f t="shared" si="3"/>
        <v>2.7777777777777776E-2</v>
      </c>
    </row>
    <row r="37" spans="1:41" x14ac:dyDescent="0.2">
      <c r="A37" s="14">
        <v>12512212</v>
      </c>
      <c r="B37" s="3" t="s">
        <v>241</v>
      </c>
      <c r="C37" s="3" t="s">
        <v>242</v>
      </c>
      <c r="D37" s="15"/>
      <c r="E37" s="15"/>
      <c r="F37" s="15" t="s">
        <v>330</v>
      </c>
      <c r="G37" s="15" t="s">
        <v>330</v>
      </c>
      <c r="H37" s="15" t="s">
        <v>330</v>
      </c>
      <c r="I37" s="15" t="s">
        <v>330</v>
      </c>
      <c r="J37" s="16" t="s">
        <v>330</v>
      </c>
      <c r="K37" s="16" t="s">
        <v>330</v>
      </c>
      <c r="L37" s="15" t="s">
        <v>330</v>
      </c>
      <c r="M37" s="15" t="s">
        <v>330</v>
      </c>
      <c r="N37" s="15" t="s">
        <v>330</v>
      </c>
      <c r="O37" s="16" t="s">
        <v>330</v>
      </c>
      <c r="P37" s="16" t="s">
        <v>330</v>
      </c>
      <c r="Q37" s="15" t="s">
        <v>330</v>
      </c>
      <c r="R37" s="15" t="s">
        <v>330</v>
      </c>
      <c r="S37" s="15" t="s">
        <v>330</v>
      </c>
      <c r="T37" s="15" t="s">
        <v>330</v>
      </c>
      <c r="U37" s="15" t="s">
        <v>330</v>
      </c>
      <c r="V37" s="15" t="s">
        <v>330</v>
      </c>
      <c r="W37" s="15" t="s">
        <v>330</v>
      </c>
      <c r="X37" s="15" t="s">
        <v>329</v>
      </c>
      <c r="Y37" s="15" t="s">
        <v>330</v>
      </c>
      <c r="Z37" s="15" t="s">
        <v>330</v>
      </c>
      <c r="AA37" s="15" t="s">
        <v>330</v>
      </c>
      <c r="AB37" s="15" t="s">
        <v>330</v>
      </c>
      <c r="AC37" s="15" t="s">
        <v>330</v>
      </c>
      <c r="AD37" s="15" t="s">
        <v>330</v>
      </c>
      <c r="AE37" s="15" t="s">
        <v>330</v>
      </c>
      <c r="AF37" s="17"/>
      <c r="AG37" s="15" t="s">
        <v>330</v>
      </c>
      <c r="AH37" s="15" t="s">
        <v>329</v>
      </c>
      <c r="AI37" s="15" t="s">
        <v>330</v>
      </c>
      <c r="AJ37" s="15">
        <f>COUNTIF(F37:AI37,"P")</f>
        <v>2</v>
      </c>
      <c r="AK37" s="18">
        <f t="shared" si="0"/>
        <v>6.8965517241379309E-2</v>
      </c>
      <c r="AL37" s="15">
        <f>COUNTIF(F37:AI37,"F")</f>
        <v>27</v>
      </c>
      <c r="AM37" s="18">
        <f t="shared" si="1"/>
        <v>0.93103448275862066</v>
      </c>
      <c r="AN37" s="19">
        <f t="shared" si="2"/>
        <v>1</v>
      </c>
      <c r="AO37" s="20">
        <f t="shared" si="3"/>
        <v>0.75</v>
      </c>
    </row>
    <row r="38" spans="1:41" x14ac:dyDescent="0.2">
      <c r="A38" s="14">
        <v>12512730</v>
      </c>
      <c r="B38" s="3" t="s">
        <v>245</v>
      </c>
      <c r="C38" s="3" t="s">
        <v>246</v>
      </c>
      <c r="D38" s="15"/>
      <c r="E38" s="15"/>
      <c r="F38" s="15" t="s">
        <v>329</v>
      </c>
      <c r="G38" s="15" t="s">
        <v>329</v>
      </c>
      <c r="H38" s="15" t="s">
        <v>330</v>
      </c>
      <c r="I38" s="15" t="s">
        <v>329</v>
      </c>
      <c r="J38" s="16" t="s">
        <v>329</v>
      </c>
      <c r="K38" s="16" t="s">
        <v>329</v>
      </c>
      <c r="L38" s="15" t="s">
        <v>329</v>
      </c>
      <c r="M38" s="15" t="s">
        <v>329</v>
      </c>
      <c r="N38" s="15" t="s">
        <v>329</v>
      </c>
      <c r="O38" s="16" t="s">
        <v>329</v>
      </c>
      <c r="P38" s="16" t="s">
        <v>329</v>
      </c>
      <c r="Q38" s="15" t="s">
        <v>330</v>
      </c>
      <c r="R38" s="15" t="s">
        <v>330</v>
      </c>
      <c r="S38" s="15" t="s">
        <v>329</v>
      </c>
      <c r="T38" s="15" t="s">
        <v>329</v>
      </c>
      <c r="U38" s="15" t="s">
        <v>330</v>
      </c>
      <c r="V38" s="23" t="s">
        <v>330</v>
      </c>
      <c r="W38" s="15" t="s">
        <v>329</v>
      </c>
      <c r="X38" s="15" t="s">
        <v>329</v>
      </c>
      <c r="Y38" s="15" t="s">
        <v>329</v>
      </c>
      <c r="Z38" s="15" t="s">
        <v>329</v>
      </c>
      <c r="AA38" s="15" t="s">
        <v>329</v>
      </c>
      <c r="AB38" s="15" t="s">
        <v>329</v>
      </c>
      <c r="AC38" s="15" t="s">
        <v>330</v>
      </c>
      <c r="AD38" s="22" t="s">
        <v>329</v>
      </c>
      <c r="AE38" s="15" t="s">
        <v>330</v>
      </c>
      <c r="AF38" s="17"/>
      <c r="AG38" s="15" t="s">
        <v>329</v>
      </c>
      <c r="AH38" s="15" t="s">
        <v>329</v>
      </c>
      <c r="AI38" s="15" t="s">
        <v>330</v>
      </c>
      <c r="AJ38" s="15">
        <f>COUNTIF(F38:AI38,"P")</f>
        <v>21</v>
      </c>
      <c r="AK38" s="18">
        <f t="shared" si="0"/>
        <v>0.72413793103448276</v>
      </c>
      <c r="AL38" s="15">
        <f>COUNTIF(F38:AI38,"F")</f>
        <v>8</v>
      </c>
      <c r="AM38" s="18">
        <f t="shared" si="1"/>
        <v>0.27586206896551724</v>
      </c>
      <c r="AN38" s="19">
        <f t="shared" si="2"/>
        <v>1</v>
      </c>
      <c r="AO38" s="20">
        <f t="shared" si="3"/>
        <v>0.22222222222222221</v>
      </c>
    </row>
    <row r="39" spans="1:41" x14ac:dyDescent="0.2">
      <c r="A39" s="14">
        <v>12511868</v>
      </c>
      <c r="B39" s="3" t="s">
        <v>249</v>
      </c>
      <c r="C39" s="3" t="s">
        <v>250</v>
      </c>
      <c r="D39" s="15"/>
      <c r="E39" s="15"/>
      <c r="F39" s="15" t="s">
        <v>329</v>
      </c>
      <c r="G39" s="15" t="s">
        <v>329</v>
      </c>
      <c r="H39" s="15" t="s">
        <v>330</v>
      </c>
      <c r="I39" s="15" t="s">
        <v>329</v>
      </c>
      <c r="J39" s="16" t="s">
        <v>329</v>
      </c>
      <c r="K39" s="16" t="s">
        <v>329</v>
      </c>
      <c r="L39" s="15" t="s">
        <v>329</v>
      </c>
      <c r="M39" s="15" t="s">
        <v>330</v>
      </c>
      <c r="N39" s="15" t="s">
        <v>329</v>
      </c>
      <c r="O39" s="16" t="s">
        <v>329</v>
      </c>
      <c r="P39" s="16" t="s">
        <v>329</v>
      </c>
      <c r="Q39" s="15" t="s">
        <v>330</v>
      </c>
      <c r="R39" s="15" t="s">
        <v>329</v>
      </c>
      <c r="S39" s="15" t="s">
        <v>329</v>
      </c>
      <c r="T39" s="15" t="s">
        <v>330</v>
      </c>
      <c r="U39" s="15" t="s">
        <v>330</v>
      </c>
      <c r="V39" s="15" t="s">
        <v>329</v>
      </c>
      <c r="W39" s="15" t="s">
        <v>329</v>
      </c>
      <c r="X39" s="15" t="s">
        <v>329</v>
      </c>
      <c r="Y39" s="15" t="s">
        <v>329</v>
      </c>
      <c r="Z39" s="15" t="s">
        <v>329</v>
      </c>
      <c r="AA39" s="15" t="s">
        <v>329</v>
      </c>
      <c r="AB39" s="15" t="s">
        <v>329</v>
      </c>
      <c r="AC39" s="22" t="s">
        <v>329</v>
      </c>
      <c r="AD39" s="15" t="s">
        <v>330</v>
      </c>
      <c r="AE39" s="15" t="s">
        <v>329</v>
      </c>
      <c r="AF39" s="17"/>
      <c r="AG39" s="15" t="s">
        <v>330</v>
      </c>
      <c r="AH39" s="15" t="s">
        <v>329</v>
      </c>
      <c r="AI39" s="15" t="s">
        <v>330</v>
      </c>
      <c r="AJ39" s="15">
        <f>COUNTIF(F39:AI39,"P")</f>
        <v>21</v>
      </c>
      <c r="AK39" s="18">
        <f t="shared" si="0"/>
        <v>0.72413793103448276</v>
      </c>
      <c r="AL39" s="15">
        <f>COUNTIF(F39:AI39,"F")</f>
        <v>8</v>
      </c>
      <c r="AM39" s="18">
        <f t="shared" si="1"/>
        <v>0.27586206896551724</v>
      </c>
      <c r="AN39" s="19">
        <f t="shared" si="2"/>
        <v>1</v>
      </c>
      <c r="AO39" s="20">
        <f t="shared" si="3"/>
        <v>0.22222222222222221</v>
      </c>
    </row>
    <row r="40" spans="1:41" x14ac:dyDescent="0.2">
      <c r="A40" s="14">
        <v>12512192</v>
      </c>
      <c r="B40" s="3" t="s">
        <v>253</v>
      </c>
      <c r="C40" s="3" t="s">
        <v>254</v>
      </c>
      <c r="D40" s="15" t="s">
        <v>338</v>
      </c>
      <c r="E40" s="15"/>
      <c r="F40" s="15" t="s">
        <v>329</v>
      </c>
      <c r="G40" s="15" t="s">
        <v>329</v>
      </c>
      <c r="H40" s="15" t="s">
        <v>329</v>
      </c>
      <c r="I40" s="15" t="s">
        <v>329</v>
      </c>
      <c r="J40" s="16" t="s">
        <v>329</v>
      </c>
      <c r="K40" s="16" t="s">
        <v>330</v>
      </c>
      <c r="L40" s="15" t="s">
        <v>329</v>
      </c>
      <c r="M40" s="15" t="s">
        <v>329</v>
      </c>
      <c r="N40" s="15" t="s">
        <v>329</v>
      </c>
      <c r="O40" s="16" t="s">
        <v>329</v>
      </c>
      <c r="P40" s="16" t="s">
        <v>329</v>
      </c>
      <c r="Q40" s="15" t="s">
        <v>329</v>
      </c>
      <c r="R40" s="15" t="s">
        <v>329</v>
      </c>
      <c r="S40" s="15" t="s">
        <v>330</v>
      </c>
      <c r="T40" s="15" t="s">
        <v>329</v>
      </c>
      <c r="U40" s="15" t="s">
        <v>329</v>
      </c>
      <c r="V40" s="15" t="s">
        <v>329</v>
      </c>
      <c r="W40" s="15" t="s">
        <v>329</v>
      </c>
      <c r="X40" s="15" t="s">
        <v>329</v>
      </c>
      <c r="Y40" s="15" t="s">
        <v>329</v>
      </c>
      <c r="Z40" s="15" t="s">
        <v>329</v>
      </c>
      <c r="AA40" s="15" t="s">
        <v>329</v>
      </c>
      <c r="AB40" s="15" t="s">
        <v>329</v>
      </c>
      <c r="AC40" s="15" t="s">
        <v>329</v>
      </c>
      <c r="AD40" s="22" t="s">
        <v>329</v>
      </c>
      <c r="AE40" s="15" t="s">
        <v>329</v>
      </c>
      <c r="AF40" s="17"/>
      <c r="AG40" s="15" t="s">
        <v>329</v>
      </c>
      <c r="AH40" s="15" t="s">
        <v>329</v>
      </c>
      <c r="AI40" s="15" t="s">
        <v>329</v>
      </c>
      <c r="AJ40" s="15">
        <f>COUNTIF(F40:AI40,"P")</f>
        <v>27</v>
      </c>
      <c r="AK40" s="18">
        <f t="shared" si="0"/>
        <v>0.93103448275862066</v>
      </c>
      <c r="AL40" s="15">
        <f>COUNTIF(F40:AI40,"F")</f>
        <v>2</v>
      </c>
      <c r="AM40" s="18">
        <f t="shared" si="1"/>
        <v>6.8965517241379309E-2</v>
      </c>
      <c r="AN40" s="19">
        <f t="shared" si="2"/>
        <v>1</v>
      </c>
      <c r="AO40" s="20">
        <f t="shared" si="3"/>
        <v>5.5555555555555552E-2</v>
      </c>
    </row>
    <row r="41" spans="1:41" x14ac:dyDescent="0.2">
      <c r="A41" s="14">
        <v>11872032</v>
      </c>
      <c r="B41" s="3" t="s">
        <v>257</v>
      </c>
      <c r="C41" s="3" t="s">
        <v>258</v>
      </c>
      <c r="D41" s="15"/>
      <c r="E41" s="15"/>
      <c r="F41" s="15" t="s">
        <v>329</v>
      </c>
      <c r="G41" s="15" t="s">
        <v>329</v>
      </c>
      <c r="H41" s="15" t="s">
        <v>329</v>
      </c>
      <c r="I41" s="15" t="s">
        <v>329</v>
      </c>
      <c r="J41" s="16" t="s">
        <v>329</v>
      </c>
      <c r="K41" s="16" t="s">
        <v>329</v>
      </c>
      <c r="L41" s="15" t="s">
        <v>329</v>
      </c>
      <c r="M41" s="15" t="s">
        <v>329</v>
      </c>
      <c r="N41" s="15" t="s">
        <v>329</v>
      </c>
      <c r="O41" s="16" t="s">
        <v>329</v>
      </c>
      <c r="P41" s="16" t="s">
        <v>329</v>
      </c>
      <c r="Q41" s="15" t="s">
        <v>329</v>
      </c>
      <c r="R41" s="15" t="s">
        <v>329</v>
      </c>
      <c r="S41" s="15" t="s">
        <v>329</v>
      </c>
      <c r="T41" s="15" t="s">
        <v>330</v>
      </c>
      <c r="U41" s="15" t="s">
        <v>329</v>
      </c>
      <c r="V41" s="15" t="s">
        <v>329</v>
      </c>
      <c r="W41" s="15" t="s">
        <v>329</v>
      </c>
      <c r="X41" s="15" t="s">
        <v>329</v>
      </c>
      <c r="Y41" s="15" t="s">
        <v>329</v>
      </c>
      <c r="Z41" s="15" t="s">
        <v>329</v>
      </c>
      <c r="AA41" s="15" t="s">
        <v>329</v>
      </c>
      <c r="AB41" s="15" t="s">
        <v>329</v>
      </c>
      <c r="AC41" s="15" t="s">
        <v>329</v>
      </c>
      <c r="AD41" s="22" t="s">
        <v>329</v>
      </c>
      <c r="AE41" s="15" t="s">
        <v>329</v>
      </c>
      <c r="AF41" s="17"/>
      <c r="AG41" s="15" t="s">
        <v>329</v>
      </c>
      <c r="AH41" s="15" t="s">
        <v>329</v>
      </c>
      <c r="AI41" s="15" t="s">
        <v>329</v>
      </c>
      <c r="AJ41" s="15">
        <f>COUNTIF(F41:AI41,"P")</f>
        <v>28</v>
      </c>
      <c r="AK41" s="18">
        <f t="shared" si="0"/>
        <v>0.96551724137931039</v>
      </c>
      <c r="AL41" s="15">
        <f>COUNTIF(F41:AI41,"F")</f>
        <v>1</v>
      </c>
      <c r="AM41" s="18">
        <f t="shared" si="1"/>
        <v>3.4482758620689655E-2</v>
      </c>
      <c r="AN41" s="19">
        <f t="shared" si="2"/>
        <v>1</v>
      </c>
      <c r="AO41" s="20">
        <f t="shared" si="3"/>
        <v>2.7777777777777776E-2</v>
      </c>
    </row>
    <row r="42" spans="1:41" x14ac:dyDescent="0.2">
      <c r="A42" s="14">
        <v>10775463</v>
      </c>
      <c r="B42" s="3" t="s">
        <v>261</v>
      </c>
      <c r="C42" s="3" t="s">
        <v>262</v>
      </c>
      <c r="D42" s="15"/>
      <c r="E42" s="15"/>
      <c r="F42" s="15" t="s">
        <v>329</v>
      </c>
      <c r="G42" s="15" t="s">
        <v>329</v>
      </c>
      <c r="H42" s="15" t="s">
        <v>329</v>
      </c>
      <c r="I42" s="15" t="s">
        <v>329</v>
      </c>
      <c r="J42" s="16" t="s">
        <v>329</v>
      </c>
      <c r="K42" s="16" t="s">
        <v>329</v>
      </c>
      <c r="L42" s="15" t="s">
        <v>329</v>
      </c>
      <c r="M42" s="15" t="s">
        <v>329</v>
      </c>
      <c r="N42" s="15" t="s">
        <v>329</v>
      </c>
      <c r="O42" s="16" t="s">
        <v>329</v>
      </c>
      <c r="P42" s="16" t="s">
        <v>329</v>
      </c>
      <c r="Q42" s="15" t="s">
        <v>329</v>
      </c>
      <c r="R42" s="15" t="s">
        <v>329</v>
      </c>
      <c r="S42" s="15" t="s">
        <v>329</v>
      </c>
      <c r="T42" s="15" t="s">
        <v>330</v>
      </c>
      <c r="U42" s="15" t="s">
        <v>329</v>
      </c>
      <c r="V42" s="15" t="s">
        <v>329</v>
      </c>
      <c r="W42" s="15" t="s">
        <v>329</v>
      </c>
      <c r="X42" s="15" t="s">
        <v>329</v>
      </c>
      <c r="Y42" s="15" t="s">
        <v>329</v>
      </c>
      <c r="Z42" s="15" t="s">
        <v>330</v>
      </c>
      <c r="AA42" s="15" t="s">
        <v>329</v>
      </c>
      <c r="AB42" s="15" t="s">
        <v>329</v>
      </c>
      <c r="AC42" s="15" t="s">
        <v>329</v>
      </c>
      <c r="AD42" s="15" t="s">
        <v>330</v>
      </c>
      <c r="AE42" s="15" t="s">
        <v>330</v>
      </c>
      <c r="AF42" s="17"/>
      <c r="AG42" s="15" t="s">
        <v>329</v>
      </c>
      <c r="AH42" s="15" t="s">
        <v>329</v>
      </c>
      <c r="AI42" s="15" t="s">
        <v>330</v>
      </c>
      <c r="AJ42" s="15">
        <f>COUNTIF(F42:AI42,"P")</f>
        <v>24</v>
      </c>
      <c r="AK42" s="18">
        <f t="shared" si="0"/>
        <v>0.82758620689655171</v>
      </c>
      <c r="AL42" s="15">
        <f>COUNTIF(F42:AI42,"F")</f>
        <v>5</v>
      </c>
      <c r="AM42" s="18">
        <f t="shared" si="1"/>
        <v>0.17241379310344829</v>
      </c>
      <c r="AN42" s="19">
        <f t="shared" si="2"/>
        <v>1</v>
      </c>
      <c r="AO42" s="20">
        <f t="shared" si="3"/>
        <v>0.1388888888888889</v>
      </c>
    </row>
    <row r="43" spans="1:41" x14ac:dyDescent="0.2">
      <c r="A43" s="14">
        <v>12683116</v>
      </c>
      <c r="B43" s="3" t="s">
        <v>265</v>
      </c>
      <c r="C43" s="3" t="s">
        <v>266</v>
      </c>
      <c r="D43" s="15"/>
      <c r="E43" s="15"/>
      <c r="F43" s="15" t="s">
        <v>330</v>
      </c>
      <c r="G43" s="15" t="s">
        <v>329</v>
      </c>
      <c r="H43" s="15" t="s">
        <v>330</v>
      </c>
      <c r="I43" s="15" t="s">
        <v>330</v>
      </c>
      <c r="J43" s="16" t="s">
        <v>329</v>
      </c>
      <c r="K43" s="16" t="s">
        <v>330</v>
      </c>
      <c r="L43" s="15" t="s">
        <v>330</v>
      </c>
      <c r="M43" s="15" t="s">
        <v>330</v>
      </c>
      <c r="N43" s="15" t="s">
        <v>330</v>
      </c>
      <c r="O43" s="16" t="s">
        <v>329</v>
      </c>
      <c r="P43" s="16" t="s">
        <v>330</v>
      </c>
      <c r="Q43" s="15" t="s">
        <v>330</v>
      </c>
      <c r="R43" s="15" t="s">
        <v>329</v>
      </c>
      <c r="S43" s="15" t="s">
        <v>330</v>
      </c>
      <c r="T43" s="15" t="s">
        <v>330</v>
      </c>
      <c r="U43" s="15" t="s">
        <v>329</v>
      </c>
      <c r="V43" s="15" t="s">
        <v>330</v>
      </c>
      <c r="W43" s="15" t="s">
        <v>329</v>
      </c>
      <c r="X43" s="15" t="s">
        <v>329</v>
      </c>
      <c r="Y43" s="15" t="s">
        <v>330</v>
      </c>
      <c r="Z43" s="15" t="s">
        <v>329</v>
      </c>
      <c r="AA43" s="15" t="s">
        <v>329</v>
      </c>
      <c r="AB43" s="15" t="s">
        <v>330</v>
      </c>
      <c r="AC43" s="15" t="s">
        <v>329</v>
      </c>
      <c r="AD43" s="22" t="s">
        <v>329</v>
      </c>
      <c r="AE43" s="15" t="s">
        <v>330</v>
      </c>
      <c r="AF43" s="17"/>
      <c r="AG43" s="15" t="s">
        <v>329</v>
      </c>
      <c r="AH43" s="15" t="s">
        <v>329</v>
      </c>
      <c r="AI43" s="15" t="s">
        <v>329</v>
      </c>
      <c r="AJ43" s="15">
        <f>COUNTIF(F43:AI43,"P")</f>
        <v>14</v>
      </c>
      <c r="AK43" s="18">
        <f t="shared" si="0"/>
        <v>0.48275862068965519</v>
      </c>
      <c r="AL43" s="15">
        <f>COUNTIF(F43:AI43,"F")</f>
        <v>15</v>
      </c>
      <c r="AM43" s="18">
        <f t="shared" si="1"/>
        <v>0.51724137931034486</v>
      </c>
      <c r="AN43" s="19">
        <f t="shared" si="2"/>
        <v>1</v>
      </c>
      <c r="AO43" s="20">
        <f t="shared" si="3"/>
        <v>0.41666666666666669</v>
      </c>
    </row>
    <row r="44" spans="1:41" x14ac:dyDescent="0.2">
      <c r="A44" s="14">
        <v>12693420</v>
      </c>
      <c r="B44" s="3" t="s">
        <v>269</v>
      </c>
      <c r="C44" s="3" t="s">
        <v>270</v>
      </c>
      <c r="D44" s="15"/>
      <c r="E44" s="15"/>
      <c r="F44" s="15" t="s">
        <v>329</v>
      </c>
      <c r="G44" s="15" t="s">
        <v>329</v>
      </c>
      <c r="H44" s="15" t="s">
        <v>329</v>
      </c>
      <c r="I44" s="15" t="s">
        <v>329</v>
      </c>
      <c r="J44" s="16" t="s">
        <v>329</v>
      </c>
      <c r="K44" s="16" t="s">
        <v>329</v>
      </c>
      <c r="L44" s="15" t="s">
        <v>329</v>
      </c>
      <c r="M44" s="15" t="s">
        <v>329</v>
      </c>
      <c r="N44" s="15" t="s">
        <v>329</v>
      </c>
      <c r="O44" s="16" t="s">
        <v>329</v>
      </c>
      <c r="P44" s="16" t="s">
        <v>329</v>
      </c>
      <c r="Q44" s="15" t="s">
        <v>329</v>
      </c>
      <c r="R44" s="15" t="s">
        <v>329</v>
      </c>
      <c r="S44" s="15" t="s">
        <v>329</v>
      </c>
      <c r="T44" s="15" t="s">
        <v>330</v>
      </c>
      <c r="U44" s="15" t="s">
        <v>330</v>
      </c>
      <c r="V44" s="15" t="s">
        <v>329</v>
      </c>
      <c r="W44" s="15" t="s">
        <v>329</v>
      </c>
      <c r="X44" s="15" t="s">
        <v>329</v>
      </c>
      <c r="Y44" s="15" t="s">
        <v>330</v>
      </c>
      <c r="Z44" s="15" t="s">
        <v>329</v>
      </c>
      <c r="AA44" s="15" t="s">
        <v>329</v>
      </c>
      <c r="AB44" s="15" t="s">
        <v>329</v>
      </c>
      <c r="AC44" s="15" t="s">
        <v>329</v>
      </c>
      <c r="AD44" s="22" t="s">
        <v>329</v>
      </c>
      <c r="AE44" s="15" t="s">
        <v>329</v>
      </c>
      <c r="AF44" s="17"/>
      <c r="AG44" s="15" t="s">
        <v>329</v>
      </c>
      <c r="AH44" s="15" t="s">
        <v>329</v>
      </c>
      <c r="AI44" s="15" t="s">
        <v>329</v>
      </c>
      <c r="AJ44" s="15">
        <f>COUNTIF(F44:AI44,"P")</f>
        <v>26</v>
      </c>
      <c r="AK44" s="18">
        <f t="shared" si="0"/>
        <v>0.89655172413793105</v>
      </c>
      <c r="AL44" s="15">
        <f>COUNTIF(F44:AI44,"F")</f>
        <v>3</v>
      </c>
      <c r="AM44" s="18">
        <f t="shared" si="1"/>
        <v>0.10344827586206896</v>
      </c>
      <c r="AN44" s="19">
        <f t="shared" si="2"/>
        <v>1</v>
      </c>
      <c r="AO44" s="20">
        <f t="shared" si="3"/>
        <v>8.3333333333333329E-2</v>
      </c>
    </row>
    <row r="45" spans="1:41" x14ac:dyDescent="0.2">
      <c r="A45" s="14">
        <v>12512021</v>
      </c>
      <c r="B45" s="3" t="s">
        <v>273</v>
      </c>
      <c r="C45" s="3" t="s">
        <v>274</v>
      </c>
      <c r="D45" s="15"/>
      <c r="E45" s="15"/>
      <c r="F45" s="15" t="s">
        <v>330</v>
      </c>
      <c r="G45" s="15" t="s">
        <v>330</v>
      </c>
      <c r="H45" s="15" t="s">
        <v>329</v>
      </c>
      <c r="I45" s="15" t="s">
        <v>329</v>
      </c>
      <c r="J45" s="16" t="s">
        <v>329</v>
      </c>
      <c r="K45" s="16" t="s">
        <v>329</v>
      </c>
      <c r="L45" s="15" t="s">
        <v>329</v>
      </c>
      <c r="M45" s="15" t="s">
        <v>330</v>
      </c>
      <c r="N45" s="15" t="s">
        <v>330</v>
      </c>
      <c r="O45" s="16" t="s">
        <v>329</v>
      </c>
      <c r="P45" s="16" t="s">
        <v>329</v>
      </c>
      <c r="Q45" s="15" t="s">
        <v>329</v>
      </c>
      <c r="R45" s="15" t="s">
        <v>329</v>
      </c>
      <c r="S45" s="15" t="s">
        <v>329</v>
      </c>
      <c r="T45" s="15" t="s">
        <v>329</v>
      </c>
      <c r="U45" s="15" t="s">
        <v>329</v>
      </c>
      <c r="V45" s="15" t="s">
        <v>329</v>
      </c>
      <c r="W45" s="15" t="s">
        <v>330</v>
      </c>
      <c r="X45" s="15" t="s">
        <v>329</v>
      </c>
      <c r="Y45" s="15" t="s">
        <v>329</v>
      </c>
      <c r="Z45" s="15" t="s">
        <v>329</v>
      </c>
      <c r="AA45" s="15" t="s">
        <v>329</v>
      </c>
      <c r="AB45" s="15" t="s">
        <v>329</v>
      </c>
      <c r="AC45" s="15" t="s">
        <v>329</v>
      </c>
      <c r="AD45" s="22" t="s">
        <v>329</v>
      </c>
      <c r="AE45" s="15" t="s">
        <v>329</v>
      </c>
      <c r="AF45" s="17"/>
      <c r="AG45" s="15" t="s">
        <v>329</v>
      </c>
      <c r="AH45" s="15" t="s">
        <v>329</v>
      </c>
      <c r="AI45" s="15" t="s">
        <v>330</v>
      </c>
      <c r="AJ45" s="15">
        <f>COUNTIF(F45:AI45,"P")</f>
        <v>23</v>
      </c>
      <c r="AK45" s="18">
        <f t="shared" si="0"/>
        <v>0.7931034482758621</v>
      </c>
      <c r="AL45" s="15">
        <f>COUNTIF(F45:AI45,"F")</f>
        <v>6</v>
      </c>
      <c r="AM45" s="18">
        <f t="shared" si="1"/>
        <v>0.20689655172413793</v>
      </c>
      <c r="AN45" s="19">
        <f t="shared" si="2"/>
        <v>1</v>
      </c>
      <c r="AO45" s="20">
        <f t="shared" si="3"/>
        <v>0.16666666666666666</v>
      </c>
    </row>
    <row r="46" spans="1:41" x14ac:dyDescent="0.2">
      <c r="A46" s="14">
        <v>11281311</v>
      </c>
      <c r="B46" s="3" t="s">
        <v>279</v>
      </c>
      <c r="C46" s="3" t="s">
        <v>280</v>
      </c>
      <c r="D46" s="15"/>
      <c r="E46" s="15"/>
      <c r="F46" s="15" t="s">
        <v>329</v>
      </c>
      <c r="G46" s="15" t="s">
        <v>329</v>
      </c>
      <c r="H46" s="15" t="s">
        <v>329</v>
      </c>
      <c r="I46" s="15" t="s">
        <v>329</v>
      </c>
      <c r="J46" s="16" t="s">
        <v>329</v>
      </c>
      <c r="K46" s="16" t="s">
        <v>329</v>
      </c>
      <c r="L46" s="15" t="s">
        <v>329</v>
      </c>
      <c r="M46" s="15" t="s">
        <v>329</v>
      </c>
      <c r="N46" s="15" t="s">
        <v>329</v>
      </c>
      <c r="O46" s="16" t="s">
        <v>329</v>
      </c>
      <c r="P46" s="16" t="s">
        <v>329</v>
      </c>
      <c r="Q46" s="15" t="s">
        <v>329</v>
      </c>
      <c r="R46" s="15" t="s">
        <v>330</v>
      </c>
      <c r="S46" s="15" t="s">
        <v>329</v>
      </c>
      <c r="T46" s="15" t="s">
        <v>329</v>
      </c>
      <c r="U46" s="15" t="s">
        <v>329</v>
      </c>
      <c r="V46" s="15" t="s">
        <v>330</v>
      </c>
      <c r="W46" s="15" t="s">
        <v>329</v>
      </c>
      <c r="X46" s="15" t="s">
        <v>329</v>
      </c>
      <c r="Y46" s="15" t="s">
        <v>329</v>
      </c>
      <c r="Z46" s="15" t="s">
        <v>329</v>
      </c>
      <c r="AA46" s="15" t="s">
        <v>329</v>
      </c>
      <c r="AB46" s="15" t="s">
        <v>330</v>
      </c>
      <c r="AC46" s="15" t="s">
        <v>330</v>
      </c>
      <c r="AD46" s="15" t="s">
        <v>330</v>
      </c>
      <c r="AE46" s="15" t="s">
        <v>329</v>
      </c>
      <c r="AF46" s="17"/>
      <c r="AG46" s="15" t="s">
        <v>330</v>
      </c>
      <c r="AH46" s="15" t="s">
        <v>329</v>
      </c>
      <c r="AI46" s="15" t="s">
        <v>330</v>
      </c>
      <c r="AJ46" s="15">
        <f>COUNTIF(F46:AI46,"P")</f>
        <v>22</v>
      </c>
      <c r="AK46" s="18">
        <f t="shared" si="0"/>
        <v>0.75862068965517238</v>
      </c>
      <c r="AL46" s="15">
        <f>COUNTIF(F46:AI46,"F")</f>
        <v>7</v>
      </c>
      <c r="AM46" s="18">
        <f t="shared" si="1"/>
        <v>0.2413793103448276</v>
      </c>
      <c r="AN46" s="19">
        <f t="shared" si="2"/>
        <v>1</v>
      </c>
      <c r="AO46" s="20">
        <f t="shared" si="3"/>
        <v>0.19444444444444445</v>
      </c>
    </row>
    <row r="47" spans="1:41" x14ac:dyDescent="0.2">
      <c r="A47" s="14">
        <v>10723815</v>
      </c>
      <c r="B47" s="3" t="s">
        <v>283</v>
      </c>
      <c r="C47" s="3" t="s">
        <v>284</v>
      </c>
      <c r="D47" s="15"/>
      <c r="E47" s="15"/>
      <c r="F47" s="15" t="s">
        <v>330</v>
      </c>
      <c r="G47" s="15" t="s">
        <v>330</v>
      </c>
      <c r="H47" s="15" t="s">
        <v>329</v>
      </c>
      <c r="I47" s="15" t="s">
        <v>329</v>
      </c>
      <c r="J47" s="16" t="s">
        <v>329</v>
      </c>
      <c r="K47" s="16" t="s">
        <v>329</v>
      </c>
      <c r="L47" s="15" t="s">
        <v>330</v>
      </c>
      <c r="M47" s="15" t="s">
        <v>329</v>
      </c>
      <c r="N47" s="15" t="s">
        <v>330</v>
      </c>
      <c r="O47" s="16" t="s">
        <v>329</v>
      </c>
      <c r="P47" s="16" t="s">
        <v>329</v>
      </c>
      <c r="Q47" s="15" t="s">
        <v>329</v>
      </c>
      <c r="R47" s="15" t="s">
        <v>329</v>
      </c>
      <c r="S47" s="15" t="s">
        <v>329</v>
      </c>
      <c r="T47" s="15" t="s">
        <v>330</v>
      </c>
      <c r="U47" s="15" t="s">
        <v>330</v>
      </c>
      <c r="V47" s="15" t="s">
        <v>330</v>
      </c>
      <c r="W47" s="15" t="s">
        <v>330</v>
      </c>
      <c r="X47" s="15" t="s">
        <v>329</v>
      </c>
      <c r="Y47" s="15" t="s">
        <v>330</v>
      </c>
      <c r="Z47" s="15" t="s">
        <v>330</v>
      </c>
      <c r="AA47" s="15" t="s">
        <v>330</v>
      </c>
      <c r="AB47" s="15" t="s">
        <v>330</v>
      </c>
      <c r="AC47" s="15" t="s">
        <v>330</v>
      </c>
      <c r="AD47" s="15" t="s">
        <v>330</v>
      </c>
      <c r="AE47" s="15" t="s">
        <v>330</v>
      </c>
      <c r="AF47" s="17"/>
      <c r="AG47" s="15" t="s">
        <v>330</v>
      </c>
      <c r="AH47" s="15" t="s">
        <v>329</v>
      </c>
      <c r="AI47" s="15" t="s">
        <v>330</v>
      </c>
      <c r="AJ47" s="15">
        <f>COUNTIF(F47:AI47,"P")</f>
        <v>12</v>
      </c>
      <c r="AK47" s="18">
        <f t="shared" si="0"/>
        <v>0.41379310344827586</v>
      </c>
      <c r="AL47" s="15">
        <f>COUNTIF(F47:AI47,"F")</f>
        <v>17</v>
      </c>
      <c r="AM47" s="18">
        <f t="shared" si="1"/>
        <v>0.58620689655172409</v>
      </c>
      <c r="AN47" s="19">
        <f t="shared" si="2"/>
        <v>1</v>
      </c>
      <c r="AO47" s="20">
        <f t="shared" si="3"/>
        <v>0.47222222222222221</v>
      </c>
    </row>
    <row r="48" spans="1:41" x14ac:dyDescent="0.2">
      <c r="A48" s="14">
        <v>12512390</v>
      </c>
      <c r="B48" s="3" t="s">
        <v>287</v>
      </c>
      <c r="C48" s="3" t="s">
        <v>288</v>
      </c>
      <c r="D48" s="15"/>
      <c r="E48" s="15"/>
      <c r="F48" s="15" t="s">
        <v>329</v>
      </c>
      <c r="G48" s="15" t="s">
        <v>329</v>
      </c>
      <c r="H48" s="15" t="s">
        <v>329</v>
      </c>
      <c r="I48" s="15" t="s">
        <v>329</v>
      </c>
      <c r="J48" s="16" t="s">
        <v>329</v>
      </c>
      <c r="K48" s="16" t="s">
        <v>329</v>
      </c>
      <c r="L48" s="15" t="s">
        <v>329</v>
      </c>
      <c r="M48" s="15" t="s">
        <v>329</v>
      </c>
      <c r="N48" s="15" t="s">
        <v>329</v>
      </c>
      <c r="O48" s="16" t="s">
        <v>329</v>
      </c>
      <c r="P48" s="16" t="s">
        <v>329</v>
      </c>
      <c r="Q48" s="15" t="s">
        <v>329</v>
      </c>
      <c r="R48" s="15" t="s">
        <v>329</v>
      </c>
      <c r="S48" s="15" t="s">
        <v>329</v>
      </c>
      <c r="T48" s="15" t="s">
        <v>330</v>
      </c>
      <c r="U48" s="15" t="s">
        <v>329</v>
      </c>
      <c r="V48" s="15" t="s">
        <v>329</v>
      </c>
      <c r="W48" s="15" t="s">
        <v>329</v>
      </c>
      <c r="X48" s="15" t="s">
        <v>329</v>
      </c>
      <c r="Y48" s="15" t="s">
        <v>329</v>
      </c>
      <c r="Z48" s="15" t="s">
        <v>329</v>
      </c>
      <c r="AA48" s="15" t="s">
        <v>329</v>
      </c>
      <c r="AB48" s="15" t="s">
        <v>330</v>
      </c>
      <c r="AC48" s="15" t="s">
        <v>329</v>
      </c>
      <c r="AD48" s="22" t="s">
        <v>329</v>
      </c>
      <c r="AE48" s="15" t="s">
        <v>329</v>
      </c>
      <c r="AF48" s="17"/>
      <c r="AG48" s="15" t="s">
        <v>329</v>
      </c>
      <c r="AH48" s="15" t="s">
        <v>329</v>
      </c>
      <c r="AI48" s="15" t="s">
        <v>329</v>
      </c>
      <c r="AJ48" s="15">
        <f>COUNTIF(F48:AI48,"P")</f>
        <v>27</v>
      </c>
      <c r="AK48" s="18">
        <f t="shared" si="0"/>
        <v>0.93103448275862066</v>
      </c>
      <c r="AL48" s="15">
        <f>COUNTIF(F48:AI48,"F")</f>
        <v>2</v>
      </c>
      <c r="AM48" s="18">
        <f t="shared" si="1"/>
        <v>6.8965517241379309E-2</v>
      </c>
      <c r="AN48" s="19">
        <f t="shared" si="2"/>
        <v>1</v>
      </c>
      <c r="AO48" s="20">
        <f t="shared" si="3"/>
        <v>5.5555555555555552E-2</v>
      </c>
    </row>
    <row r="49" spans="1:41" x14ac:dyDescent="0.2">
      <c r="A49" s="14">
        <v>12512431</v>
      </c>
      <c r="B49" s="3" t="s">
        <v>291</v>
      </c>
      <c r="C49" s="3" t="s">
        <v>292</v>
      </c>
      <c r="D49" s="15"/>
      <c r="E49" s="15"/>
      <c r="F49" s="15" t="s">
        <v>329</v>
      </c>
      <c r="G49" s="15" t="s">
        <v>329</v>
      </c>
      <c r="H49" s="15" t="s">
        <v>329</v>
      </c>
      <c r="I49" s="15" t="s">
        <v>329</v>
      </c>
      <c r="J49" s="16" t="s">
        <v>329</v>
      </c>
      <c r="K49" s="16" t="s">
        <v>329</v>
      </c>
      <c r="L49" s="15" t="s">
        <v>329</v>
      </c>
      <c r="M49" s="15" t="s">
        <v>329</v>
      </c>
      <c r="N49" s="15" t="s">
        <v>329</v>
      </c>
      <c r="O49" s="16" t="s">
        <v>329</v>
      </c>
      <c r="P49" s="16" t="s">
        <v>329</v>
      </c>
      <c r="Q49" s="15" t="s">
        <v>329</v>
      </c>
      <c r="R49" s="15" t="s">
        <v>329</v>
      </c>
      <c r="S49" s="15" t="s">
        <v>329</v>
      </c>
      <c r="T49" s="15" t="s">
        <v>329</v>
      </c>
      <c r="U49" s="15" t="s">
        <v>329</v>
      </c>
      <c r="V49" s="15" t="s">
        <v>329</v>
      </c>
      <c r="W49" s="15" t="s">
        <v>329</v>
      </c>
      <c r="X49" s="15" t="s">
        <v>329</v>
      </c>
      <c r="Y49" s="15" t="s">
        <v>329</v>
      </c>
      <c r="Z49" s="15" t="s">
        <v>329</v>
      </c>
      <c r="AA49" s="15" t="s">
        <v>329</v>
      </c>
      <c r="AB49" s="15" t="s">
        <v>329</v>
      </c>
      <c r="AC49" s="15" t="s">
        <v>329</v>
      </c>
      <c r="AD49" s="22" t="s">
        <v>329</v>
      </c>
      <c r="AE49" s="15" t="s">
        <v>329</v>
      </c>
      <c r="AF49" s="17"/>
      <c r="AG49" s="15" t="s">
        <v>329</v>
      </c>
      <c r="AH49" s="15" t="s">
        <v>329</v>
      </c>
      <c r="AI49" s="15" t="s">
        <v>329</v>
      </c>
      <c r="AJ49" s="15">
        <f>COUNTIF(F49:AI49,"P")</f>
        <v>29</v>
      </c>
      <c r="AK49" s="18">
        <f t="shared" si="0"/>
        <v>1</v>
      </c>
      <c r="AL49" s="15">
        <f>COUNTIF(F49:AI49,"F")</f>
        <v>0</v>
      </c>
      <c r="AM49" s="18">
        <f t="shared" si="1"/>
        <v>0</v>
      </c>
      <c r="AN49" s="19">
        <f t="shared" si="2"/>
        <v>1</v>
      </c>
      <c r="AO49" s="20">
        <f t="shared" si="3"/>
        <v>0</v>
      </c>
    </row>
    <row r="50" spans="1:41" x14ac:dyDescent="0.2">
      <c r="A50" s="14">
        <v>12731700</v>
      </c>
      <c r="B50" s="3" t="s">
        <v>295</v>
      </c>
      <c r="C50" s="3" t="s">
        <v>296</v>
      </c>
      <c r="D50" s="15"/>
      <c r="E50" s="15"/>
      <c r="F50" s="15" t="s">
        <v>329</v>
      </c>
      <c r="G50" s="15" t="s">
        <v>329</v>
      </c>
      <c r="H50" s="15" t="s">
        <v>329</v>
      </c>
      <c r="I50" s="15" t="s">
        <v>329</v>
      </c>
      <c r="J50" s="16" t="s">
        <v>329</v>
      </c>
      <c r="K50" s="16" t="s">
        <v>329</v>
      </c>
      <c r="L50" s="15" t="s">
        <v>329</v>
      </c>
      <c r="M50" s="15" t="s">
        <v>329</v>
      </c>
      <c r="N50" s="15" t="s">
        <v>329</v>
      </c>
      <c r="O50" s="16" t="s">
        <v>329</v>
      </c>
      <c r="P50" s="16" t="s">
        <v>329</v>
      </c>
      <c r="Q50" s="15" t="s">
        <v>329</v>
      </c>
      <c r="R50" s="15" t="s">
        <v>329</v>
      </c>
      <c r="S50" s="15" t="s">
        <v>329</v>
      </c>
      <c r="T50" s="15" t="s">
        <v>329</v>
      </c>
      <c r="U50" s="15" t="s">
        <v>329</v>
      </c>
      <c r="V50" s="15" t="s">
        <v>329</v>
      </c>
      <c r="W50" s="15" t="s">
        <v>329</v>
      </c>
      <c r="X50" s="15" t="s">
        <v>329</v>
      </c>
      <c r="Y50" s="15" t="s">
        <v>330</v>
      </c>
      <c r="Z50" s="15" t="s">
        <v>330</v>
      </c>
      <c r="AA50" s="15" t="s">
        <v>329</v>
      </c>
      <c r="AB50" s="15" t="s">
        <v>329</v>
      </c>
      <c r="AC50" s="15" t="s">
        <v>329</v>
      </c>
      <c r="AD50" s="22" t="s">
        <v>329</v>
      </c>
      <c r="AE50" s="15" t="s">
        <v>329</v>
      </c>
      <c r="AF50" s="17"/>
      <c r="AG50" s="15" t="s">
        <v>329</v>
      </c>
      <c r="AH50" s="15" t="s">
        <v>329</v>
      </c>
      <c r="AI50" s="15" t="s">
        <v>329</v>
      </c>
      <c r="AJ50" s="15">
        <f>COUNTIF(F50:AI50,"P")</f>
        <v>27</v>
      </c>
      <c r="AK50" s="18">
        <f t="shared" si="0"/>
        <v>0.93103448275862066</v>
      </c>
      <c r="AL50" s="15">
        <f>COUNTIF(F50:AI50,"F")</f>
        <v>2</v>
      </c>
      <c r="AM50" s="18">
        <f t="shared" si="1"/>
        <v>6.8965517241379309E-2</v>
      </c>
      <c r="AN50" s="19">
        <f t="shared" si="2"/>
        <v>1</v>
      </c>
      <c r="AO50" s="20">
        <f t="shared" si="3"/>
        <v>5.5555555555555552E-2</v>
      </c>
    </row>
    <row r="51" spans="1:41" x14ac:dyDescent="0.2">
      <c r="D51" s="25"/>
      <c r="E51" s="25"/>
      <c r="F51" s="26"/>
      <c r="G51" s="25"/>
      <c r="H51" s="25"/>
      <c r="I51" s="25"/>
      <c r="J51" s="25"/>
      <c r="K51" s="27"/>
      <c r="L51" s="26"/>
      <c r="M51" s="25"/>
      <c r="N51" s="25"/>
      <c r="O51" s="25"/>
      <c r="P51" s="27"/>
      <c r="Q51" s="26"/>
      <c r="R51" s="25"/>
      <c r="S51" s="25"/>
      <c r="T51" s="25"/>
      <c r="U51" s="25"/>
      <c r="V51" s="25"/>
      <c r="W51" s="25"/>
      <c r="X51" s="25"/>
      <c r="Y51" s="27"/>
      <c r="Z51" s="25"/>
      <c r="AA51" s="25"/>
      <c r="AB51" s="25"/>
      <c r="AC51" s="25"/>
      <c r="AD51" s="25"/>
      <c r="AE51" s="25"/>
      <c r="AF51" s="25"/>
      <c r="AG51" s="27"/>
    </row>
    <row r="52" spans="1:41" x14ac:dyDescent="0.2">
      <c r="D52" s="25"/>
      <c r="E52" s="25"/>
      <c r="F52" s="26"/>
      <c r="G52" s="25"/>
      <c r="H52" s="25"/>
      <c r="I52" s="25"/>
      <c r="J52" s="25"/>
      <c r="K52" s="27"/>
      <c r="L52" s="26"/>
      <c r="M52" s="25"/>
      <c r="N52" s="25"/>
      <c r="O52" s="25"/>
      <c r="P52" s="27"/>
      <c r="Q52" s="26"/>
      <c r="R52" s="25"/>
      <c r="S52" s="25"/>
      <c r="T52" s="25"/>
      <c r="U52" s="25"/>
      <c r="V52" s="25"/>
      <c r="W52" s="25"/>
      <c r="X52" s="25"/>
      <c r="Y52" s="27"/>
      <c r="Z52" s="25"/>
      <c r="AA52" s="25"/>
      <c r="AB52" s="25"/>
      <c r="AC52" s="25"/>
      <c r="AD52" s="25"/>
      <c r="AE52" s="25"/>
      <c r="AF52" s="25"/>
      <c r="AG52" s="27"/>
    </row>
    <row r="53" spans="1:41" x14ac:dyDescent="0.2">
      <c r="D53" s="25"/>
      <c r="E53" s="25"/>
      <c r="F53" s="26"/>
      <c r="G53" s="25"/>
      <c r="H53" s="25"/>
      <c r="I53" s="25"/>
      <c r="J53" s="25"/>
      <c r="K53" s="27"/>
      <c r="L53" s="26"/>
      <c r="M53" s="25"/>
      <c r="N53" s="25"/>
      <c r="O53" s="25"/>
      <c r="P53" s="27"/>
      <c r="Q53" s="26"/>
      <c r="R53" s="25"/>
      <c r="S53" s="25"/>
      <c r="T53" s="25"/>
      <c r="U53" s="25"/>
      <c r="V53" s="25"/>
      <c r="W53" s="25"/>
      <c r="X53" s="25"/>
      <c r="Y53" s="27"/>
      <c r="Z53" s="25"/>
      <c r="AA53" s="25"/>
      <c r="AB53" s="25"/>
      <c r="AC53" s="25"/>
      <c r="AD53" s="25"/>
      <c r="AE53" s="25"/>
      <c r="AF53" s="25"/>
      <c r="AG53" s="27"/>
    </row>
    <row r="54" spans="1:41" x14ac:dyDescent="0.2">
      <c r="D54" s="25"/>
      <c r="E54" s="25"/>
      <c r="F54" s="26"/>
      <c r="G54" s="25"/>
      <c r="H54" s="25"/>
      <c r="I54" s="25"/>
      <c r="J54" s="25"/>
      <c r="K54" s="27"/>
      <c r="L54" s="26"/>
      <c r="M54" s="25"/>
      <c r="N54" s="25"/>
      <c r="O54" s="25"/>
      <c r="P54" s="27"/>
      <c r="Q54" s="26"/>
      <c r="R54" s="25"/>
      <c r="S54" s="25"/>
      <c r="T54" s="25"/>
      <c r="U54" s="25"/>
      <c r="V54" s="25"/>
      <c r="W54" s="25"/>
      <c r="X54" s="25"/>
      <c r="Y54" s="27"/>
      <c r="Z54" s="25"/>
      <c r="AA54" s="25"/>
      <c r="AB54" s="25"/>
      <c r="AC54" s="25"/>
      <c r="AD54" s="25"/>
      <c r="AE54" s="25"/>
      <c r="AF54" s="25"/>
      <c r="AG54" s="27"/>
    </row>
    <row r="55" spans="1:41" x14ac:dyDescent="0.2">
      <c r="D55" s="25"/>
      <c r="E55" s="25"/>
      <c r="F55" s="26"/>
      <c r="G55" s="25"/>
      <c r="H55" s="25"/>
      <c r="I55" s="25"/>
      <c r="J55" s="25"/>
      <c r="K55" s="27"/>
      <c r="L55" s="26"/>
      <c r="M55" s="25"/>
      <c r="N55" s="25"/>
      <c r="O55" s="25"/>
      <c r="P55" s="27"/>
      <c r="Q55" s="26"/>
      <c r="R55" s="25"/>
      <c r="S55" s="25"/>
      <c r="T55" s="25"/>
      <c r="U55" s="25"/>
      <c r="V55" s="25"/>
      <c r="W55" s="25"/>
      <c r="X55" s="25"/>
      <c r="Y55" s="27"/>
      <c r="Z55" s="25"/>
      <c r="AA55" s="25"/>
      <c r="AB55" s="25"/>
      <c r="AC55" s="25"/>
      <c r="AD55" s="25"/>
      <c r="AE55" s="25"/>
      <c r="AF55" s="25"/>
      <c r="AG55" s="27"/>
    </row>
    <row r="56" spans="1:41" x14ac:dyDescent="0.2">
      <c r="D56" s="25"/>
      <c r="E56" s="25"/>
      <c r="F56" s="26"/>
      <c r="G56" s="25"/>
      <c r="H56" s="25"/>
      <c r="I56" s="25"/>
      <c r="J56" s="25"/>
      <c r="K56" s="27"/>
      <c r="L56" s="26"/>
      <c r="M56" s="25"/>
      <c r="N56" s="25"/>
      <c r="O56" s="25"/>
      <c r="P56" s="27"/>
      <c r="Q56" s="26"/>
      <c r="R56" s="25"/>
      <c r="S56" s="25"/>
      <c r="T56" s="25"/>
      <c r="U56" s="25"/>
      <c r="V56" s="25"/>
      <c r="W56" s="25"/>
      <c r="X56" s="25"/>
      <c r="Y56" s="27"/>
      <c r="Z56" s="25"/>
      <c r="AA56" s="25"/>
      <c r="AB56" s="25"/>
      <c r="AC56" s="25"/>
      <c r="AD56" s="25"/>
      <c r="AE56" s="25"/>
      <c r="AF56" s="25"/>
      <c r="AG56" s="27"/>
    </row>
    <row r="57" spans="1:41" x14ac:dyDescent="0.2">
      <c r="D57" s="25"/>
      <c r="E57" s="25"/>
      <c r="F57" s="26"/>
      <c r="G57" s="25"/>
      <c r="H57" s="25"/>
      <c r="I57" s="25"/>
      <c r="J57" s="25"/>
      <c r="K57" s="27"/>
      <c r="L57" s="26"/>
      <c r="M57" s="25"/>
      <c r="N57" s="25"/>
      <c r="O57" s="25"/>
      <c r="P57" s="27"/>
      <c r="Q57" s="26"/>
      <c r="R57" s="25"/>
      <c r="S57" s="25"/>
      <c r="T57" s="25"/>
      <c r="U57" s="25"/>
      <c r="V57" s="25"/>
      <c r="W57" s="25"/>
      <c r="X57" s="25"/>
      <c r="Y57" s="27"/>
      <c r="Z57" s="25"/>
      <c r="AA57" s="25"/>
      <c r="AB57" s="25"/>
      <c r="AC57" s="25"/>
      <c r="AD57" s="25"/>
      <c r="AE57" s="25"/>
      <c r="AF57" s="25"/>
      <c r="AG57" s="27"/>
    </row>
    <row r="58" spans="1:41" x14ac:dyDescent="0.2">
      <c r="D58" s="25"/>
      <c r="E58" s="25"/>
      <c r="F58" s="26"/>
      <c r="G58" s="25"/>
      <c r="H58" s="25"/>
      <c r="I58" s="25"/>
      <c r="J58" s="25"/>
      <c r="K58" s="27"/>
      <c r="L58" s="26"/>
      <c r="M58" s="25"/>
      <c r="N58" s="25"/>
      <c r="O58" s="25"/>
      <c r="P58" s="27"/>
      <c r="Q58" s="26"/>
      <c r="R58" s="25"/>
      <c r="S58" s="25"/>
      <c r="T58" s="25"/>
      <c r="U58" s="25"/>
      <c r="V58" s="25"/>
      <c r="W58" s="25"/>
      <c r="X58" s="25"/>
      <c r="Y58" s="27"/>
      <c r="Z58" s="25"/>
      <c r="AA58" s="25"/>
      <c r="AB58" s="25"/>
      <c r="AC58" s="25"/>
      <c r="AD58" s="25"/>
      <c r="AE58" s="25"/>
      <c r="AF58" s="25"/>
      <c r="AG58" s="27"/>
    </row>
    <row r="59" spans="1:41" x14ac:dyDescent="0.2">
      <c r="D59" s="25"/>
      <c r="E59" s="25"/>
      <c r="F59" s="26"/>
      <c r="G59" s="25"/>
      <c r="H59" s="25"/>
      <c r="I59" s="25"/>
      <c r="J59" s="25"/>
      <c r="K59" s="27"/>
      <c r="L59" s="26"/>
      <c r="M59" s="25"/>
      <c r="N59" s="25"/>
      <c r="O59" s="25"/>
      <c r="P59" s="27"/>
      <c r="Q59" s="26"/>
      <c r="R59" s="25"/>
      <c r="S59" s="25"/>
      <c r="T59" s="25"/>
      <c r="U59" s="25"/>
      <c r="V59" s="25"/>
      <c r="W59" s="25"/>
      <c r="X59" s="25"/>
      <c r="Y59" s="27"/>
      <c r="Z59" s="25"/>
      <c r="AA59" s="25"/>
      <c r="AB59" s="25"/>
      <c r="AC59" s="25"/>
      <c r="AD59" s="25"/>
      <c r="AE59" s="25"/>
      <c r="AF59" s="25"/>
      <c r="AG59" s="27"/>
    </row>
    <row r="60" spans="1:41" x14ac:dyDescent="0.2">
      <c r="D60" s="25"/>
      <c r="E60" s="25"/>
      <c r="F60" s="26"/>
      <c r="G60" s="25"/>
      <c r="H60" s="25"/>
      <c r="I60" s="25"/>
      <c r="J60" s="25"/>
      <c r="K60" s="27"/>
      <c r="L60" s="26"/>
      <c r="M60" s="25"/>
      <c r="N60" s="25"/>
      <c r="O60" s="25"/>
      <c r="P60" s="27"/>
      <c r="Q60" s="26"/>
      <c r="R60" s="25"/>
      <c r="S60" s="25"/>
      <c r="T60" s="25"/>
      <c r="U60" s="25"/>
      <c r="V60" s="25"/>
      <c r="W60" s="25"/>
      <c r="X60" s="25"/>
      <c r="Y60" s="27"/>
      <c r="Z60" s="25"/>
      <c r="AA60" s="25"/>
      <c r="AB60" s="25"/>
      <c r="AC60" s="25"/>
      <c r="AD60" s="25"/>
      <c r="AE60" s="25"/>
      <c r="AF60" s="25"/>
      <c r="AG60" s="27"/>
    </row>
    <row r="61" spans="1:41" x14ac:dyDescent="0.2">
      <c r="D61" s="25"/>
      <c r="E61" s="25"/>
      <c r="F61" s="26"/>
      <c r="G61" s="25"/>
      <c r="H61" s="25"/>
      <c r="I61" s="25"/>
      <c r="J61" s="25"/>
      <c r="K61" s="27"/>
      <c r="L61" s="26"/>
      <c r="M61" s="25"/>
      <c r="N61" s="25"/>
      <c r="O61" s="25"/>
      <c r="P61" s="27"/>
      <c r="Q61" s="26"/>
      <c r="R61" s="25"/>
      <c r="S61" s="25"/>
      <c r="T61" s="25"/>
      <c r="U61" s="25"/>
      <c r="V61" s="25"/>
      <c r="W61" s="25"/>
      <c r="X61" s="25"/>
      <c r="Y61" s="27"/>
      <c r="Z61" s="25"/>
      <c r="AA61" s="25"/>
      <c r="AB61" s="25"/>
      <c r="AC61" s="25"/>
      <c r="AD61" s="25"/>
      <c r="AE61" s="25"/>
      <c r="AF61" s="25"/>
      <c r="AG61" s="27"/>
    </row>
    <row r="62" spans="1:41" x14ac:dyDescent="0.2">
      <c r="D62" s="25"/>
      <c r="E62" s="25"/>
      <c r="F62" s="26"/>
      <c r="G62" s="25"/>
      <c r="H62" s="25"/>
      <c r="I62" s="25"/>
      <c r="J62" s="25"/>
      <c r="K62" s="27"/>
      <c r="L62" s="26"/>
      <c r="M62" s="25"/>
      <c r="N62" s="25"/>
      <c r="O62" s="25"/>
      <c r="P62" s="27"/>
      <c r="Q62" s="26"/>
      <c r="R62" s="25"/>
      <c r="S62" s="25"/>
      <c r="T62" s="25"/>
      <c r="U62" s="25"/>
      <c r="V62" s="25"/>
      <c r="W62" s="25"/>
      <c r="X62" s="25"/>
      <c r="Y62" s="27"/>
      <c r="Z62" s="25"/>
      <c r="AA62" s="25"/>
      <c r="AB62" s="25"/>
      <c r="AC62" s="25"/>
      <c r="AD62" s="25"/>
      <c r="AE62" s="25"/>
      <c r="AF62" s="25"/>
      <c r="AG62" s="27"/>
    </row>
    <row r="63" spans="1:41" x14ac:dyDescent="0.2">
      <c r="D63" s="25"/>
      <c r="E63" s="25"/>
      <c r="F63" s="26"/>
      <c r="G63" s="25"/>
      <c r="H63" s="25"/>
      <c r="I63" s="25"/>
      <c r="J63" s="25"/>
      <c r="K63" s="27"/>
      <c r="L63" s="26"/>
      <c r="M63" s="25"/>
      <c r="N63" s="25"/>
      <c r="O63" s="25"/>
      <c r="P63" s="27"/>
      <c r="Q63" s="26"/>
      <c r="R63" s="25"/>
      <c r="S63" s="25"/>
      <c r="T63" s="25"/>
      <c r="U63" s="25"/>
      <c r="V63" s="25"/>
      <c r="W63" s="25"/>
      <c r="X63" s="25"/>
      <c r="Y63" s="27"/>
      <c r="Z63" s="25"/>
      <c r="AA63" s="25"/>
      <c r="AB63" s="25"/>
      <c r="AC63" s="25"/>
      <c r="AD63" s="25"/>
      <c r="AE63" s="25"/>
      <c r="AF63" s="25"/>
      <c r="AG63" s="27"/>
    </row>
    <row r="64" spans="1:41" x14ac:dyDescent="0.2">
      <c r="D64" s="25"/>
      <c r="E64" s="25"/>
      <c r="F64" s="26"/>
      <c r="G64" s="25"/>
      <c r="H64" s="25"/>
      <c r="I64" s="25"/>
      <c r="J64" s="25"/>
      <c r="K64" s="27"/>
      <c r="L64" s="26"/>
      <c r="M64" s="25"/>
      <c r="N64" s="25"/>
      <c r="O64" s="25"/>
      <c r="P64" s="27"/>
      <c r="Q64" s="26"/>
      <c r="R64" s="25"/>
      <c r="S64" s="25"/>
      <c r="T64" s="25"/>
      <c r="U64" s="25"/>
      <c r="V64" s="25"/>
      <c r="W64" s="25"/>
      <c r="X64" s="25"/>
      <c r="Y64" s="27"/>
      <c r="Z64" s="25"/>
      <c r="AA64" s="25"/>
      <c r="AB64" s="25"/>
      <c r="AC64" s="25"/>
      <c r="AD64" s="25"/>
      <c r="AE64" s="25"/>
      <c r="AF64" s="25"/>
      <c r="AG64" s="27"/>
    </row>
    <row r="65" spans="4:33" x14ac:dyDescent="0.2">
      <c r="D65" s="25"/>
      <c r="E65" s="25"/>
      <c r="F65" s="26"/>
      <c r="G65" s="25"/>
      <c r="H65" s="25"/>
      <c r="I65" s="25"/>
      <c r="J65" s="25"/>
      <c r="K65" s="27"/>
      <c r="L65" s="26"/>
      <c r="M65" s="25"/>
      <c r="N65" s="25"/>
      <c r="O65" s="25"/>
      <c r="P65" s="27"/>
      <c r="Q65" s="26"/>
      <c r="R65" s="25"/>
      <c r="S65" s="25"/>
      <c r="T65" s="25"/>
      <c r="U65" s="25"/>
      <c r="V65" s="25"/>
      <c r="W65" s="25"/>
      <c r="X65" s="25"/>
      <c r="Y65" s="27"/>
      <c r="Z65" s="25"/>
      <c r="AA65" s="25"/>
      <c r="AB65" s="25"/>
      <c r="AC65" s="25"/>
      <c r="AD65" s="25"/>
      <c r="AE65" s="25"/>
      <c r="AF65" s="25"/>
      <c r="AG65" s="27"/>
    </row>
    <row r="66" spans="4:33" x14ac:dyDescent="0.2">
      <c r="D66" s="25"/>
      <c r="E66" s="25"/>
      <c r="F66" s="26"/>
      <c r="G66" s="25"/>
      <c r="H66" s="25"/>
      <c r="I66" s="25"/>
      <c r="J66" s="25"/>
      <c r="K66" s="27"/>
      <c r="L66" s="26"/>
      <c r="M66" s="25"/>
      <c r="N66" s="25"/>
      <c r="O66" s="25"/>
      <c r="P66" s="27"/>
      <c r="Q66" s="26"/>
      <c r="R66" s="25"/>
      <c r="S66" s="25"/>
      <c r="T66" s="25"/>
      <c r="U66" s="25"/>
      <c r="V66" s="25"/>
      <c r="W66" s="25"/>
      <c r="X66" s="25"/>
      <c r="Y66" s="27"/>
      <c r="Z66" s="25"/>
      <c r="AA66" s="25"/>
      <c r="AB66" s="25"/>
      <c r="AC66" s="25"/>
      <c r="AD66" s="25"/>
      <c r="AE66" s="25"/>
      <c r="AF66" s="25"/>
      <c r="AG66" s="27"/>
    </row>
    <row r="67" spans="4:33" x14ac:dyDescent="0.2">
      <c r="D67" s="25"/>
      <c r="E67" s="25"/>
      <c r="F67" s="26"/>
      <c r="G67" s="25"/>
      <c r="H67" s="25"/>
      <c r="I67" s="25"/>
      <c r="J67" s="25"/>
      <c r="K67" s="27"/>
      <c r="L67" s="26"/>
      <c r="M67" s="25"/>
      <c r="N67" s="25"/>
      <c r="O67" s="25"/>
      <c r="P67" s="27"/>
      <c r="Q67" s="26"/>
      <c r="R67" s="25"/>
      <c r="S67" s="25"/>
      <c r="T67" s="25"/>
      <c r="U67" s="25"/>
      <c r="V67" s="25"/>
      <c r="W67" s="25"/>
      <c r="X67" s="25"/>
      <c r="Y67" s="27"/>
      <c r="Z67" s="25"/>
      <c r="AA67" s="25"/>
      <c r="AB67" s="25"/>
      <c r="AC67" s="25"/>
      <c r="AD67" s="25"/>
      <c r="AE67" s="25"/>
      <c r="AF67" s="25"/>
      <c r="AG67" s="27"/>
    </row>
    <row r="68" spans="4:33" x14ac:dyDescent="0.2">
      <c r="D68" s="25"/>
      <c r="E68" s="25"/>
      <c r="F68" s="26"/>
      <c r="G68" s="25"/>
      <c r="H68" s="25"/>
      <c r="I68" s="25"/>
      <c r="J68" s="25"/>
      <c r="K68" s="27"/>
      <c r="L68" s="26"/>
      <c r="M68" s="25"/>
      <c r="N68" s="25"/>
      <c r="O68" s="25"/>
      <c r="P68" s="27"/>
      <c r="Q68" s="26"/>
      <c r="R68" s="25"/>
      <c r="S68" s="25"/>
      <c r="T68" s="25"/>
      <c r="U68" s="25"/>
      <c r="V68" s="25"/>
      <c r="W68" s="25"/>
      <c r="X68" s="25"/>
      <c r="Y68" s="27"/>
      <c r="Z68" s="25"/>
      <c r="AA68" s="25"/>
      <c r="AB68" s="25"/>
      <c r="AC68" s="25"/>
      <c r="AD68" s="25"/>
      <c r="AE68" s="25"/>
      <c r="AF68" s="25"/>
      <c r="AG68" s="27"/>
    </row>
  </sheetData>
  <sheetProtection algorithmName="SHA-512" hashValue="x0YI2z5HVJpiS+K8OUoH868RZr0JroFL3lqfPJeWtLoGwKzNMX2B3p/0mxBrWte33mioBLNWn5WrNb8gJZxFXg==" saltValue="7NHHCu1l3uGQDc50Madc5w==" spinCount="100000" sheet="1" objects="1" scenarios="1" selectLockedCells="1" selectUnlockedCells="1"/>
  <conditionalFormatting sqref="AH2:AH50">
    <cfRule type="containsText" dxfId="4" priority="1" operator="containsText" text="ATESTADO">
      <formula>NOT(ISERROR(SEARCH(("ATESTADO"),(AH2))))</formula>
    </cfRule>
  </conditionalFormatting>
  <conditionalFormatting sqref="AH2:AH50">
    <cfRule type="containsText" dxfId="3" priority="2" operator="containsText" text="ATESTADO COVID">
      <formula>NOT(ISERROR(SEARCH(("ATESTADO COVID"),(AH2))))</formula>
    </cfRule>
  </conditionalFormatting>
  <conditionalFormatting sqref="AH2:AH50 D2:AG998">
    <cfRule type="containsText" dxfId="2" priority="3" operator="containsText" text="F">
      <formula>NOT(ISERROR(SEARCH(("F"),(D2))))</formula>
    </cfRule>
  </conditionalFormatting>
  <conditionalFormatting sqref="AI2:AI50 AH40">
    <cfRule type="containsText" dxfId="1" priority="4" operator="containsText" text="F">
      <formula>NOT(ISERROR(SEARCH(("F"),(AH2))))</formula>
    </cfRule>
  </conditionalFormatting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>
      <pane xSplit="2" ySplit="3" topLeftCell="V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4.42578125" defaultRowHeight="11.25" x14ac:dyDescent="0.2"/>
  <cols>
    <col min="1" max="1" width="10" style="28" customWidth="1"/>
    <col min="2" max="2" width="19.7109375" style="28" hidden="1" customWidth="1"/>
    <col min="3" max="3" width="24.85546875" style="28" hidden="1" customWidth="1"/>
    <col min="4" max="4" width="6.85546875" style="28" hidden="1" customWidth="1"/>
    <col min="5" max="5" width="13" style="28" hidden="1" customWidth="1"/>
    <col min="6" max="6" width="9.28515625" style="28" customWidth="1"/>
    <col min="7" max="7" width="9.140625" style="28" customWidth="1"/>
    <col min="8" max="8" width="9.5703125" style="28" customWidth="1"/>
    <col min="9" max="9" width="9.140625" style="28" customWidth="1"/>
    <col min="10" max="10" width="10.7109375" style="28" customWidth="1"/>
    <col min="11" max="11" width="9.5703125" style="28" customWidth="1"/>
    <col min="12" max="12" width="9.28515625" style="28" customWidth="1"/>
    <col min="13" max="13" width="10.7109375" style="28" customWidth="1"/>
    <col min="14" max="14" width="9.5703125" style="28" customWidth="1"/>
    <col min="15" max="15" width="10" style="28" customWidth="1"/>
    <col min="16" max="16" width="9.28515625" style="28" customWidth="1"/>
    <col min="17" max="17" width="10.7109375" style="28" customWidth="1"/>
    <col min="18" max="18" width="9.7109375" style="28" customWidth="1"/>
    <col min="19" max="20" width="10.7109375" style="28" customWidth="1"/>
    <col min="21" max="21" width="9.85546875" style="28" customWidth="1"/>
    <col min="22" max="23" width="10.7109375" style="28" customWidth="1"/>
    <col min="24" max="28" width="9.28515625" style="28" bestFit="1" customWidth="1"/>
    <col min="29" max="29" width="10.7109375" style="28" customWidth="1"/>
    <col min="30" max="30" width="9.28515625" style="28" bestFit="1" customWidth="1"/>
    <col min="31" max="31" width="10.7109375" style="28" customWidth="1"/>
    <col min="32" max="35" width="9.28515625" style="28" bestFit="1" customWidth="1"/>
    <col min="36" max="36" width="15.7109375" style="28" hidden="1" customWidth="1"/>
    <col min="37" max="37" width="9" style="28" bestFit="1" customWidth="1"/>
    <col min="38" max="38" width="10.28515625" style="28" customWidth="1"/>
    <col min="39" max="39" width="6.140625" style="28" bestFit="1" customWidth="1"/>
    <col min="40" max="40" width="10" style="28" hidden="1" customWidth="1"/>
    <col min="41" max="41" width="11.42578125" style="28" hidden="1" customWidth="1"/>
    <col min="42" max="16384" width="14.42578125" style="28"/>
  </cols>
  <sheetData>
    <row r="1" spans="1:41" ht="12" hidden="1" thickBot="1" x14ac:dyDescent="0.25">
      <c r="A1" s="50"/>
      <c r="B1" s="50"/>
      <c r="C1" s="50"/>
      <c r="D1" s="51" t="s">
        <v>300</v>
      </c>
      <c r="E1" s="51" t="s">
        <v>301</v>
      </c>
      <c r="F1" s="52" t="s">
        <v>303</v>
      </c>
      <c r="G1" s="53"/>
      <c r="H1" s="53"/>
      <c r="I1" s="53"/>
      <c r="J1" s="53"/>
      <c r="K1" s="53"/>
      <c r="L1" s="52" t="s">
        <v>304</v>
      </c>
      <c r="M1" s="53"/>
      <c r="N1" s="53"/>
      <c r="O1" s="53"/>
      <c r="P1" s="53"/>
      <c r="Q1" s="36" t="s">
        <v>305</v>
      </c>
      <c r="R1" s="37"/>
      <c r="S1" s="37"/>
      <c r="T1" s="37"/>
      <c r="U1" s="37"/>
      <c r="V1" s="37"/>
      <c r="W1" s="37"/>
      <c r="X1" s="37"/>
      <c r="Y1" s="37"/>
      <c r="Z1" s="36" t="s">
        <v>306</v>
      </c>
      <c r="AA1" s="37"/>
      <c r="AB1" s="37"/>
      <c r="AC1" s="37"/>
      <c r="AD1" s="37"/>
      <c r="AE1" s="37"/>
      <c r="AF1" s="37"/>
      <c r="AG1" s="37"/>
      <c r="AH1" s="37"/>
      <c r="AI1" s="37"/>
      <c r="AJ1" s="38" t="s">
        <v>307</v>
      </c>
      <c r="AK1" s="38">
        <f>60*60</f>
        <v>3600</v>
      </c>
      <c r="AL1" s="38" t="s">
        <v>308</v>
      </c>
      <c r="AM1" s="39">
        <v>0.3</v>
      </c>
      <c r="AN1" s="34"/>
    </row>
    <row r="2" spans="1:41" ht="45.75" hidden="1" thickBot="1" x14ac:dyDescent="0.25">
      <c r="A2" s="54"/>
      <c r="B2" s="54"/>
      <c r="C2" s="54"/>
      <c r="D2" s="55"/>
      <c r="E2" s="55"/>
      <c r="F2" s="56" t="s">
        <v>309</v>
      </c>
      <c r="G2" s="56" t="s">
        <v>309</v>
      </c>
      <c r="H2" s="56" t="s">
        <v>310</v>
      </c>
      <c r="I2" s="56" t="s">
        <v>309</v>
      </c>
      <c r="J2" s="56" t="s">
        <v>311</v>
      </c>
      <c r="K2" s="56" t="s">
        <v>312</v>
      </c>
      <c r="L2" s="56" t="s">
        <v>309</v>
      </c>
      <c r="M2" s="56" t="s">
        <v>309</v>
      </c>
      <c r="N2" s="56" t="s">
        <v>313</v>
      </c>
      <c r="O2" s="56" t="s">
        <v>314</v>
      </c>
      <c r="P2" s="56" t="s">
        <v>314</v>
      </c>
      <c r="Q2" s="40" t="s">
        <v>315</v>
      </c>
      <c r="R2" s="40" t="s">
        <v>316</v>
      </c>
      <c r="S2" s="40" t="s">
        <v>317</v>
      </c>
      <c r="T2" s="40" t="s">
        <v>318</v>
      </c>
      <c r="U2" s="40" t="s">
        <v>319</v>
      </c>
      <c r="V2" s="40" t="s">
        <v>319</v>
      </c>
      <c r="W2" s="40" t="s">
        <v>314</v>
      </c>
      <c r="X2" s="41" t="s">
        <v>320</v>
      </c>
      <c r="Y2" s="40" t="s">
        <v>314</v>
      </c>
      <c r="Z2" s="40" t="s">
        <v>321</v>
      </c>
      <c r="AA2" s="40" t="s">
        <v>314</v>
      </c>
      <c r="AB2" s="40" t="s">
        <v>314</v>
      </c>
      <c r="AC2" s="40" t="s">
        <v>319</v>
      </c>
      <c r="AD2" s="40" t="s">
        <v>314</v>
      </c>
      <c r="AE2" s="40" t="s">
        <v>319</v>
      </c>
      <c r="AF2" s="40" t="s">
        <v>314</v>
      </c>
      <c r="AG2" s="40" t="s">
        <v>314</v>
      </c>
      <c r="AH2" s="40" t="s">
        <v>319</v>
      </c>
      <c r="AI2" s="40" t="s">
        <v>319</v>
      </c>
      <c r="AJ2" s="42" t="s">
        <v>322</v>
      </c>
      <c r="AK2" s="42">
        <v>100</v>
      </c>
      <c r="AL2" s="42" t="s">
        <v>323</v>
      </c>
      <c r="AM2" s="42">
        <f>AM1*AK1/100</f>
        <v>10.8</v>
      </c>
      <c r="AN2" s="35"/>
    </row>
    <row r="3" spans="1:41" s="29" customFormat="1" ht="23.25" thickBot="1" x14ac:dyDescent="0.3">
      <c r="A3" s="58" t="s">
        <v>298</v>
      </c>
      <c r="B3" s="58" t="s">
        <v>3</v>
      </c>
      <c r="C3" s="58" t="s">
        <v>299</v>
      </c>
      <c r="D3" s="53"/>
      <c r="E3" s="53"/>
      <c r="F3" s="57">
        <v>44635</v>
      </c>
      <c r="G3" s="57">
        <v>44637</v>
      </c>
      <c r="H3" s="57">
        <v>44642</v>
      </c>
      <c r="I3" s="57">
        <v>44644</v>
      </c>
      <c r="J3" s="57">
        <v>44649</v>
      </c>
      <c r="K3" s="57">
        <v>44651</v>
      </c>
      <c r="L3" s="57">
        <v>44656</v>
      </c>
      <c r="M3" s="57">
        <v>44658</v>
      </c>
      <c r="N3" s="57">
        <v>44670</v>
      </c>
      <c r="O3" s="57">
        <v>44677</v>
      </c>
      <c r="P3" s="57">
        <v>44679</v>
      </c>
      <c r="Q3" s="57">
        <v>44684</v>
      </c>
      <c r="R3" s="57">
        <v>44686</v>
      </c>
      <c r="S3" s="57">
        <v>44691</v>
      </c>
      <c r="T3" s="57">
        <v>44693</v>
      </c>
      <c r="U3" s="57">
        <v>44698</v>
      </c>
      <c r="V3" s="57">
        <v>44700</v>
      </c>
      <c r="W3" s="57">
        <v>44705</v>
      </c>
      <c r="X3" s="57">
        <v>44707</v>
      </c>
      <c r="Y3" s="57">
        <v>44712</v>
      </c>
      <c r="Z3" s="57">
        <v>44714</v>
      </c>
      <c r="AA3" s="57">
        <v>44719</v>
      </c>
      <c r="AB3" s="57">
        <v>44721</v>
      </c>
      <c r="AC3" s="57">
        <v>44726</v>
      </c>
      <c r="AD3" s="57">
        <v>44733</v>
      </c>
      <c r="AE3" s="57">
        <v>44735</v>
      </c>
      <c r="AF3" s="59">
        <v>44740</v>
      </c>
      <c r="AG3" s="57">
        <v>44742</v>
      </c>
      <c r="AH3" s="57">
        <v>44686</v>
      </c>
      <c r="AI3" s="57">
        <v>44749</v>
      </c>
      <c r="AJ3" s="11" t="s">
        <v>324</v>
      </c>
      <c r="AK3" s="11" t="s">
        <v>325</v>
      </c>
      <c r="AL3" s="12" t="s">
        <v>339</v>
      </c>
      <c r="AM3" s="11" t="s">
        <v>326</v>
      </c>
      <c r="AN3" s="60" t="s">
        <v>327</v>
      </c>
      <c r="AO3" s="61" t="s">
        <v>328</v>
      </c>
    </row>
    <row r="4" spans="1:41" x14ac:dyDescent="0.2">
      <c r="A4" s="14">
        <v>7607851</v>
      </c>
      <c r="B4" s="14" t="s">
        <v>8</v>
      </c>
      <c r="C4" s="14" t="s">
        <v>9</v>
      </c>
      <c r="D4" s="14"/>
      <c r="E4" s="14"/>
      <c r="F4" s="14" t="s">
        <v>329</v>
      </c>
      <c r="G4" s="14" t="s">
        <v>329</v>
      </c>
      <c r="H4" s="14" t="s">
        <v>329</v>
      </c>
      <c r="I4" s="14" t="s">
        <v>329</v>
      </c>
      <c r="J4" s="43" t="s">
        <v>329</v>
      </c>
      <c r="K4" s="43" t="s">
        <v>329</v>
      </c>
      <c r="L4" s="14" t="s">
        <v>329</v>
      </c>
      <c r="M4" s="14" t="s">
        <v>329</v>
      </c>
      <c r="N4" s="14" t="s">
        <v>329</v>
      </c>
      <c r="O4" s="43" t="s">
        <v>329</v>
      </c>
      <c r="P4" s="43" t="s">
        <v>329</v>
      </c>
      <c r="Q4" s="14" t="s">
        <v>329</v>
      </c>
      <c r="R4" s="14" t="s">
        <v>329</v>
      </c>
      <c r="S4" s="14" t="s">
        <v>329</v>
      </c>
      <c r="T4" s="14" t="s">
        <v>329</v>
      </c>
      <c r="U4" s="14" t="s">
        <v>329</v>
      </c>
      <c r="V4" s="14" t="s">
        <v>329</v>
      </c>
      <c r="W4" s="14" t="s">
        <v>329</v>
      </c>
      <c r="X4" s="14" t="s">
        <v>329</v>
      </c>
      <c r="Y4" s="14" t="s">
        <v>329</v>
      </c>
      <c r="Z4" s="14" t="s">
        <v>329</v>
      </c>
      <c r="AA4" s="14" t="s">
        <v>329</v>
      </c>
      <c r="AB4" s="14" t="s">
        <v>329</v>
      </c>
      <c r="AC4" s="14" t="s">
        <v>329</v>
      </c>
      <c r="AD4" s="14" t="s">
        <v>329</v>
      </c>
      <c r="AE4" s="14" t="s">
        <v>329</v>
      </c>
      <c r="AF4" s="48"/>
      <c r="AG4" s="14" t="s">
        <v>329</v>
      </c>
      <c r="AH4" s="14" t="s">
        <v>329</v>
      </c>
      <c r="AI4" s="14" t="s">
        <v>329</v>
      </c>
      <c r="AJ4" s="14">
        <f>COUNTIF(F4:AI4,"P")</f>
        <v>29</v>
      </c>
      <c r="AK4" s="44">
        <f>(AJ4/29)</f>
        <v>1</v>
      </c>
      <c r="AL4" s="14">
        <f>COUNTIF(F4:AI4,"F")</f>
        <v>0</v>
      </c>
      <c r="AM4" s="44">
        <f>(AL4/29)</f>
        <v>0</v>
      </c>
      <c r="AN4" s="32">
        <f t="shared" ref="AN4:AN49" si="0">AK4+AM4</f>
        <v>1</v>
      </c>
      <c r="AO4" s="33">
        <f t="shared" ref="AO4:AO49" si="1">AL4*100/3600</f>
        <v>0</v>
      </c>
    </row>
    <row r="5" spans="1:41" x14ac:dyDescent="0.2">
      <c r="A5" s="14">
        <v>11844534</v>
      </c>
      <c r="B5" s="14" t="s">
        <v>10</v>
      </c>
      <c r="C5" s="14" t="s">
        <v>11</v>
      </c>
      <c r="D5" s="14"/>
      <c r="E5" s="14"/>
      <c r="F5" s="14" t="s">
        <v>329</v>
      </c>
      <c r="G5" s="14" t="s">
        <v>329</v>
      </c>
      <c r="H5" s="14" t="s">
        <v>329</v>
      </c>
      <c r="I5" s="14" t="s">
        <v>329</v>
      </c>
      <c r="J5" s="43" t="s">
        <v>329</v>
      </c>
      <c r="K5" s="43" t="s">
        <v>329</v>
      </c>
      <c r="L5" s="14" t="s">
        <v>329</v>
      </c>
      <c r="M5" s="14" t="s">
        <v>330</v>
      </c>
      <c r="N5" s="14" t="s">
        <v>329</v>
      </c>
      <c r="O5" s="43" t="s">
        <v>329</v>
      </c>
      <c r="P5" s="43" t="s">
        <v>329</v>
      </c>
      <c r="Q5" s="14" t="s">
        <v>329</v>
      </c>
      <c r="R5" s="14" t="s">
        <v>329</v>
      </c>
      <c r="S5" s="14" t="s">
        <v>329</v>
      </c>
      <c r="T5" s="14" t="s">
        <v>330</v>
      </c>
      <c r="U5" s="14" t="s">
        <v>329</v>
      </c>
      <c r="V5" s="14" t="s">
        <v>330</v>
      </c>
      <c r="W5" s="14" t="s">
        <v>330</v>
      </c>
      <c r="X5" s="14" t="s">
        <v>329</v>
      </c>
      <c r="Y5" s="14" t="s">
        <v>329</v>
      </c>
      <c r="Z5" s="14" t="s">
        <v>329</v>
      </c>
      <c r="AA5" s="14" t="s">
        <v>329</v>
      </c>
      <c r="AB5" s="14" t="s">
        <v>329</v>
      </c>
      <c r="AC5" s="14" t="s">
        <v>329</v>
      </c>
      <c r="AD5" s="14" t="s">
        <v>329</v>
      </c>
      <c r="AE5" s="14" t="s">
        <v>329</v>
      </c>
      <c r="AF5" s="48"/>
      <c r="AG5" s="14" t="s">
        <v>329</v>
      </c>
      <c r="AH5" s="14" t="s">
        <v>329</v>
      </c>
      <c r="AI5" s="14" t="s">
        <v>329</v>
      </c>
      <c r="AJ5" s="14">
        <f>COUNTIF(F5:AI5,"P")</f>
        <v>25</v>
      </c>
      <c r="AK5" s="44">
        <f t="shared" ref="AK5:AK49" si="2">(AJ5/29)</f>
        <v>0.86206896551724133</v>
      </c>
      <c r="AL5" s="14">
        <f>COUNTIF(F5:AI5,"F")</f>
        <v>4</v>
      </c>
      <c r="AM5" s="44">
        <f t="shared" ref="AM5:AM49" si="3">(AL5/29)</f>
        <v>0.13793103448275862</v>
      </c>
      <c r="AN5" s="32">
        <f t="shared" si="0"/>
        <v>1</v>
      </c>
      <c r="AO5" s="33">
        <f t="shared" si="1"/>
        <v>0.1111111111111111</v>
      </c>
    </row>
    <row r="6" spans="1:41" x14ac:dyDescent="0.2">
      <c r="A6" s="14">
        <v>12512358</v>
      </c>
      <c r="B6" s="14" t="s">
        <v>12</v>
      </c>
      <c r="C6" s="14" t="s">
        <v>13</v>
      </c>
      <c r="D6" s="14"/>
      <c r="E6" s="14"/>
      <c r="F6" s="14" t="s">
        <v>329</v>
      </c>
      <c r="G6" s="14" t="s">
        <v>329</v>
      </c>
      <c r="H6" s="14" t="s">
        <v>329</v>
      </c>
      <c r="I6" s="14" t="s">
        <v>329</v>
      </c>
      <c r="J6" s="43" t="s">
        <v>329</v>
      </c>
      <c r="K6" s="43" t="s">
        <v>329</v>
      </c>
      <c r="L6" s="14" t="s">
        <v>329</v>
      </c>
      <c r="M6" s="14" t="s">
        <v>329</v>
      </c>
      <c r="N6" s="14" t="s">
        <v>329</v>
      </c>
      <c r="O6" s="43" t="s">
        <v>329</v>
      </c>
      <c r="P6" s="43" t="s">
        <v>329</v>
      </c>
      <c r="Q6" s="14" t="s">
        <v>329</v>
      </c>
      <c r="R6" s="14" t="s">
        <v>329</v>
      </c>
      <c r="S6" s="14" t="s">
        <v>329</v>
      </c>
      <c r="T6" s="14" t="s">
        <v>329</v>
      </c>
      <c r="U6" s="14" t="s">
        <v>329</v>
      </c>
      <c r="V6" s="14" t="s">
        <v>329</v>
      </c>
      <c r="W6" s="14" t="s">
        <v>330</v>
      </c>
      <c r="X6" s="14" t="s">
        <v>329</v>
      </c>
      <c r="Y6" s="14" t="s">
        <v>329</v>
      </c>
      <c r="Z6" s="14" t="s">
        <v>329</v>
      </c>
      <c r="AA6" s="14" t="s">
        <v>329</v>
      </c>
      <c r="AB6" s="14" t="s">
        <v>329</v>
      </c>
      <c r="AC6" s="14" t="s">
        <v>329</v>
      </c>
      <c r="AD6" s="14" t="s">
        <v>329</v>
      </c>
      <c r="AE6" s="14" t="s">
        <v>329</v>
      </c>
      <c r="AF6" s="48"/>
      <c r="AG6" s="14" t="s">
        <v>329</v>
      </c>
      <c r="AH6" s="14" t="s">
        <v>329</v>
      </c>
      <c r="AI6" s="45" t="s">
        <v>330</v>
      </c>
      <c r="AJ6" s="14">
        <f>COUNTIF(F6:AI6,"P")</f>
        <v>27</v>
      </c>
      <c r="AK6" s="44">
        <f t="shared" si="2"/>
        <v>0.93103448275862066</v>
      </c>
      <c r="AL6" s="14">
        <f>COUNTIF(F6:AI6,"F")</f>
        <v>2</v>
      </c>
      <c r="AM6" s="44">
        <f t="shared" si="3"/>
        <v>6.8965517241379309E-2</v>
      </c>
      <c r="AN6" s="32">
        <f t="shared" si="0"/>
        <v>1</v>
      </c>
      <c r="AO6" s="33">
        <f t="shared" si="1"/>
        <v>5.5555555555555552E-2</v>
      </c>
    </row>
    <row r="7" spans="1:41" x14ac:dyDescent="0.2">
      <c r="A7" s="14">
        <v>12512132</v>
      </c>
      <c r="B7" s="14" t="s">
        <v>14</v>
      </c>
      <c r="C7" s="14" t="s">
        <v>15</v>
      </c>
      <c r="D7" s="14"/>
      <c r="E7" s="14"/>
      <c r="F7" s="14" t="s">
        <v>329</v>
      </c>
      <c r="G7" s="14" t="s">
        <v>329</v>
      </c>
      <c r="H7" s="14" t="s">
        <v>329</v>
      </c>
      <c r="I7" s="14" t="s">
        <v>329</v>
      </c>
      <c r="J7" s="43" t="s">
        <v>329</v>
      </c>
      <c r="K7" s="43" t="s">
        <v>329</v>
      </c>
      <c r="L7" s="14" t="s">
        <v>329</v>
      </c>
      <c r="M7" s="14" t="s">
        <v>329</v>
      </c>
      <c r="N7" s="14" t="s">
        <v>330</v>
      </c>
      <c r="O7" s="43" t="s">
        <v>329</v>
      </c>
      <c r="P7" s="43" t="s">
        <v>329</v>
      </c>
      <c r="Q7" s="14" t="s">
        <v>330</v>
      </c>
      <c r="R7" s="14" t="s">
        <v>329</v>
      </c>
      <c r="S7" s="14" t="s">
        <v>329</v>
      </c>
      <c r="T7" s="14" t="s">
        <v>330</v>
      </c>
      <c r="U7" s="14" t="s">
        <v>329</v>
      </c>
      <c r="V7" s="14" t="s">
        <v>329</v>
      </c>
      <c r="W7" s="14" t="s">
        <v>329</v>
      </c>
      <c r="X7" s="14" t="s">
        <v>329</v>
      </c>
      <c r="Y7" s="14" t="s">
        <v>329</v>
      </c>
      <c r="Z7" s="14" t="s">
        <v>329</v>
      </c>
      <c r="AA7" s="14" t="s">
        <v>329</v>
      </c>
      <c r="AB7" s="14" t="s">
        <v>329</v>
      </c>
      <c r="AC7" s="14" t="s">
        <v>329</v>
      </c>
      <c r="AD7" s="14" t="s">
        <v>329</v>
      </c>
      <c r="AE7" s="14" t="s">
        <v>330</v>
      </c>
      <c r="AF7" s="48"/>
      <c r="AG7" s="14" t="s">
        <v>329</v>
      </c>
      <c r="AH7" s="14" t="s">
        <v>329</v>
      </c>
      <c r="AI7" s="14" t="s">
        <v>329</v>
      </c>
      <c r="AJ7" s="14">
        <f>COUNTIF(F7:AI7,"P")</f>
        <v>25</v>
      </c>
      <c r="AK7" s="44">
        <f t="shared" si="2"/>
        <v>0.86206896551724133</v>
      </c>
      <c r="AL7" s="14">
        <f>COUNTIF(F7:AI7,"F")</f>
        <v>4</v>
      </c>
      <c r="AM7" s="44">
        <f t="shared" si="3"/>
        <v>0.13793103448275862</v>
      </c>
      <c r="AN7" s="32">
        <f t="shared" si="0"/>
        <v>1</v>
      </c>
      <c r="AO7" s="33">
        <f t="shared" si="1"/>
        <v>0.1111111111111111</v>
      </c>
    </row>
    <row r="8" spans="1:41" x14ac:dyDescent="0.2">
      <c r="A8" s="14">
        <v>12691262</v>
      </c>
      <c r="B8" s="14" t="s">
        <v>16</v>
      </c>
      <c r="C8" s="14" t="s">
        <v>17</v>
      </c>
      <c r="D8" s="14"/>
      <c r="E8" s="14"/>
      <c r="F8" s="14" t="s">
        <v>329</v>
      </c>
      <c r="G8" s="14" t="s">
        <v>329</v>
      </c>
      <c r="H8" s="14" t="s">
        <v>329</v>
      </c>
      <c r="I8" s="14" t="s">
        <v>329</v>
      </c>
      <c r="J8" s="43" t="s">
        <v>329</v>
      </c>
      <c r="K8" s="43" t="s">
        <v>329</v>
      </c>
      <c r="L8" s="14" t="s">
        <v>330</v>
      </c>
      <c r="M8" s="14" t="s">
        <v>329</v>
      </c>
      <c r="N8" s="14" t="s">
        <v>329</v>
      </c>
      <c r="O8" s="43" t="s">
        <v>329</v>
      </c>
      <c r="P8" s="43" t="s">
        <v>329</v>
      </c>
      <c r="Q8" s="14" t="s">
        <v>330</v>
      </c>
      <c r="R8" s="14" t="s">
        <v>329</v>
      </c>
      <c r="S8" s="14" t="s">
        <v>329</v>
      </c>
      <c r="T8" s="14" t="s">
        <v>330</v>
      </c>
      <c r="U8" s="14" t="s">
        <v>330</v>
      </c>
      <c r="V8" s="14" t="s">
        <v>330</v>
      </c>
      <c r="W8" s="14" t="s">
        <v>329</v>
      </c>
      <c r="X8" s="14" t="s">
        <v>329</v>
      </c>
      <c r="Y8" s="14" t="s">
        <v>329</v>
      </c>
      <c r="Z8" s="14" t="s">
        <v>329</v>
      </c>
      <c r="AA8" s="14" t="s">
        <v>329</v>
      </c>
      <c r="AB8" s="14" t="s">
        <v>329</v>
      </c>
      <c r="AC8" s="14" t="s">
        <v>329</v>
      </c>
      <c r="AD8" s="14" t="s">
        <v>329</v>
      </c>
      <c r="AE8" s="14" t="s">
        <v>330</v>
      </c>
      <c r="AF8" s="48"/>
      <c r="AG8" s="14" t="s">
        <v>329</v>
      </c>
      <c r="AH8" s="14" t="s">
        <v>329</v>
      </c>
      <c r="AI8" s="14" t="s">
        <v>329</v>
      </c>
      <c r="AJ8" s="14">
        <f>COUNTIF(F8:AI8,"P")</f>
        <v>23</v>
      </c>
      <c r="AK8" s="44">
        <f t="shared" si="2"/>
        <v>0.7931034482758621</v>
      </c>
      <c r="AL8" s="14">
        <f>COUNTIF(F8:AI8,"F")</f>
        <v>6</v>
      </c>
      <c r="AM8" s="44">
        <f t="shared" si="3"/>
        <v>0.20689655172413793</v>
      </c>
      <c r="AN8" s="32">
        <f t="shared" si="0"/>
        <v>1</v>
      </c>
      <c r="AO8" s="33">
        <f t="shared" si="1"/>
        <v>0.16666666666666666</v>
      </c>
    </row>
    <row r="9" spans="1:41" x14ac:dyDescent="0.2">
      <c r="A9" s="14">
        <v>12704007</v>
      </c>
      <c r="B9" s="14" t="s">
        <v>18</v>
      </c>
      <c r="C9" s="14" t="s">
        <v>19</v>
      </c>
      <c r="D9" s="14"/>
      <c r="E9" s="14"/>
      <c r="F9" s="14" t="s">
        <v>329</v>
      </c>
      <c r="G9" s="14" t="s">
        <v>329</v>
      </c>
      <c r="H9" s="14" t="s">
        <v>329</v>
      </c>
      <c r="I9" s="14" t="s">
        <v>329</v>
      </c>
      <c r="J9" s="43" t="s">
        <v>329</v>
      </c>
      <c r="K9" s="43" t="s">
        <v>329</v>
      </c>
      <c r="L9" s="14" t="s">
        <v>329</v>
      </c>
      <c r="M9" s="14" t="s">
        <v>329</v>
      </c>
      <c r="N9" s="14" t="s">
        <v>329</v>
      </c>
      <c r="O9" s="43" t="s">
        <v>329</v>
      </c>
      <c r="P9" s="43" t="s">
        <v>329</v>
      </c>
      <c r="Q9" s="14" t="s">
        <v>329</v>
      </c>
      <c r="R9" s="14" t="s">
        <v>329</v>
      </c>
      <c r="S9" s="14" t="s">
        <v>329</v>
      </c>
      <c r="T9" s="14" t="s">
        <v>329</v>
      </c>
      <c r="U9" s="14" t="s">
        <v>329</v>
      </c>
      <c r="V9" s="14" t="s">
        <v>329</v>
      </c>
      <c r="W9" s="14" t="s">
        <v>329</v>
      </c>
      <c r="X9" s="14" t="s">
        <v>329</v>
      </c>
      <c r="Y9" s="14" t="s">
        <v>329</v>
      </c>
      <c r="Z9" s="14" t="s">
        <v>329</v>
      </c>
      <c r="AA9" s="14" t="s">
        <v>329</v>
      </c>
      <c r="AB9" s="14" t="s">
        <v>329</v>
      </c>
      <c r="AC9" s="14" t="s">
        <v>329</v>
      </c>
      <c r="AD9" s="14" t="s">
        <v>329</v>
      </c>
      <c r="AE9" s="14" t="s">
        <v>329</v>
      </c>
      <c r="AF9" s="48"/>
      <c r="AG9" s="14" t="s">
        <v>329</v>
      </c>
      <c r="AH9" s="14" t="s">
        <v>329</v>
      </c>
      <c r="AI9" s="14" t="s">
        <v>329</v>
      </c>
      <c r="AJ9" s="14">
        <f>COUNTIF(F9:AI9,"P")</f>
        <v>29</v>
      </c>
      <c r="AK9" s="44">
        <f t="shared" si="2"/>
        <v>1</v>
      </c>
      <c r="AL9" s="14">
        <f>COUNTIF(F9:AI9,"F")</f>
        <v>0</v>
      </c>
      <c r="AM9" s="44">
        <f t="shared" si="3"/>
        <v>0</v>
      </c>
      <c r="AN9" s="32">
        <f t="shared" si="0"/>
        <v>1</v>
      </c>
      <c r="AO9" s="33">
        <f t="shared" si="1"/>
        <v>0</v>
      </c>
    </row>
    <row r="10" spans="1:41" x14ac:dyDescent="0.2">
      <c r="A10" s="14">
        <v>12512188</v>
      </c>
      <c r="B10" s="14" t="s">
        <v>20</v>
      </c>
      <c r="C10" s="14" t="s">
        <v>21</v>
      </c>
      <c r="D10" s="14"/>
      <c r="E10" s="14"/>
      <c r="F10" s="14" t="s">
        <v>329</v>
      </c>
      <c r="G10" s="14" t="s">
        <v>330</v>
      </c>
      <c r="H10" s="14" t="s">
        <v>329</v>
      </c>
      <c r="I10" s="14" t="s">
        <v>329</v>
      </c>
      <c r="J10" s="43" t="s">
        <v>329</v>
      </c>
      <c r="K10" s="43" t="s">
        <v>329</v>
      </c>
      <c r="L10" s="14" t="s">
        <v>329</v>
      </c>
      <c r="M10" s="14" t="s">
        <v>330</v>
      </c>
      <c r="N10" s="14" t="s">
        <v>329</v>
      </c>
      <c r="O10" s="43" t="s">
        <v>330</v>
      </c>
      <c r="P10" s="43" t="s">
        <v>330</v>
      </c>
      <c r="Q10" s="14" t="s">
        <v>329</v>
      </c>
      <c r="R10" s="14" t="s">
        <v>329</v>
      </c>
      <c r="S10" s="14" t="s">
        <v>329</v>
      </c>
      <c r="T10" s="14" t="s">
        <v>330</v>
      </c>
      <c r="U10" s="14" t="s">
        <v>330</v>
      </c>
      <c r="V10" s="14" t="s">
        <v>330</v>
      </c>
      <c r="W10" s="14" t="s">
        <v>329</v>
      </c>
      <c r="X10" s="14" t="s">
        <v>329</v>
      </c>
      <c r="Y10" s="14" t="s">
        <v>329</v>
      </c>
      <c r="Z10" s="14" t="s">
        <v>330</v>
      </c>
      <c r="AA10" s="46" t="s">
        <v>329</v>
      </c>
      <c r="AB10" s="14" t="s">
        <v>329</v>
      </c>
      <c r="AC10" s="14" t="s">
        <v>329</v>
      </c>
      <c r="AD10" s="14" t="s">
        <v>329</v>
      </c>
      <c r="AE10" s="14" t="s">
        <v>329</v>
      </c>
      <c r="AF10" s="48"/>
      <c r="AG10" s="14" t="s">
        <v>329</v>
      </c>
      <c r="AH10" s="14" t="s">
        <v>329</v>
      </c>
      <c r="AI10" s="14" t="s">
        <v>329</v>
      </c>
      <c r="AJ10" s="14">
        <f>COUNTIF(F10:AI10,"P")</f>
        <v>21</v>
      </c>
      <c r="AK10" s="44">
        <f t="shared" si="2"/>
        <v>0.72413793103448276</v>
      </c>
      <c r="AL10" s="14">
        <f>COUNTIF(F10:AI10,"F")</f>
        <v>8</v>
      </c>
      <c r="AM10" s="44">
        <f t="shared" si="3"/>
        <v>0.27586206896551724</v>
      </c>
      <c r="AN10" s="32">
        <f t="shared" si="0"/>
        <v>1</v>
      </c>
      <c r="AO10" s="33">
        <f t="shared" si="1"/>
        <v>0.22222222222222221</v>
      </c>
    </row>
    <row r="11" spans="1:41" x14ac:dyDescent="0.2">
      <c r="A11" s="14">
        <v>12702005</v>
      </c>
      <c r="B11" s="14" t="s">
        <v>22</v>
      </c>
      <c r="C11" s="14" t="s">
        <v>23</v>
      </c>
      <c r="D11" s="14"/>
      <c r="E11" s="14"/>
      <c r="F11" s="14" t="s">
        <v>329</v>
      </c>
      <c r="G11" s="14" t="s">
        <v>329</v>
      </c>
      <c r="H11" s="14" t="s">
        <v>329</v>
      </c>
      <c r="I11" s="14" t="s">
        <v>329</v>
      </c>
      <c r="J11" s="43" t="s">
        <v>329</v>
      </c>
      <c r="K11" s="43" t="s">
        <v>329</v>
      </c>
      <c r="L11" s="14" t="s">
        <v>329</v>
      </c>
      <c r="M11" s="14" t="s">
        <v>329</v>
      </c>
      <c r="N11" s="14" t="s">
        <v>329</v>
      </c>
      <c r="O11" s="43" t="s">
        <v>329</v>
      </c>
      <c r="P11" s="43" t="s">
        <v>329</v>
      </c>
      <c r="Q11" s="14" t="s">
        <v>329</v>
      </c>
      <c r="R11" s="14" t="s">
        <v>329</v>
      </c>
      <c r="S11" s="14" t="s">
        <v>329</v>
      </c>
      <c r="T11" s="14" t="s">
        <v>329</v>
      </c>
      <c r="U11" s="14" t="s">
        <v>329</v>
      </c>
      <c r="V11" s="14" t="s">
        <v>329</v>
      </c>
      <c r="W11" s="14" t="s">
        <v>329</v>
      </c>
      <c r="X11" s="14" t="s">
        <v>329</v>
      </c>
      <c r="Y11" s="14" t="s">
        <v>330</v>
      </c>
      <c r="Z11" s="14" t="s">
        <v>329</v>
      </c>
      <c r="AA11" s="14" t="s">
        <v>329</v>
      </c>
      <c r="AB11" s="14" t="s">
        <v>329</v>
      </c>
      <c r="AC11" s="14" t="s">
        <v>329</v>
      </c>
      <c r="AD11" s="14" t="s">
        <v>329</v>
      </c>
      <c r="AE11" s="14" t="s">
        <v>329</v>
      </c>
      <c r="AF11" s="48"/>
      <c r="AG11" s="14" t="s">
        <v>329</v>
      </c>
      <c r="AH11" s="14" t="s">
        <v>329</v>
      </c>
      <c r="AI11" s="14" t="s">
        <v>329</v>
      </c>
      <c r="AJ11" s="14">
        <f>COUNTIF(F11:AI11,"P")</f>
        <v>28</v>
      </c>
      <c r="AK11" s="44">
        <f t="shared" si="2"/>
        <v>0.96551724137931039</v>
      </c>
      <c r="AL11" s="14">
        <f>COUNTIF(F11:AI11,"F")</f>
        <v>1</v>
      </c>
      <c r="AM11" s="44">
        <f t="shared" si="3"/>
        <v>3.4482758620689655E-2</v>
      </c>
      <c r="AN11" s="32">
        <f t="shared" si="0"/>
        <v>1</v>
      </c>
      <c r="AO11" s="33">
        <f t="shared" si="1"/>
        <v>2.7777777777777776E-2</v>
      </c>
    </row>
    <row r="12" spans="1:41" x14ac:dyDescent="0.2">
      <c r="A12" s="14">
        <v>12692134</v>
      </c>
      <c r="B12" s="14" t="s">
        <v>24</v>
      </c>
      <c r="C12" s="14" t="s">
        <v>25</v>
      </c>
      <c r="D12" s="14"/>
      <c r="E12" s="14"/>
      <c r="F12" s="14" t="s">
        <v>329</v>
      </c>
      <c r="G12" s="14" t="s">
        <v>329</v>
      </c>
      <c r="H12" s="14" t="s">
        <v>329</v>
      </c>
      <c r="I12" s="14" t="s">
        <v>329</v>
      </c>
      <c r="J12" s="43" t="s">
        <v>329</v>
      </c>
      <c r="K12" s="43" t="s">
        <v>329</v>
      </c>
      <c r="L12" s="14" t="s">
        <v>329</v>
      </c>
      <c r="M12" s="14" t="s">
        <v>330</v>
      </c>
      <c r="N12" s="14" t="s">
        <v>329</v>
      </c>
      <c r="O12" s="43" t="s">
        <v>329</v>
      </c>
      <c r="P12" s="43" t="s">
        <v>329</v>
      </c>
      <c r="Q12" s="14" t="s">
        <v>329</v>
      </c>
      <c r="R12" s="14" t="s">
        <v>329</v>
      </c>
      <c r="S12" s="14" t="s">
        <v>329</v>
      </c>
      <c r="T12" s="14" t="s">
        <v>329</v>
      </c>
      <c r="U12" s="14" t="s">
        <v>329</v>
      </c>
      <c r="V12" s="14" t="s">
        <v>329</v>
      </c>
      <c r="W12" s="14" t="s">
        <v>329</v>
      </c>
      <c r="X12" s="14" t="s">
        <v>329</v>
      </c>
      <c r="Y12" s="14" t="s">
        <v>329</v>
      </c>
      <c r="Z12" s="14" t="s">
        <v>329</v>
      </c>
      <c r="AA12" s="14" t="s">
        <v>330</v>
      </c>
      <c r="AB12" s="14" t="s">
        <v>329</v>
      </c>
      <c r="AC12" s="14" t="s">
        <v>329</v>
      </c>
      <c r="AD12" s="14" t="s">
        <v>329</v>
      </c>
      <c r="AE12" s="14" t="s">
        <v>329</v>
      </c>
      <c r="AF12" s="48"/>
      <c r="AG12" s="14" t="s">
        <v>329</v>
      </c>
      <c r="AH12" s="14" t="s">
        <v>329</v>
      </c>
      <c r="AI12" s="14" t="s">
        <v>329</v>
      </c>
      <c r="AJ12" s="14">
        <f>COUNTIF(F12:AI12,"P")</f>
        <v>27</v>
      </c>
      <c r="AK12" s="44">
        <f t="shared" si="2"/>
        <v>0.93103448275862066</v>
      </c>
      <c r="AL12" s="14">
        <f>COUNTIF(F12:AI12,"F")</f>
        <v>2</v>
      </c>
      <c r="AM12" s="44">
        <f t="shared" si="3"/>
        <v>6.8965517241379309E-2</v>
      </c>
      <c r="AN12" s="32">
        <f t="shared" si="0"/>
        <v>1</v>
      </c>
      <c r="AO12" s="33">
        <f t="shared" si="1"/>
        <v>5.5555555555555552E-2</v>
      </c>
    </row>
    <row r="13" spans="1:41" x14ac:dyDescent="0.2">
      <c r="A13" s="14">
        <v>12512084</v>
      </c>
      <c r="B13" s="14" t="s">
        <v>26</v>
      </c>
      <c r="C13" s="14" t="s">
        <v>27</v>
      </c>
      <c r="D13" s="14"/>
      <c r="E13" s="14"/>
      <c r="F13" s="14" t="s">
        <v>329</v>
      </c>
      <c r="G13" s="14" t="s">
        <v>329</v>
      </c>
      <c r="H13" s="14" t="s">
        <v>329</v>
      </c>
      <c r="I13" s="14" t="s">
        <v>329</v>
      </c>
      <c r="J13" s="43" t="s">
        <v>329</v>
      </c>
      <c r="K13" s="43" t="s">
        <v>329</v>
      </c>
      <c r="L13" s="14" t="s">
        <v>329</v>
      </c>
      <c r="M13" s="14" t="s">
        <v>330</v>
      </c>
      <c r="N13" s="14" t="s">
        <v>329</v>
      </c>
      <c r="O13" s="43" t="s">
        <v>329</v>
      </c>
      <c r="P13" s="43" t="s">
        <v>329</v>
      </c>
      <c r="Q13" s="14" t="s">
        <v>329</v>
      </c>
      <c r="R13" s="14" t="s">
        <v>329</v>
      </c>
      <c r="S13" s="14" t="s">
        <v>329</v>
      </c>
      <c r="T13" s="14" t="s">
        <v>330</v>
      </c>
      <c r="U13" s="14" t="s">
        <v>329</v>
      </c>
      <c r="V13" s="14" t="s">
        <v>329</v>
      </c>
      <c r="W13" s="14" t="s">
        <v>329</v>
      </c>
      <c r="X13" s="14" t="s">
        <v>329</v>
      </c>
      <c r="Y13" s="14" t="s">
        <v>329</v>
      </c>
      <c r="Z13" s="14" t="s">
        <v>329</v>
      </c>
      <c r="AA13" s="14" t="s">
        <v>329</v>
      </c>
      <c r="AB13" s="14" t="s">
        <v>329</v>
      </c>
      <c r="AC13" s="14" t="s">
        <v>329</v>
      </c>
      <c r="AD13" s="14" t="s">
        <v>329</v>
      </c>
      <c r="AE13" s="14" t="s">
        <v>329</v>
      </c>
      <c r="AF13" s="48"/>
      <c r="AG13" s="14" t="s">
        <v>329</v>
      </c>
      <c r="AH13" s="14" t="s">
        <v>329</v>
      </c>
      <c r="AI13" s="14" t="s">
        <v>329</v>
      </c>
      <c r="AJ13" s="14">
        <f>COUNTIF(F13:AI13,"P")</f>
        <v>27</v>
      </c>
      <c r="AK13" s="44">
        <f t="shared" si="2"/>
        <v>0.93103448275862066</v>
      </c>
      <c r="AL13" s="14">
        <f>COUNTIF(F13:AI13,"F")</f>
        <v>2</v>
      </c>
      <c r="AM13" s="44">
        <f t="shared" si="3"/>
        <v>6.8965517241379309E-2</v>
      </c>
      <c r="AN13" s="32">
        <f t="shared" si="0"/>
        <v>1</v>
      </c>
      <c r="AO13" s="33">
        <f t="shared" si="1"/>
        <v>5.5555555555555552E-2</v>
      </c>
    </row>
    <row r="14" spans="1:41" x14ac:dyDescent="0.2">
      <c r="A14" s="14">
        <v>12512320</v>
      </c>
      <c r="B14" s="14" t="s">
        <v>28</v>
      </c>
      <c r="C14" s="14" t="s">
        <v>29</v>
      </c>
      <c r="D14" s="14"/>
      <c r="E14" s="14"/>
      <c r="F14" s="14" t="s">
        <v>329</v>
      </c>
      <c r="G14" s="14" t="s">
        <v>329</v>
      </c>
      <c r="H14" s="14" t="s">
        <v>329</v>
      </c>
      <c r="I14" s="14" t="s">
        <v>329</v>
      </c>
      <c r="J14" s="43" t="s">
        <v>329</v>
      </c>
      <c r="K14" s="43" t="s">
        <v>329</v>
      </c>
      <c r="L14" s="14" t="s">
        <v>329</v>
      </c>
      <c r="M14" s="14" t="s">
        <v>329</v>
      </c>
      <c r="N14" s="14" t="s">
        <v>329</v>
      </c>
      <c r="O14" s="43" t="s">
        <v>329</v>
      </c>
      <c r="P14" s="43" t="s">
        <v>329</v>
      </c>
      <c r="Q14" s="14" t="s">
        <v>329</v>
      </c>
      <c r="R14" s="14" t="s">
        <v>329</v>
      </c>
      <c r="S14" s="14" t="s">
        <v>330</v>
      </c>
      <c r="T14" s="14" t="s">
        <v>329</v>
      </c>
      <c r="U14" s="14" t="s">
        <v>329</v>
      </c>
      <c r="V14" s="14" t="s">
        <v>329</v>
      </c>
      <c r="W14" s="14" t="s">
        <v>329</v>
      </c>
      <c r="X14" s="14" t="s">
        <v>329</v>
      </c>
      <c r="Y14" s="14" t="s">
        <v>330</v>
      </c>
      <c r="Z14" s="14" t="s">
        <v>330</v>
      </c>
      <c r="AA14" s="14" t="s">
        <v>329</v>
      </c>
      <c r="AB14" s="14" t="s">
        <v>329</v>
      </c>
      <c r="AC14" s="14" t="s">
        <v>329</v>
      </c>
      <c r="AD14" s="14" t="s">
        <v>330</v>
      </c>
      <c r="AE14" s="14" t="s">
        <v>329</v>
      </c>
      <c r="AF14" s="48"/>
      <c r="AG14" s="14" t="s">
        <v>329</v>
      </c>
      <c r="AH14" s="14" t="s">
        <v>329</v>
      </c>
      <c r="AI14" s="14" t="s">
        <v>329</v>
      </c>
      <c r="AJ14" s="14">
        <f>COUNTIF(F14:AI14,"P")</f>
        <v>25</v>
      </c>
      <c r="AK14" s="44">
        <f t="shared" si="2"/>
        <v>0.86206896551724133</v>
      </c>
      <c r="AL14" s="14">
        <f>COUNTIF(F14:AI14,"F")</f>
        <v>4</v>
      </c>
      <c r="AM14" s="44">
        <f t="shared" si="3"/>
        <v>0.13793103448275862</v>
      </c>
      <c r="AN14" s="32">
        <f t="shared" si="0"/>
        <v>1</v>
      </c>
      <c r="AO14" s="33">
        <f t="shared" si="1"/>
        <v>0.1111111111111111</v>
      </c>
    </row>
    <row r="15" spans="1:41" x14ac:dyDescent="0.2">
      <c r="A15" s="14">
        <v>12513807</v>
      </c>
      <c r="B15" s="14" t="s">
        <v>30</v>
      </c>
      <c r="C15" s="14" t="s">
        <v>31</v>
      </c>
      <c r="D15" s="14"/>
      <c r="E15" s="14"/>
      <c r="F15" s="14" t="s">
        <v>329</v>
      </c>
      <c r="G15" s="14" t="s">
        <v>329</v>
      </c>
      <c r="H15" s="14" t="s">
        <v>329</v>
      </c>
      <c r="I15" s="14" t="s">
        <v>329</v>
      </c>
      <c r="J15" s="43" t="s">
        <v>329</v>
      </c>
      <c r="K15" s="43" t="s">
        <v>329</v>
      </c>
      <c r="L15" s="14" t="s">
        <v>329</v>
      </c>
      <c r="M15" s="14" t="s">
        <v>330</v>
      </c>
      <c r="N15" s="14" t="s">
        <v>329</v>
      </c>
      <c r="O15" s="43" t="s">
        <v>329</v>
      </c>
      <c r="P15" s="43" t="s">
        <v>330</v>
      </c>
      <c r="Q15" s="14" t="s">
        <v>329</v>
      </c>
      <c r="R15" s="14" t="s">
        <v>329</v>
      </c>
      <c r="S15" s="14" t="s">
        <v>329</v>
      </c>
      <c r="T15" s="14" t="s">
        <v>329</v>
      </c>
      <c r="U15" s="14" t="s">
        <v>329</v>
      </c>
      <c r="V15" s="14" t="s">
        <v>329</v>
      </c>
      <c r="W15" s="14" t="s">
        <v>329</v>
      </c>
      <c r="X15" s="14" t="s">
        <v>329</v>
      </c>
      <c r="Y15" s="14" t="s">
        <v>329</v>
      </c>
      <c r="Z15" s="14" t="s">
        <v>329</v>
      </c>
      <c r="AA15" s="14" t="s">
        <v>329</v>
      </c>
      <c r="AB15" s="14" t="s">
        <v>329</v>
      </c>
      <c r="AC15" s="14" t="s">
        <v>329</v>
      </c>
      <c r="AD15" s="14" t="s">
        <v>329</v>
      </c>
      <c r="AE15" s="14" t="s">
        <v>329</v>
      </c>
      <c r="AF15" s="48"/>
      <c r="AG15" s="14" t="s">
        <v>330</v>
      </c>
      <c r="AH15" s="14" t="s">
        <v>329</v>
      </c>
      <c r="AI15" s="14" t="s">
        <v>329</v>
      </c>
      <c r="AJ15" s="14">
        <f>COUNTIF(F15:AI15,"P")</f>
        <v>26</v>
      </c>
      <c r="AK15" s="44">
        <f t="shared" si="2"/>
        <v>0.89655172413793105</v>
      </c>
      <c r="AL15" s="14">
        <f>COUNTIF(F15:AI15,"F")</f>
        <v>3</v>
      </c>
      <c r="AM15" s="44">
        <f t="shared" si="3"/>
        <v>0.10344827586206896</v>
      </c>
      <c r="AN15" s="32">
        <f t="shared" si="0"/>
        <v>1</v>
      </c>
      <c r="AO15" s="33">
        <f t="shared" si="1"/>
        <v>8.3333333333333329E-2</v>
      </c>
    </row>
    <row r="16" spans="1:41" x14ac:dyDescent="0.2">
      <c r="A16" s="14">
        <v>12513450</v>
      </c>
      <c r="B16" s="14" t="s">
        <v>32</v>
      </c>
      <c r="C16" s="14" t="s">
        <v>33</v>
      </c>
      <c r="D16" s="14"/>
      <c r="E16" s="14"/>
      <c r="F16" s="14" t="s">
        <v>329</v>
      </c>
      <c r="G16" s="14" t="s">
        <v>329</v>
      </c>
      <c r="H16" s="14" t="s">
        <v>329</v>
      </c>
      <c r="I16" s="14" t="s">
        <v>329</v>
      </c>
      <c r="J16" s="43" t="s">
        <v>329</v>
      </c>
      <c r="K16" s="43" t="s">
        <v>329</v>
      </c>
      <c r="L16" s="14" t="s">
        <v>329</v>
      </c>
      <c r="M16" s="14" t="s">
        <v>330</v>
      </c>
      <c r="N16" s="14" t="s">
        <v>329</v>
      </c>
      <c r="O16" s="43" t="s">
        <v>329</v>
      </c>
      <c r="P16" s="43" t="s">
        <v>330</v>
      </c>
      <c r="Q16" s="14" t="s">
        <v>329</v>
      </c>
      <c r="R16" s="14" t="s">
        <v>329</v>
      </c>
      <c r="S16" s="14" t="s">
        <v>329</v>
      </c>
      <c r="T16" s="14" t="s">
        <v>330</v>
      </c>
      <c r="U16" s="14" t="s">
        <v>329</v>
      </c>
      <c r="V16" s="14" t="s">
        <v>329</v>
      </c>
      <c r="W16" s="14" t="s">
        <v>329</v>
      </c>
      <c r="X16" s="14" t="s">
        <v>329</v>
      </c>
      <c r="Y16" s="14" t="s">
        <v>329</v>
      </c>
      <c r="Z16" s="14" t="s">
        <v>330</v>
      </c>
      <c r="AA16" s="14" t="s">
        <v>329</v>
      </c>
      <c r="AB16" s="14" t="s">
        <v>329</v>
      </c>
      <c r="AC16" s="14" t="s">
        <v>329</v>
      </c>
      <c r="AD16" s="14" t="s">
        <v>329</v>
      </c>
      <c r="AE16" s="14" t="s">
        <v>329</v>
      </c>
      <c r="AF16" s="48"/>
      <c r="AG16" s="14" t="s">
        <v>329</v>
      </c>
      <c r="AH16" s="14" t="s">
        <v>329</v>
      </c>
      <c r="AI16" s="14" t="s">
        <v>329</v>
      </c>
      <c r="AJ16" s="14">
        <f>COUNTIF(F16:AI16,"P")</f>
        <v>25</v>
      </c>
      <c r="AK16" s="44">
        <f t="shared" si="2"/>
        <v>0.86206896551724133</v>
      </c>
      <c r="AL16" s="14">
        <f>COUNTIF(F16:AI16,"F")</f>
        <v>4</v>
      </c>
      <c r="AM16" s="44">
        <f t="shared" si="3"/>
        <v>0.13793103448275862</v>
      </c>
      <c r="AN16" s="32">
        <f t="shared" si="0"/>
        <v>1</v>
      </c>
      <c r="AO16" s="33">
        <f t="shared" si="1"/>
        <v>0.1111111111111111</v>
      </c>
    </row>
    <row r="17" spans="1:41" x14ac:dyDescent="0.2">
      <c r="A17" s="14">
        <v>12512466</v>
      </c>
      <c r="B17" s="14" t="s">
        <v>34</v>
      </c>
      <c r="C17" s="14" t="s">
        <v>35</v>
      </c>
      <c r="D17" s="14"/>
      <c r="E17" s="14"/>
      <c r="F17" s="14" t="s">
        <v>329</v>
      </c>
      <c r="G17" s="14" t="s">
        <v>330</v>
      </c>
      <c r="H17" s="14" t="s">
        <v>330</v>
      </c>
      <c r="I17" s="14" t="s">
        <v>329</v>
      </c>
      <c r="J17" s="43" t="s">
        <v>330</v>
      </c>
      <c r="K17" s="43" t="s">
        <v>329</v>
      </c>
      <c r="L17" s="14" t="s">
        <v>329</v>
      </c>
      <c r="M17" s="14" t="s">
        <v>329</v>
      </c>
      <c r="N17" s="14" t="s">
        <v>329</v>
      </c>
      <c r="O17" s="43" t="s">
        <v>329</v>
      </c>
      <c r="P17" s="43" t="s">
        <v>329</v>
      </c>
      <c r="Q17" s="14" t="s">
        <v>329</v>
      </c>
      <c r="R17" s="14" t="s">
        <v>329</v>
      </c>
      <c r="S17" s="14" t="s">
        <v>329</v>
      </c>
      <c r="T17" s="14" t="s">
        <v>330</v>
      </c>
      <c r="U17" s="14" t="s">
        <v>329</v>
      </c>
      <c r="V17" s="14" t="s">
        <v>329</v>
      </c>
      <c r="W17" s="14" t="s">
        <v>330</v>
      </c>
      <c r="X17" s="14" t="s">
        <v>329</v>
      </c>
      <c r="Y17" s="14" t="s">
        <v>329</v>
      </c>
      <c r="Z17" s="14" t="s">
        <v>329</v>
      </c>
      <c r="AA17" s="14" t="s">
        <v>329</v>
      </c>
      <c r="AB17" s="14" t="s">
        <v>329</v>
      </c>
      <c r="AC17" s="14" t="s">
        <v>329</v>
      </c>
      <c r="AD17" s="14" t="s">
        <v>330</v>
      </c>
      <c r="AE17" s="14" t="s">
        <v>329</v>
      </c>
      <c r="AF17" s="48"/>
      <c r="AG17" s="14" t="s">
        <v>329</v>
      </c>
      <c r="AH17" s="14" t="s">
        <v>329</v>
      </c>
      <c r="AI17" s="14" t="s">
        <v>329</v>
      </c>
      <c r="AJ17" s="14">
        <f>COUNTIF(F17:AI17,"P")</f>
        <v>23</v>
      </c>
      <c r="AK17" s="44">
        <f t="shared" si="2"/>
        <v>0.7931034482758621</v>
      </c>
      <c r="AL17" s="14">
        <f>COUNTIF(F17:AI17,"F")</f>
        <v>6</v>
      </c>
      <c r="AM17" s="44">
        <f t="shared" si="3"/>
        <v>0.20689655172413793</v>
      </c>
      <c r="AN17" s="32">
        <f t="shared" si="0"/>
        <v>1</v>
      </c>
      <c r="AO17" s="33">
        <f t="shared" si="1"/>
        <v>0.16666666666666666</v>
      </c>
    </row>
    <row r="18" spans="1:41" x14ac:dyDescent="0.2">
      <c r="A18" s="14">
        <v>12512261</v>
      </c>
      <c r="B18" s="14" t="s">
        <v>36</v>
      </c>
      <c r="C18" s="14" t="s">
        <v>37</v>
      </c>
      <c r="D18" s="14"/>
      <c r="E18" s="14"/>
      <c r="F18" s="14" t="s">
        <v>329</v>
      </c>
      <c r="G18" s="14" t="s">
        <v>329</v>
      </c>
      <c r="H18" s="14" t="s">
        <v>329</v>
      </c>
      <c r="I18" s="14" t="s">
        <v>329</v>
      </c>
      <c r="J18" s="43" t="s">
        <v>329</v>
      </c>
      <c r="K18" s="43" t="s">
        <v>329</v>
      </c>
      <c r="L18" s="14" t="s">
        <v>329</v>
      </c>
      <c r="M18" s="14" t="s">
        <v>329</v>
      </c>
      <c r="N18" s="14" t="s">
        <v>329</v>
      </c>
      <c r="O18" s="43" t="s">
        <v>329</v>
      </c>
      <c r="P18" s="43" t="s">
        <v>329</v>
      </c>
      <c r="Q18" s="14" t="s">
        <v>329</v>
      </c>
      <c r="R18" s="14" t="s">
        <v>329</v>
      </c>
      <c r="S18" s="14" t="s">
        <v>329</v>
      </c>
      <c r="T18" s="14" t="s">
        <v>330</v>
      </c>
      <c r="U18" s="14" t="s">
        <v>329</v>
      </c>
      <c r="V18" s="14" t="s">
        <v>329</v>
      </c>
      <c r="W18" s="14" t="s">
        <v>329</v>
      </c>
      <c r="X18" s="14" t="s">
        <v>329</v>
      </c>
      <c r="Y18" s="14" t="s">
        <v>329</v>
      </c>
      <c r="Z18" s="14" t="s">
        <v>329</v>
      </c>
      <c r="AA18" s="14" t="s">
        <v>329</v>
      </c>
      <c r="AB18" s="14" t="s">
        <v>329</v>
      </c>
      <c r="AC18" s="14" t="s">
        <v>329</v>
      </c>
      <c r="AD18" s="14" t="s">
        <v>329</v>
      </c>
      <c r="AE18" s="14" t="s">
        <v>329</v>
      </c>
      <c r="AF18" s="48"/>
      <c r="AG18" s="14" t="s">
        <v>329</v>
      </c>
      <c r="AH18" s="14" t="s">
        <v>329</v>
      </c>
      <c r="AI18" s="14" t="s">
        <v>329</v>
      </c>
      <c r="AJ18" s="14">
        <f>COUNTIF(F18:AI18,"P")</f>
        <v>28</v>
      </c>
      <c r="AK18" s="44">
        <f t="shared" si="2"/>
        <v>0.96551724137931039</v>
      </c>
      <c r="AL18" s="14">
        <f>COUNTIF(F18:AI18,"F")</f>
        <v>1</v>
      </c>
      <c r="AM18" s="44">
        <f t="shared" si="3"/>
        <v>3.4482758620689655E-2</v>
      </c>
      <c r="AN18" s="32">
        <f t="shared" si="0"/>
        <v>1</v>
      </c>
      <c r="AO18" s="33">
        <f t="shared" si="1"/>
        <v>2.7777777777777776E-2</v>
      </c>
    </row>
    <row r="19" spans="1:41" x14ac:dyDescent="0.2">
      <c r="A19" s="14">
        <v>12513978</v>
      </c>
      <c r="B19" s="14" t="s">
        <v>38</v>
      </c>
      <c r="C19" s="14" t="s">
        <v>39</v>
      </c>
      <c r="D19" s="14"/>
      <c r="E19" s="14"/>
      <c r="F19" s="14" t="s">
        <v>329</v>
      </c>
      <c r="G19" s="14" t="s">
        <v>329</v>
      </c>
      <c r="H19" s="14" t="s">
        <v>329</v>
      </c>
      <c r="I19" s="14" t="s">
        <v>329</v>
      </c>
      <c r="J19" s="43" t="s">
        <v>329</v>
      </c>
      <c r="K19" s="43" t="s">
        <v>329</v>
      </c>
      <c r="L19" s="14" t="s">
        <v>330</v>
      </c>
      <c r="M19" s="14" t="s">
        <v>330</v>
      </c>
      <c r="N19" s="14" t="s">
        <v>329</v>
      </c>
      <c r="O19" s="43" t="s">
        <v>329</v>
      </c>
      <c r="P19" s="43" t="s">
        <v>330</v>
      </c>
      <c r="Q19" s="14" t="s">
        <v>329</v>
      </c>
      <c r="R19" s="14" t="s">
        <v>329</v>
      </c>
      <c r="S19" s="14" t="s">
        <v>329</v>
      </c>
      <c r="T19" s="14" t="s">
        <v>329</v>
      </c>
      <c r="U19" s="14" t="s">
        <v>329</v>
      </c>
      <c r="V19" s="14" t="s">
        <v>329</v>
      </c>
      <c r="W19" s="14" t="s">
        <v>329</v>
      </c>
      <c r="X19" s="14" t="s">
        <v>329</v>
      </c>
      <c r="Y19" s="14" t="s">
        <v>329</v>
      </c>
      <c r="Z19" s="14" t="s">
        <v>329</v>
      </c>
      <c r="AA19" s="14" t="s">
        <v>329</v>
      </c>
      <c r="AB19" s="14" t="s">
        <v>329</v>
      </c>
      <c r="AC19" s="14" t="s">
        <v>329</v>
      </c>
      <c r="AD19" s="14" t="s">
        <v>329</v>
      </c>
      <c r="AE19" s="14" t="s">
        <v>329</v>
      </c>
      <c r="AF19" s="48"/>
      <c r="AG19" s="14" t="s">
        <v>329</v>
      </c>
      <c r="AH19" s="14" t="s">
        <v>329</v>
      </c>
      <c r="AI19" s="14" t="s">
        <v>329</v>
      </c>
      <c r="AJ19" s="14">
        <f>COUNTIF(F19:AI19,"P")</f>
        <v>26</v>
      </c>
      <c r="AK19" s="44">
        <f t="shared" si="2"/>
        <v>0.89655172413793105</v>
      </c>
      <c r="AL19" s="14">
        <f>COUNTIF(F19:AI19,"F")</f>
        <v>3</v>
      </c>
      <c r="AM19" s="44">
        <f t="shared" si="3"/>
        <v>0.10344827586206896</v>
      </c>
      <c r="AN19" s="32">
        <f t="shared" si="0"/>
        <v>1</v>
      </c>
      <c r="AO19" s="33">
        <f t="shared" si="1"/>
        <v>8.3333333333333329E-2</v>
      </c>
    </row>
    <row r="20" spans="1:41" x14ac:dyDescent="0.2">
      <c r="A20" s="14">
        <v>12511642</v>
      </c>
      <c r="B20" s="14" t="s">
        <v>40</v>
      </c>
      <c r="C20" s="14" t="s">
        <v>41</v>
      </c>
      <c r="D20" s="14"/>
      <c r="E20" s="14"/>
      <c r="F20" s="14" t="s">
        <v>329</v>
      </c>
      <c r="G20" s="14" t="s">
        <v>329</v>
      </c>
      <c r="H20" s="14" t="s">
        <v>329</v>
      </c>
      <c r="I20" s="14" t="s">
        <v>329</v>
      </c>
      <c r="J20" s="43" t="s">
        <v>329</v>
      </c>
      <c r="K20" s="43" t="s">
        <v>329</v>
      </c>
      <c r="L20" s="14" t="s">
        <v>329</v>
      </c>
      <c r="M20" s="14" t="s">
        <v>330</v>
      </c>
      <c r="N20" s="14" t="s">
        <v>329</v>
      </c>
      <c r="O20" s="43" t="s">
        <v>329</v>
      </c>
      <c r="P20" s="43" t="s">
        <v>329</v>
      </c>
      <c r="Q20" s="14" t="s">
        <v>329</v>
      </c>
      <c r="R20" s="14" t="s">
        <v>329</v>
      </c>
      <c r="S20" s="14" t="s">
        <v>329</v>
      </c>
      <c r="T20" s="14" t="s">
        <v>329</v>
      </c>
      <c r="U20" s="14" t="s">
        <v>330</v>
      </c>
      <c r="V20" s="14" t="s">
        <v>329</v>
      </c>
      <c r="W20" s="14" t="s">
        <v>329</v>
      </c>
      <c r="X20" s="14" t="s">
        <v>329</v>
      </c>
      <c r="Y20" s="14" t="s">
        <v>329</v>
      </c>
      <c r="Z20" s="14" t="s">
        <v>329</v>
      </c>
      <c r="AA20" s="14" t="s">
        <v>329</v>
      </c>
      <c r="AB20" s="14" t="s">
        <v>329</v>
      </c>
      <c r="AC20" s="14" t="s">
        <v>329</v>
      </c>
      <c r="AD20" s="14" t="s">
        <v>329</v>
      </c>
      <c r="AE20" s="14" t="s">
        <v>329</v>
      </c>
      <c r="AF20" s="48"/>
      <c r="AG20" s="14" t="s">
        <v>330</v>
      </c>
      <c r="AH20" s="14" t="s">
        <v>329</v>
      </c>
      <c r="AI20" s="45" t="s">
        <v>330</v>
      </c>
      <c r="AJ20" s="14">
        <f>COUNTIF(F20:AI20,"P")</f>
        <v>25</v>
      </c>
      <c r="AK20" s="44">
        <f t="shared" si="2"/>
        <v>0.86206896551724133</v>
      </c>
      <c r="AL20" s="14">
        <f>COUNTIF(F20:AI20,"F")</f>
        <v>4</v>
      </c>
      <c r="AM20" s="44">
        <f t="shared" si="3"/>
        <v>0.13793103448275862</v>
      </c>
      <c r="AN20" s="32">
        <f t="shared" si="0"/>
        <v>1</v>
      </c>
      <c r="AO20" s="33">
        <f t="shared" si="1"/>
        <v>0.1111111111111111</v>
      </c>
    </row>
    <row r="21" spans="1:41" x14ac:dyDescent="0.2">
      <c r="A21" s="14">
        <v>12683311</v>
      </c>
      <c r="B21" s="14" t="s">
        <v>42</v>
      </c>
      <c r="C21" s="14" t="s">
        <v>43</v>
      </c>
      <c r="D21" s="14"/>
      <c r="E21" s="14"/>
      <c r="F21" s="14" t="s">
        <v>329</v>
      </c>
      <c r="G21" s="14" t="s">
        <v>329</v>
      </c>
      <c r="H21" s="14" t="s">
        <v>329</v>
      </c>
      <c r="I21" s="14" t="s">
        <v>329</v>
      </c>
      <c r="J21" s="43" t="s">
        <v>329</v>
      </c>
      <c r="K21" s="43" t="s">
        <v>330</v>
      </c>
      <c r="L21" s="14" t="s">
        <v>329</v>
      </c>
      <c r="M21" s="14" t="s">
        <v>330</v>
      </c>
      <c r="N21" s="14" t="s">
        <v>329</v>
      </c>
      <c r="O21" s="43" t="s">
        <v>329</v>
      </c>
      <c r="P21" s="43" t="s">
        <v>329</v>
      </c>
      <c r="Q21" s="14" t="s">
        <v>330</v>
      </c>
      <c r="R21" s="14" t="s">
        <v>329</v>
      </c>
      <c r="S21" s="14" t="s">
        <v>329</v>
      </c>
      <c r="T21" s="14" t="s">
        <v>329</v>
      </c>
      <c r="U21" s="14" t="s">
        <v>330</v>
      </c>
      <c r="V21" s="14" t="s">
        <v>330</v>
      </c>
      <c r="W21" s="14" t="s">
        <v>330</v>
      </c>
      <c r="X21" s="14" t="s">
        <v>329</v>
      </c>
      <c r="Y21" s="14" t="s">
        <v>329</v>
      </c>
      <c r="Z21" s="14" t="s">
        <v>329</v>
      </c>
      <c r="AA21" s="14" t="s">
        <v>329</v>
      </c>
      <c r="AB21" s="14" t="s">
        <v>329</v>
      </c>
      <c r="AC21" s="14" t="s">
        <v>329</v>
      </c>
      <c r="AD21" s="14" t="s">
        <v>329</v>
      </c>
      <c r="AE21" s="14" t="s">
        <v>330</v>
      </c>
      <c r="AF21" s="48"/>
      <c r="AG21" s="14" t="s">
        <v>329</v>
      </c>
      <c r="AH21" s="14" t="s">
        <v>329</v>
      </c>
      <c r="AI21" s="14" t="s">
        <v>329</v>
      </c>
      <c r="AJ21" s="14">
        <f>COUNTIF(F21:AI21,"P")</f>
        <v>22</v>
      </c>
      <c r="AK21" s="44">
        <f t="shared" si="2"/>
        <v>0.75862068965517238</v>
      </c>
      <c r="AL21" s="14">
        <f>COUNTIF(F21:AI21,"F")</f>
        <v>7</v>
      </c>
      <c r="AM21" s="44">
        <f t="shared" si="3"/>
        <v>0.2413793103448276</v>
      </c>
      <c r="AN21" s="32">
        <f t="shared" si="0"/>
        <v>1</v>
      </c>
      <c r="AO21" s="33">
        <f t="shared" si="1"/>
        <v>0.19444444444444445</v>
      </c>
    </row>
    <row r="22" spans="1:41" x14ac:dyDescent="0.2">
      <c r="A22" s="14">
        <v>12803411</v>
      </c>
      <c r="B22" s="14" t="s">
        <v>44</v>
      </c>
      <c r="C22" s="14" t="s">
        <v>45</v>
      </c>
      <c r="D22" s="14"/>
      <c r="E22" s="14"/>
      <c r="F22" s="14" t="s">
        <v>329</v>
      </c>
      <c r="G22" s="14" t="s">
        <v>329</v>
      </c>
      <c r="H22" s="14" t="s">
        <v>329</v>
      </c>
      <c r="I22" s="14" t="s">
        <v>329</v>
      </c>
      <c r="J22" s="43" t="s">
        <v>329</v>
      </c>
      <c r="K22" s="43" t="s">
        <v>329</v>
      </c>
      <c r="L22" s="14" t="s">
        <v>329</v>
      </c>
      <c r="M22" s="14" t="s">
        <v>330</v>
      </c>
      <c r="N22" s="14" t="s">
        <v>330</v>
      </c>
      <c r="O22" s="43" t="s">
        <v>329</v>
      </c>
      <c r="P22" s="43" t="s">
        <v>329</v>
      </c>
      <c r="Q22" s="14" t="s">
        <v>329</v>
      </c>
      <c r="R22" s="14" t="s">
        <v>329</v>
      </c>
      <c r="S22" s="14" t="s">
        <v>330</v>
      </c>
      <c r="T22" s="14" t="s">
        <v>330</v>
      </c>
      <c r="U22" s="14" t="s">
        <v>330</v>
      </c>
      <c r="V22" s="14" t="s">
        <v>329</v>
      </c>
      <c r="W22" s="14" t="s">
        <v>329</v>
      </c>
      <c r="X22" s="14" t="s">
        <v>329</v>
      </c>
      <c r="Y22" s="14" t="s">
        <v>329</v>
      </c>
      <c r="Z22" s="14" t="s">
        <v>329</v>
      </c>
      <c r="AA22" s="14" t="s">
        <v>329</v>
      </c>
      <c r="AB22" s="14" t="s">
        <v>329</v>
      </c>
      <c r="AC22" s="14" t="s">
        <v>329</v>
      </c>
      <c r="AD22" s="14" t="s">
        <v>329</v>
      </c>
      <c r="AE22" s="14" t="s">
        <v>329</v>
      </c>
      <c r="AF22" s="48"/>
      <c r="AG22" s="14" t="s">
        <v>330</v>
      </c>
      <c r="AH22" s="14" t="s">
        <v>329</v>
      </c>
      <c r="AI22" s="14" t="s">
        <v>329</v>
      </c>
      <c r="AJ22" s="14">
        <f>COUNTIF(F22:AI22,"P")</f>
        <v>23</v>
      </c>
      <c r="AK22" s="44">
        <f t="shared" si="2"/>
        <v>0.7931034482758621</v>
      </c>
      <c r="AL22" s="14">
        <f>COUNTIF(F22:AI22,"F")</f>
        <v>6</v>
      </c>
      <c r="AM22" s="44">
        <f t="shared" si="3"/>
        <v>0.20689655172413793</v>
      </c>
      <c r="AN22" s="32">
        <f t="shared" si="0"/>
        <v>1</v>
      </c>
      <c r="AO22" s="33">
        <f t="shared" si="1"/>
        <v>0.16666666666666666</v>
      </c>
    </row>
    <row r="23" spans="1:41" x14ac:dyDescent="0.2">
      <c r="A23" s="14">
        <v>12684552</v>
      </c>
      <c r="B23" s="14" t="s">
        <v>46</v>
      </c>
      <c r="C23" s="14" t="s">
        <v>47</v>
      </c>
      <c r="D23" s="14"/>
      <c r="E23" s="14"/>
      <c r="F23" s="14" t="s">
        <v>329</v>
      </c>
      <c r="G23" s="14" t="s">
        <v>330</v>
      </c>
      <c r="H23" s="14" t="s">
        <v>329</v>
      </c>
      <c r="I23" s="14" t="s">
        <v>329</v>
      </c>
      <c r="J23" s="43" t="s">
        <v>330</v>
      </c>
      <c r="K23" s="43" t="s">
        <v>329</v>
      </c>
      <c r="L23" s="14" t="s">
        <v>329</v>
      </c>
      <c r="M23" s="14" t="s">
        <v>329</v>
      </c>
      <c r="N23" s="14" t="s">
        <v>330</v>
      </c>
      <c r="O23" s="43" t="s">
        <v>329</v>
      </c>
      <c r="P23" s="43" t="s">
        <v>330</v>
      </c>
      <c r="Q23" s="14" t="s">
        <v>329</v>
      </c>
      <c r="R23" s="14" t="s">
        <v>329</v>
      </c>
      <c r="S23" s="14" t="s">
        <v>330</v>
      </c>
      <c r="T23" s="14" t="s">
        <v>329</v>
      </c>
      <c r="U23" s="14" t="s">
        <v>330</v>
      </c>
      <c r="V23" s="14" t="s">
        <v>330</v>
      </c>
      <c r="W23" s="14" t="s">
        <v>330</v>
      </c>
      <c r="X23" s="14" t="s">
        <v>329</v>
      </c>
      <c r="Y23" s="14" t="s">
        <v>329</v>
      </c>
      <c r="Z23" s="14" t="s">
        <v>329</v>
      </c>
      <c r="AA23" s="14" t="s">
        <v>329</v>
      </c>
      <c r="AB23" s="14" t="s">
        <v>330</v>
      </c>
      <c r="AC23" s="14" t="s">
        <v>330</v>
      </c>
      <c r="AD23" s="14" t="s">
        <v>329</v>
      </c>
      <c r="AE23" s="14" t="s">
        <v>330</v>
      </c>
      <c r="AF23" s="48"/>
      <c r="AG23" s="14" t="s">
        <v>329</v>
      </c>
      <c r="AH23" s="14" t="s">
        <v>329</v>
      </c>
      <c r="AI23" s="45" t="s">
        <v>330</v>
      </c>
      <c r="AJ23" s="14">
        <f>COUNTIF(F23:AI23,"P")</f>
        <v>17</v>
      </c>
      <c r="AK23" s="44">
        <f t="shared" si="2"/>
        <v>0.58620689655172409</v>
      </c>
      <c r="AL23" s="14">
        <f>COUNTIF(F23:AI23,"F")</f>
        <v>12</v>
      </c>
      <c r="AM23" s="44">
        <f t="shared" si="3"/>
        <v>0.41379310344827586</v>
      </c>
      <c r="AN23" s="32">
        <f t="shared" si="0"/>
        <v>1</v>
      </c>
      <c r="AO23" s="33">
        <f t="shared" si="1"/>
        <v>0.33333333333333331</v>
      </c>
    </row>
    <row r="24" spans="1:41" x14ac:dyDescent="0.2">
      <c r="A24" s="14">
        <v>12803363</v>
      </c>
      <c r="B24" s="14" t="s">
        <v>48</v>
      </c>
      <c r="C24" s="14" t="s">
        <v>49</v>
      </c>
      <c r="D24" s="47">
        <v>44652</v>
      </c>
      <c r="E24" s="14"/>
      <c r="F24" s="14" t="s">
        <v>329</v>
      </c>
      <c r="G24" s="14" t="s">
        <v>329</v>
      </c>
      <c r="H24" s="14" t="s">
        <v>329</v>
      </c>
      <c r="I24" s="14" t="s">
        <v>329</v>
      </c>
      <c r="J24" s="43" t="s">
        <v>329</v>
      </c>
      <c r="K24" s="43" t="s">
        <v>329</v>
      </c>
      <c r="L24" s="14" t="s">
        <v>329</v>
      </c>
      <c r="M24" s="14" t="s">
        <v>329</v>
      </c>
      <c r="N24" s="14" t="s">
        <v>329</v>
      </c>
      <c r="O24" s="43" t="s">
        <v>329</v>
      </c>
      <c r="P24" s="43" t="s">
        <v>329</v>
      </c>
      <c r="Q24" s="14" t="s">
        <v>329</v>
      </c>
      <c r="R24" s="14" t="s">
        <v>329</v>
      </c>
      <c r="S24" s="14" t="s">
        <v>329</v>
      </c>
      <c r="T24" s="14" t="s">
        <v>329</v>
      </c>
      <c r="U24" s="14" t="s">
        <v>329</v>
      </c>
      <c r="V24" s="14" t="s">
        <v>330</v>
      </c>
      <c r="W24" s="14" t="s">
        <v>330</v>
      </c>
      <c r="X24" s="14" t="s">
        <v>329</v>
      </c>
      <c r="Y24" s="14" t="s">
        <v>330</v>
      </c>
      <c r="Z24" s="14" t="s">
        <v>329</v>
      </c>
      <c r="AA24" s="14" t="s">
        <v>329</v>
      </c>
      <c r="AB24" s="14" t="s">
        <v>329</v>
      </c>
      <c r="AC24" s="14" t="s">
        <v>329</v>
      </c>
      <c r="AD24" s="14" t="s">
        <v>329</v>
      </c>
      <c r="AE24" s="14" t="s">
        <v>329</v>
      </c>
      <c r="AF24" s="48"/>
      <c r="AG24" s="14" t="s">
        <v>330</v>
      </c>
      <c r="AH24" s="14" t="s">
        <v>329</v>
      </c>
      <c r="AI24" s="14" t="s">
        <v>329</v>
      </c>
      <c r="AJ24" s="14">
        <f>COUNTIF(F24:AI24,"P")</f>
        <v>25</v>
      </c>
      <c r="AK24" s="44">
        <f t="shared" si="2"/>
        <v>0.86206896551724133</v>
      </c>
      <c r="AL24" s="14">
        <f>COUNTIF(F24:AI24,"F")</f>
        <v>4</v>
      </c>
      <c r="AM24" s="44">
        <f t="shared" si="3"/>
        <v>0.13793103448275862</v>
      </c>
      <c r="AN24" s="32">
        <f t="shared" si="0"/>
        <v>1</v>
      </c>
      <c r="AO24" s="33">
        <f t="shared" si="1"/>
        <v>0.1111111111111111</v>
      </c>
    </row>
    <row r="25" spans="1:41" x14ac:dyDescent="0.2">
      <c r="A25" s="14">
        <v>12732170</v>
      </c>
      <c r="B25" s="14" t="s">
        <v>50</v>
      </c>
      <c r="C25" s="14" t="s">
        <v>51</v>
      </c>
      <c r="D25" s="14"/>
      <c r="E25" s="14"/>
      <c r="F25" s="14" t="s">
        <v>329</v>
      </c>
      <c r="G25" s="14" t="s">
        <v>329</v>
      </c>
      <c r="H25" s="14" t="s">
        <v>329</v>
      </c>
      <c r="I25" s="14" t="s">
        <v>329</v>
      </c>
      <c r="J25" s="43" t="s">
        <v>329</v>
      </c>
      <c r="K25" s="43" t="s">
        <v>329</v>
      </c>
      <c r="L25" s="14" t="s">
        <v>329</v>
      </c>
      <c r="M25" s="14" t="s">
        <v>329</v>
      </c>
      <c r="N25" s="14" t="s">
        <v>329</v>
      </c>
      <c r="O25" s="43" t="s">
        <v>329</v>
      </c>
      <c r="P25" s="43" t="s">
        <v>329</v>
      </c>
      <c r="Q25" s="14" t="s">
        <v>329</v>
      </c>
      <c r="R25" s="14" t="s">
        <v>329</v>
      </c>
      <c r="S25" s="14" t="s">
        <v>329</v>
      </c>
      <c r="T25" s="14" t="s">
        <v>329</v>
      </c>
      <c r="U25" s="14" t="s">
        <v>329</v>
      </c>
      <c r="V25" s="14" t="s">
        <v>329</v>
      </c>
      <c r="W25" s="14" t="s">
        <v>329</v>
      </c>
      <c r="X25" s="14" t="s">
        <v>329</v>
      </c>
      <c r="Y25" s="14" t="s">
        <v>330</v>
      </c>
      <c r="Z25" s="14" t="s">
        <v>329</v>
      </c>
      <c r="AA25" s="14" t="s">
        <v>330</v>
      </c>
      <c r="AB25" s="14" t="s">
        <v>330</v>
      </c>
      <c r="AC25" s="14" t="s">
        <v>329</v>
      </c>
      <c r="AD25" s="14" t="s">
        <v>329</v>
      </c>
      <c r="AE25" s="14" t="s">
        <v>329</v>
      </c>
      <c r="AF25" s="48"/>
      <c r="AG25" s="14" t="s">
        <v>330</v>
      </c>
      <c r="AH25" s="14" t="s">
        <v>329</v>
      </c>
      <c r="AI25" s="14" t="s">
        <v>329</v>
      </c>
      <c r="AJ25" s="14">
        <f>COUNTIF(F25:AI25,"P")</f>
        <v>25</v>
      </c>
      <c r="AK25" s="44">
        <f t="shared" si="2"/>
        <v>0.86206896551724133</v>
      </c>
      <c r="AL25" s="14">
        <f>COUNTIF(F25:AI25,"F")</f>
        <v>4</v>
      </c>
      <c r="AM25" s="44">
        <f t="shared" si="3"/>
        <v>0.13793103448275862</v>
      </c>
      <c r="AN25" s="32">
        <f t="shared" si="0"/>
        <v>1</v>
      </c>
      <c r="AO25" s="33">
        <f t="shared" si="1"/>
        <v>0.1111111111111111</v>
      </c>
    </row>
    <row r="26" spans="1:41" x14ac:dyDescent="0.2">
      <c r="A26" s="14">
        <v>12512383</v>
      </c>
      <c r="B26" s="14" t="s">
        <v>52</v>
      </c>
      <c r="C26" s="14" t="s">
        <v>53</v>
      </c>
      <c r="D26" s="14"/>
      <c r="E26" s="14"/>
      <c r="F26" s="14" t="s">
        <v>329</v>
      </c>
      <c r="G26" s="14" t="s">
        <v>329</v>
      </c>
      <c r="H26" s="14" t="s">
        <v>330</v>
      </c>
      <c r="I26" s="14" t="s">
        <v>329</v>
      </c>
      <c r="J26" s="43" t="s">
        <v>330</v>
      </c>
      <c r="K26" s="43" t="s">
        <v>329</v>
      </c>
      <c r="L26" s="14" t="s">
        <v>329</v>
      </c>
      <c r="M26" s="14" t="s">
        <v>329</v>
      </c>
      <c r="N26" s="14" t="s">
        <v>330</v>
      </c>
      <c r="O26" s="43" t="s">
        <v>329</v>
      </c>
      <c r="P26" s="43" t="s">
        <v>329</v>
      </c>
      <c r="Q26" s="14" t="s">
        <v>330</v>
      </c>
      <c r="R26" s="14" t="s">
        <v>329</v>
      </c>
      <c r="S26" s="14" t="s">
        <v>330</v>
      </c>
      <c r="T26" s="14" t="s">
        <v>329</v>
      </c>
      <c r="U26" s="14" t="s">
        <v>330</v>
      </c>
      <c r="V26" s="14" t="s">
        <v>329</v>
      </c>
      <c r="W26" s="14" t="s">
        <v>330</v>
      </c>
      <c r="X26" s="14" t="s">
        <v>329</v>
      </c>
      <c r="Y26" s="14" t="s">
        <v>330</v>
      </c>
      <c r="Z26" s="14" t="s">
        <v>330</v>
      </c>
      <c r="AA26" s="14" t="s">
        <v>329</v>
      </c>
      <c r="AB26" s="14" t="s">
        <v>329</v>
      </c>
      <c r="AC26" s="14" t="s">
        <v>330</v>
      </c>
      <c r="AD26" s="14" t="s">
        <v>329</v>
      </c>
      <c r="AE26" s="14" t="s">
        <v>329</v>
      </c>
      <c r="AF26" s="48"/>
      <c r="AG26" s="14" t="s">
        <v>329</v>
      </c>
      <c r="AH26" s="14" t="s">
        <v>329</v>
      </c>
      <c r="AI26" s="14" t="s">
        <v>329</v>
      </c>
      <c r="AJ26" s="14">
        <f>COUNTIF(F26:AI26,"P")</f>
        <v>19</v>
      </c>
      <c r="AK26" s="44">
        <f t="shared" si="2"/>
        <v>0.65517241379310343</v>
      </c>
      <c r="AL26" s="14">
        <f>COUNTIF(F26:AI26,"F")</f>
        <v>10</v>
      </c>
      <c r="AM26" s="44">
        <f t="shared" si="3"/>
        <v>0.34482758620689657</v>
      </c>
      <c r="AN26" s="32">
        <f t="shared" si="0"/>
        <v>1</v>
      </c>
      <c r="AO26" s="33">
        <f t="shared" si="1"/>
        <v>0.27777777777777779</v>
      </c>
    </row>
    <row r="27" spans="1:41" x14ac:dyDescent="0.2">
      <c r="A27" s="14">
        <v>12512229</v>
      </c>
      <c r="B27" s="14" t="s">
        <v>54</v>
      </c>
      <c r="C27" s="14" t="s">
        <v>55</v>
      </c>
      <c r="D27" s="14" t="s">
        <v>331</v>
      </c>
      <c r="E27" s="14"/>
      <c r="F27" s="14" t="s">
        <v>329</v>
      </c>
      <c r="G27" s="14" t="s">
        <v>329</v>
      </c>
      <c r="H27" s="14" t="s">
        <v>329</v>
      </c>
      <c r="I27" s="14" t="s">
        <v>329</v>
      </c>
      <c r="J27" s="43" t="s">
        <v>329</v>
      </c>
      <c r="K27" s="43" t="s">
        <v>329</v>
      </c>
      <c r="L27" s="14" t="s">
        <v>329</v>
      </c>
      <c r="M27" s="14" t="s">
        <v>330</v>
      </c>
      <c r="N27" s="14" t="s">
        <v>330</v>
      </c>
      <c r="O27" s="43" t="s">
        <v>329</v>
      </c>
      <c r="P27" s="43" t="s">
        <v>329</v>
      </c>
      <c r="Q27" s="14" t="s">
        <v>329</v>
      </c>
      <c r="R27" s="14" t="s">
        <v>329</v>
      </c>
      <c r="S27" s="14" t="s">
        <v>329</v>
      </c>
      <c r="T27" s="14" t="s">
        <v>329</v>
      </c>
      <c r="U27" s="14" t="s">
        <v>330</v>
      </c>
      <c r="V27" s="14" t="s">
        <v>329</v>
      </c>
      <c r="W27" s="14" t="s">
        <v>329</v>
      </c>
      <c r="X27" s="14" t="s">
        <v>329</v>
      </c>
      <c r="Y27" s="14" t="s">
        <v>329</v>
      </c>
      <c r="Z27" s="14" t="s">
        <v>329</v>
      </c>
      <c r="AA27" s="14" t="s">
        <v>329</v>
      </c>
      <c r="AB27" s="14" t="s">
        <v>329</v>
      </c>
      <c r="AC27" s="14" t="s">
        <v>329</v>
      </c>
      <c r="AD27" s="14" t="s">
        <v>329</v>
      </c>
      <c r="AE27" s="14" t="s">
        <v>329</v>
      </c>
      <c r="AF27" s="48"/>
      <c r="AG27" s="14" t="s">
        <v>329</v>
      </c>
      <c r="AH27" s="14" t="s">
        <v>329</v>
      </c>
      <c r="AI27" s="14" t="s">
        <v>329</v>
      </c>
      <c r="AJ27" s="14">
        <f>COUNTIF(F27:AI27,"P")</f>
        <v>26</v>
      </c>
      <c r="AK27" s="44">
        <f t="shared" si="2"/>
        <v>0.89655172413793105</v>
      </c>
      <c r="AL27" s="14">
        <f>COUNTIF(F27:AI27,"F")</f>
        <v>3</v>
      </c>
      <c r="AM27" s="44">
        <f t="shared" si="3"/>
        <v>0.10344827586206896</v>
      </c>
      <c r="AN27" s="32">
        <f t="shared" si="0"/>
        <v>1</v>
      </c>
      <c r="AO27" s="33">
        <f t="shared" si="1"/>
        <v>8.3333333333333329E-2</v>
      </c>
    </row>
    <row r="28" spans="1:41" x14ac:dyDescent="0.2">
      <c r="A28" s="14">
        <v>12512000</v>
      </c>
      <c r="B28" s="14" t="s">
        <v>56</v>
      </c>
      <c r="C28" s="14" t="s">
        <v>57</v>
      </c>
      <c r="D28" s="14"/>
      <c r="E28" s="14"/>
      <c r="F28" s="14" t="s">
        <v>329</v>
      </c>
      <c r="G28" s="14" t="s">
        <v>329</v>
      </c>
      <c r="H28" s="14" t="s">
        <v>330</v>
      </c>
      <c r="I28" s="14" t="s">
        <v>330</v>
      </c>
      <c r="J28" s="43" t="s">
        <v>330</v>
      </c>
      <c r="K28" s="43" t="s">
        <v>329</v>
      </c>
      <c r="L28" s="14" t="s">
        <v>330</v>
      </c>
      <c r="M28" s="14" t="s">
        <v>329</v>
      </c>
      <c r="N28" s="14" t="s">
        <v>329</v>
      </c>
      <c r="O28" s="43" t="s">
        <v>330</v>
      </c>
      <c r="P28" s="43" t="s">
        <v>329</v>
      </c>
      <c r="Q28" s="14" t="s">
        <v>330</v>
      </c>
      <c r="R28" s="14" t="s">
        <v>329</v>
      </c>
      <c r="S28" s="14" t="s">
        <v>330</v>
      </c>
      <c r="T28" s="14" t="s">
        <v>330</v>
      </c>
      <c r="U28" s="14" t="s">
        <v>329</v>
      </c>
      <c r="V28" s="14" t="s">
        <v>330</v>
      </c>
      <c r="W28" s="14" t="s">
        <v>330</v>
      </c>
      <c r="X28" s="14" t="s">
        <v>329</v>
      </c>
      <c r="Y28" s="14" t="s">
        <v>330</v>
      </c>
      <c r="Z28" s="14" t="s">
        <v>330</v>
      </c>
      <c r="AA28" s="14" t="s">
        <v>330</v>
      </c>
      <c r="AB28" s="14" t="s">
        <v>330</v>
      </c>
      <c r="AC28" s="14" t="s">
        <v>330</v>
      </c>
      <c r="AD28" s="14" t="s">
        <v>330</v>
      </c>
      <c r="AE28" s="14" t="s">
        <v>330</v>
      </c>
      <c r="AF28" s="48"/>
      <c r="AG28" s="14" t="s">
        <v>330</v>
      </c>
      <c r="AH28" s="14" t="s">
        <v>329</v>
      </c>
      <c r="AI28" s="45" t="s">
        <v>330</v>
      </c>
      <c r="AJ28" s="14">
        <f>COUNTIF(F28:AI28,"P")</f>
        <v>10</v>
      </c>
      <c r="AK28" s="44">
        <f t="shared" si="2"/>
        <v>0.34482758620689657</v>
      </c>
      <c r="AL28" s="14">
        <f>COUNTIF(F28:AI28,"F")</f>
        <v>19</v>
      </c>
      <c r="AM28" s="44">
        <f t="shared" si="3"/>
        <v>0.65517241379310343</v>
      </c>
      <c r="AN28" s="32">
        <f t="shared" si="0"/>
        <v>1</v>
      </c>
      <c r="AO28" s="33">
        <f t="shared" si="1"/>
        <v>0.52777777777777779</v>
      </c>
    </row>
    <row r="29" spans="1:41" x14ac:dyDescent="0.2">
      <c r="A29" s="14">
        <v>12511444</v>
      </c>
      <c r="B29" s="14" t="s">
        <v>58</v>
      </c>
      <c r="C29" s="14" t="s">
        <v>59</v>
      </c>
      <c r="D29" s="14"/>
      <c r="E29" s="14"/>
      <c r="F29" s="14" t="s">
        <v>330</v>
      </c>
      <c r="G29" s="14" t="s">
        <v>330</v>
      </c>
      <c r="H29" s="14" t="s">
        <v>330</v>
      </c>
      <c r="I29" s="14" t="s">
        <v>329</v>
      </c>
      <c r="J29" s="43" t="s">
        <v>330</v>
      </c>
      <c r="K29" s="43" t="s">
        <v>329</v>
      </c>
      <c r="L29" s="14" t="s">
        <v>329</v>
      </c>
      <c r="M29" s="14" t="s">
        <v>329</v>
      </c>
      <c r="N29" s="14" t="s">
        <v>329</v>
      </c>
      <c r="O29" s="43" t="s">
        <v>329</v>
      </c>
      <c r="P29" s="43" t="s">
        <v>329</v>
      </c>
      <c r="Q29" s="14" t="s">
        <v>329</v>
      </c>
      <c r="R29" s="14" t="s">
        <v>329</v>
      </c>
      <c r="S29" s="14" t="s">
        <v>329</v>
      </c>
      <c r="T29" s="14" t="s">
        <v>330</v>
      </c>
      <c r="U29" s="14" t="s">
        <v>329</v>
      </c>
      <c r="V29" s="14" t="s">
        <v>329</v>
      </c>
      <c r="W29" s="14" t="s">
        <v>329</v>
      </c>
      <c r="X29" s="14" t="s">
        <v>329</v>
      </c>
      <c r="Y29" s="14" t="s">
        <v>329</v>
      </c>
      <c r="Z29" s="14" t="s">
        <v>329</v>
      </c>
      <c r="AA29" s="14" t="s">
        <v>329</v>
      </c>
      <c r="AB29" s="14" t="s">
        <v>329</v>
      </c>
      <c r="AC29" s="14" t="s">
        <v>329</v>
      </c>
      <c r="AD29" s="14" t="s">
        <v>330</v>
      </c>
      <c r="AE29" s="14" t="s">
        <v>330</v>
      </c>
      <c r="AF29" s="48"/>
      <c r="AG29" s="14" t="s">
        <v>329</v>
      </c>
      <c r="AH29" s="14" t="s">
        <v>329</v>
      </c>
      <c r="AI29" s="14" t="s">
        <v>329</v>
      </c>
      <c r="AJ29" s="14">
        <f>COUNTIF(F29:AI29,"P")</f>
        <v>22</v>
      </c>
      <c r="AK29" s="44">
        <f t="shared" si="2"/>
        <v>0.75862068965517238</v>
      </c>
      <c r="AL29" s="14">
        <f>COUNTIF(F29:AI29,"F")</f>
        <v>7</v>
      </c>
      <c r="AM29" s="44">
        <f t="shared" si="3"/>
        <v>0.2413793103448276</v>
      </c>
      <c r="AN29" s="32">
        <f t="shared" si="0"/>
        <v>1</v>
      </c>
      <c r="AO29" s="33">
        <f t="shared" si="1"/>
        <v>0.19444444444444445</v>
      </c>
    </row>
    <row r="30" spans="1:41" x14ac:dyDescent="0.2">
      <c r="A30" s="14">
        <v>11842403</v>
      </c>
      <c r="B30" s="14" t="s">
        <v>60</v>
      </c>
      <c r="C30" s="14" t="s">
        <v>61</v>
      </c>
      <c r="D30" s="14"/>
      <c r="E30" s="14"/>
      <c r="F30" s="14" t="s">
        <v>329</v>
      </c>
      <c r="G30" s="14" t="s">
        <v>329</v>
      </c>
      <c r="H30" s="14" t="s">
        <v>329</v>
      </c>
      <c r="I30" s="14" t="s">
        <v>329</v>
      </c>
      <c r="J30" s="43" t="s">
        <v>329</v>
      </c>
      <c r="K30" s="43" t="s">
        <v>329</v>
      </c>
      <c r="L30" s="14" t="s">
        <v>329</v>
      </c>
      <c r="M30" s="14" t="s">
        <v>330</v>
      </c>
      <c r="N30" s="14" t="s">
        <v>329</v>
      </c>
      <c r="O30" s="43" t="s">
        <v>329</v>
      </c>
      <c r="P30" s="43" t="s">
        <v>329</v>
      </c>
      <c r="Q30" s="14" t="s">
        <v>329</v>
      </c>
      <c r="R30" s="14" t="s">
        <v>329</v>
      </c>
      <c r="S30" s="14" t="s">
        <v>329</v>
      </c>
      <c r="T30" s="14" t="s">
        <v>329</v>
      </c>
      <c r="U30" s="14" t="s">
        <v>330</v>
      </c>
      <c r="V30" s="14" t="s">
        <v>329</v>
      </c>
      <c r="W30" s="14" t="s">
        <v>329</v>
      </c>
      <c r="X30" s="14" t="s">
        <v>329</v>
      </c>
      <c r="Y30" s="14" t="s">
        <v>329</v>
      </c>
      <c r="Z30" s="14" t="s">
        <v>329</v>
      </c>
      <c r="AA30" s="14" t="s">
        <v>329</v>
      </c>
      <c r="AB30" s="14" t="s">
        <v>329</v>
      </c>
      <c r="AC30" s="14" t="s">
        <v>329</v>
      </c>
      <c r="AD30" s="14" t="s">
        <v>329</v>
      </c>
      <c r="AE30" s="14" t="s">
        <v>329</v>
      </c>
      <c r="AF30" s="48"/>
      <c r="AG30" s="14" t="s">
        <v>329</v>
      </c>
      <c r="AH30" s="14" t="s">
        <v>329</v>
      </c>
      <c r="AI30" s="14" t="s">
        <v>329</v>
      </c>
      <c r="AJ30" s="14">
        <f>COUNTIF(F30:AI30,"P")</f>
        <v>27</v>
      </c>
      <c r="AK30" s="44">
        <f t="shared" si="2"/>
        <v>0.93103448275862066</v>
      </c>
      <c r="AL30" s="14">
        <f>COUNTIF(F30:AI30,"F")</f>
        <v>2</v>
      </c>
      <c r="AM30" s="44">
        <f t="shared" si="3"/>
        <v>6.8965517241379309E-2</v>
      </c>
      <c r="AN30" s="32">
        <f t="shared" si="0"/>
        <v>1</v>
      </c>
      <c r="AO30" s="33">
        <f t="shared" si="1"/>
        <v>5.5555555555555552E-2</v>
      </c>
    </row>
    <row r="31" spans="1:41" x14ac:dyDescent="0.2">
      <c r="A31" s="14">
        <v>12512403</v>
      </c>
      <c r="B31" s="14" t="s">
        <v>62</v>
      </c>
      <c r="C31" s="14" t="s">
        <v>63</v>
      </c>
      <c r="D31" s="14"/>
      <c r="E31" s="14"/>
      <c r="F31" s="14" t="s">
        <v>329</v>
      </c>
      <c r="G31" s="14" t="s">
        <v>329</v>
      </c>
      <c r="H31" s="14" t="s">
        <v>329</v>
      </c>
      <c r="I31" s="14" t="s">
        <v>329</v>
      </c>
      <c r="J31" s="43" t="s">
        <v>329</v>
      </c>
      <c r="K31" s="43" t="s">
        <v>329</v>
      </c>
      <c r="L31" s="14" t="s">
        <v>329</v>
      </c>
      <c r="M31" s="14" t="s">
        <v>329</v>
      </c>
      <c r="N31" s="14" t="s">
        <v>329</v>
      </c>
      <c r="O31" s="43" t="s">
        <v>329</v>
      </c>
      <c r="P31" s="43" t="s">
        <v>329</v>
      </c>
      <c r="Q31" s="14" t="s">
        <v>330</v>
      </c>
      <c r="R31" s="14" t="s">
        <v>329</v>
      </c>
      <c r="S31" s="14" t="s">
        <v>329</v>
      </c>
      <c r="T31" s="14" t="s">
        <v>330</v>
      </c>
      <c r="U31" s="14" t="s">
        <v>329</v>
      </c>
      <c r="V31" s="14" t="s">
        <v>329</v>
      </c>
      <c r="W31" s="14" t="s">
        <v>329</v>
      </c>
      <c r="X31" s="14" t="s">
        <v>329</v>
      </c>
      <c r="Y31" s="14" t="s">
        <v>329</v>
      </c>
      <c r="Z31" s="14" t="s">
        <v>329</v>
      </c>
      <c r="AA31" s="14" t="s">
        <v>329</v>
      </c>
      <c r="AB31" s="14" t="s">
        <v>329</v>
      </c>
      <c r="AC31" s="14" t="s">
        <v>329</v>
      </c>
      <c r="AD31" s="14" t="s">
        <v>329</v>
      </c>
      <c r="AE31" s="14" t="s">
        <v>329</v>
      </c>
      <c r="AF31" s="48"/>
      <c r="AG31" s="14" t="s">
        <v>329</v>
      </c>
      <c r="AH31" s="14" t="s">
        <v>329</v>
      </c>
      <c r="AI31" s="14" t="s">
        <v>329</v>
      </c>
      <c r="AJ31" s="14">
        <f>COUNTIF(F31:AI31,"P")</f>
        <v>27</v>
      </c>
      <c r="AK31" s="44">
        <f t="shared" si="2"/>
        <v>0.93103448275862066</v>
      </c>
      <c r="AL31" s="14">
        <f>COUNTIF(F31:AI31,"F")</f>
        <v>2</v>
      </c>
      <c r="AM31" s="44">
        <f t="shared" si="3"/>
        <v>6.8965517241379309E-2</v>
      </c>
      <c r="AN31" s="32">
        <f t="shared" si="0"/>
        <v>1</v>
      </c>
      <c r="AO31" s="33">
        <f t="shared" si="1"/>
        <v>5.5555555555555552E-2</v>
      </c>
    </row>
    <row r="32" spans="1:41" x14ac:dyDescent="0.2">
      <c r="A32" s="14">
        <v>12512296</v>
      </c>
      <c r="B32" s="14" t="s">
        <v>64</v>
      </c>
      <c r="C32" s="14" t="s">
        <v>65</v>
      </c>
      <c r="D32" s="14"/>
      <c r="E32" s="14"/>
      <c r="F32" s="14" t="s">
        <v>329</v>
      </c>
      <c r="G32" s="14" t="s">
        <v>329</v>
      </c>
      <c r="H32" s="14" t="s">
        <v>329</v>
      </c>
      <c r="I32" s="14" t="s">
        <v>329</v>
      </c>
      <c r="J32" s="43" t="s">
        <v>329</v>
      </c>
      <c r="K32" s="43" t="s">
        <v>329</v>
      </c>
      <c r="L32" s="14" t="s">
        <v>329</v>
      </c>
      <c r="M32" s="14" t="s">
        <v>329</v>
      </c>
      <c r="N32" s="14" t="s">
        <v>329</v>
      </c>
      <c r="O32" s="43" t="s">
        <v>330</v>
      </c>
      <c r="P32" s="43" t="s">
        <v>329</v>
      </c>
      <c r="Q32" s="14" t="s">
        <v>329</v>
      </c>
      <c r="R32" s="14" t="s">
        <v>329</v>
      </c>
      <c r="S32" s="14" t="s">
        <v>329</v>
      </c>
      <c r="T32" s="14" t="s">
        <v>330</v>
      </c>
      <c r="U32" s="14" t="s">
        <v>329</v>
      </c>
      <c r="V32" s="14" t="s">
        <v>329</v>
      </c>
      <c r="W32" s="14" t="s">
        <v>329</v>
      </c>
      <c r="X32" s="14" t="s">
        <v>329</v>
      </c>
      <c r="Y32" s="14" t="s">
        <v>329</v>
      </c>
      <c r="Z32" s="14" t="s">
        <v>329</v>
      </c>
      <c r="AA32" s="14" t="s">
        <v>329</v>
      </c>
      <c r="AB32" s="14" t="s">
        <v>329</v>
      </c>
      <c r="AC32" s="14" t="s">
        <v>329</v>
      </c>
      <c r="AD32" s="14" t="s">
        <v>329</v>
      </c>
      <c r="AE32" s="14" t="s">
        <v>329</v>
      </c>
      <c r="AF32" s="48"/>
      <c r="AG32" s="14" t="s">
        <v>329</v>
      </c>
      <c r="AH32" s="14" t="s">
        <v>329</v>
      </c>
      <c r="AI32" s="14" t="s">
        <v>329</v>
      </c>
      <c r="AJ32" s="14">
        <f>COUNTIF(F32:AI32,"P")</f>
        <v>27</v>
      </c>
      <c r="AK32" s="44">
        <f t="shared" si="2"/>
        <v>0.93103448275862066</v>
      </c>
      <c r="AL32" s="14">
        <f>COUNTIF(F32:AI32,"F")</f>
        <v>2</v>
      </c>
      <c r="AM32" s="44">
        <f t="shared" si="3"/>
        <v>6.8965517241379309E-2</v>
      </c>
      <c r="AN32" s="32">
        <f t="shared" si="0"/>
        <v>1</v>
      </c>
      <c r="AO32" s="33">
        <f t="shared" si="1"/>
        <v>5.5555555555555552E-2</v>
      </c>
    </row>
    <row r="33" spans="1:41" x14ac:dyDescent="0.2">
      <c r="A33" s="14">
        <v>12731172</v>
      </c>
      <c r="B33" s="14" t="s">
        <v>66</v>
      </c>
      <c r="C33" s="14" t="s">
        <v>67</v>
      </c>
      <c r="D33" s="14"/>
      <c r="E33" s="14"/>
      <c r="F33" s="14" t="s">
        <v>329</v>
      </c>
      <c r="G33" s="14" t="s">
        <v>329</v>
      </c>
      <c r="H33" s="14" t="s">
        <v>329</v>
      </c>
      <c r="I33" s="14" t="s">
        <v>329</v>
      </c>
      <c r="J33" s="43" t="s">
        <v>329</v>
      </c>
      <c r="K33" s="43" t="s">
        <v>329</v>
      </c>
      <c r="L33" s="14" t="s">
        <v>329</v>
      </c>
      <c r="M33" s="14" t="s">
        <v>329</v>
      </c>
      <c r="N33" s="14" t="s">
        <v>329</v>
      </c>
      <c r="O33" s="43" t="s">
        <v>329</v>
      </c>
      <c r="P33" s="43" t="s">
        <v>329</v>
      </c>
      <c r="Q33" s="14" t="s">
        <v>329</v>
      </c>
      <c r="R33" s="14" t="s">
        <v>329</v>
      </c>
      <c r="S33" s="14" t="s">
        <v>329</v>
      </c>
      <c r="T33" s="14" t="s">
        <v>330</v>
      </c>
      <c r="U33" s="14" t="s">
        <v>329</v>
      </c>
      <c r="V33" s="14" t="s">
        <v>330</v>
      </c>
      <c r="W33" s="14" t="s">
        <v>329</v>
      </c>
      <c r="X33" s="14" t="s">
        <v>329</v>
      </c>
      <c r="Y33" s="14" t="s">
        <v>329</v>
      </c>
      <c r="Z33" s="14" t="s">
        <v>329</v>
      </c>
      <c r="AA33" s="14" t="s">
        <v>329</v>
      </c>
      <c r="AB33" s="14" t="s">
        <v>329</v>
      </c>
      <c r="AC33" s="14" t="s">
        <v>329</v>
      </c>
      <c r="AD33" s="14" t="s">
        <v>329</v>
      </c>
      <c r="AE33" s="14" t="s">
        <v>330</v>
      </c>
      <c r="AF33" s="48"/>
      <c r="AG33" s="14" t="s">
        <v>329</v>
      </c>
      <c r="AH33" s="14" t="s">
        <v>329</v>
      </c>
      <c r="AI33" s="14" t="s">
        <v>329</v>
      </c>
      <c r="AJ33" s="14">
        <f>COUNTIF(F33:AI33,"P")</f>
        <v>26</v>
      </c>
      <c r="AK33" s="44">
        <f t="shared" si="2"/>
        <v>0.89655172413793105</v>
      </c>
      <c r="AL33" s="14">
        <f>COUNTIF(F33:AI33,"F")</f>
        <v>3</v>
      </c>
      <c r="AM33" s="44">
        <f t="shared" si="3"/>
        <v>0.10344827586206896</v>
      </c>
      <c r="AN33" s="32">
        <f t="shared" si="0"/>
        <v>1</v>
      </c>
      <c r="AO33" s="33">
        <f t="shared" si="1"/>
        <v>8.3333333333333329E-2</v>
      </c>
    </row>
    <row r="34" spans="1:41" x14ac:dyDescent="0.2">
      <c r="A34" s="14">
        <v>11914319</v>
      </c>
      <c r="B34" s="14" t="s">
        <v>68</v>
      </c>
      <c r="C34" s="14" t="s">
        <v>69</v>
      </c>
      <c r="D34" s="14"/>
      <c r="E34" s="14"/>
      <c r="F34" s="14" t="s">
        <v>330</v>
      </c>
      <c r="G34" s="14" t="s">
        <v>330</v>
      </c>
      <c r="H34" s="14" t="s">
        <v>330</v>
      </c>
      <c r="I34" s="14" t="s">
        <v>330</v>
      </c>
      <c r="J34" s="43" t="s">
        <v>330</v>
      </c>
      <c r="K34" s="43" t="s">
        <v>330</v>
      </c>
      <c r="L34" s="14" t="s">
        <v>330</v>
      </c>
      <c r="M34" s="14" t="s">
        <v>329</v>
      </c>
      <c r="N34" s="14" t="s">
        <v>330</v>
      </c>
      <c r="O34" s="43" t="s">
        <v>329</v>
      </c>
      <c r="P34" s="43" t="s">
        <v>329</v>
      </c>
      <c r="Q34" s="14" t="s">
        <v>329</v>
      </c>
      <c r="R34" s="14" t="s">
        <v>329</v>
      </c>
      <c r="S34" s="14" t="s">
        <v>329</v>
      </c>
      <c r="T34" s="14" t="s">
        <v>329</v>
      </c>
      <c r="U34" s="14" t="s">
        <v>329</v>
      </c>
      <c r="V34" s="14" t="s">
        <v>330</v>
      </c>
      <c r="W34" s="14" t="s">
        <v>329</v>
      </c>
      <c r="X34" s="14" t="s">
        <v>329</v>
      </c>
      <c r="Y34" s="14" t="s">
        <v>329</v>
      </c>
      <c r="Z34" s="14" t="s">
        <v>329</v>
      </c>
      <c r="AA34" s="14" t="s">
        <v>329</v>
      </c>
      <c r="AB34" s="14" t="s">
        <v>329</v>
      </c>
      <c r="AC34" s="14" t="s">
        <v>329</v>
      </c>
      <c r="AD34" s="14" t="s">
        <v>330</v>
      </c>
      <c r="AE34" s="14" t="s">
        <v>329</v>
      </c>
      <c r="AF34" s="48"/>
      <c r="AG34" s="14" t="s">
        <v>329</v>
      </c>
      <c r="AH34" s="14" t="s">
        <v>329</v>
      </c>
      <c r="AI34" s="14" t="s">
        <v>329</v>
      </c>
      <c r="AJ34" s="14">
        <f>COUNTIF(F34:AI34,"P")</f>
        <v>19</v>
      </c>
      <c r="AK34" s="44">
        <f t="shared" si="2"/>
        <v>0.65517241379310343</v>
      </c>
      <c r="AL34" s="14">
        <f>COUNTIF(F34:AI34,"F")</f>
        <v>10</v>
      </c>
      <c r="AM34" s="44">
        <f t="shared" si="3"/>
        <v>0.34482758620689657</v>
      </c>
      <c r="AN34" s="32">
        <f t="shared" si="0"/>
        <v>1</v>
      </c>
      <c r="AO34" s="33">
        <f t="shared" si="1"/>
        <v>0.27777777777777779</v>
      </c>
    </row>
    <row r="35" spans="1:41" x14ac:dyDescent="0.2">
      <c r="A35" s="14">
        <v>12512337</v>
      </c>
      <c r="B35" s="14" t="s">
        <v>70</v>
      </c>
      <c r="C35" s="14" t="s">
        <v>71</v>
      </c>
      <c r="D35" s="14" t="s">
        <v>332</v>
      </c>
      <c r="E35" s="14"/>
      <c r="F35" s="14" t="s">
        <v>329</v>
      </c>
      <c r="G35" s="14" t="s">
        <v>329</v>
      </c>
      <c r="H35" s="14" t="s">
        <v>329</v>
      </c>
      <c r="I35" s="14" t="s">
        <v>329</v>
      </c>
      <c r="J35" s="43" t="s">
        <v>329</v>
      </c>
      <c r="K35" s="43" t="s">
        <v>329</v>
      </c>
      <c r="L35" s="14" t="s">
        <v>329</v>
      </c>
      <c r="M35" s="14" t="s">
        <v>329</v>
      </c>
      <c r="N35" s="14" t="s">
        <v>329</v>
      </c>
      <c r="O35" s="43" t="s">
        <v>329</v>
      </c>
      <c r="P35" s="43" t="s">
        <v>329</v>
      </c>
      <c r="Q35" s="14" t="s">
        <v>329</v>
      </c>
      <c r="R35" s="14" t="s">
        <v>329</v>
      </c>
      <c r="S35" s="14" t="s">
        <v>329</v>
      </c>
      <c r="T35" s="14" t="s">
        <v>330</v>
      </c>
      <c r="U35" s="14" t="s">
        <v>329</v>
      </c>
      <c r="V35" s="14" t="s">
        <v>329</v>
      </c>
      <c r="W35" s="14" t="s">
        <v>329</v>
      </c>
      <c r="X35" s="14" t="s">
        <v>329</v>
      </c>
      <c r="Y35" s="14" t="s">
        <v>329</v>
      </c>
      <c r="Z35" s="14" t="s">
        <v>329</v>
      </c>
      <c r="AA35" s="14" t="s">
        <v>329</v>
      </c>
      <c r="AB35" s="14" t="s">
        <v>329</v>
      </c>
      <c r="AC35" s="14" t="s">
        <v>329</v>
      </c>
      <c r="AD35" s="14" t="s">
        <v>329</v>
      </c>
      <c r="AE35" s="14" t="s">
        <v>329</v>
      </c>
      <c r="AF35" s="48"/>
      <c r="AG35" s="14" t="s">
        <v>329</v>
      </c>
      <c r="AH35" s="14" t="s">
        <v>329</v>
      </c>
      <c r="AI35" s="14" t="s">
        <v>329</v>
      </c>
      <c r="AJ35" s="14">
        <f>COUNTIF(F35:AI35,"P")</f>
        <v>28</v>
      </c>
      <c r="AK35" s="44">
        <f t="shared" si="2"/>
        <v>0.96551724137931039</v>
      </c>
      <c r="AL35" s="14">
        <f>COUNTIF(F35:AI35,"F")</f>
        <v>1</v>
      </c>
      <c r="AM35" s="44">
        <f t="shared" si="3"/>
        <v>3.4482758620689655E-2</v>
      </c>
      <c r="AN35" s="32">
        <f t="shared" si="0"/>
        <v>1</v>
      </c>
      <c r="AO35" s="33">
        <f t="shared" si="1"/>
        <v>2.7777777777777776E-2</v>
      </c>
    </row>
    <row r="36" spans="1:41" x14ac:dyDescent="0.2">
      <c r="A36" s="14">
        <v>11245571</v>
      </c>
      <c r="B36" s="14" t="s">
        <v>72</v>
      </c>
      <c r="C36" s="14" t="s">
        <v>73</v>
      </c>
      <c r="D36" s="47"/>
      <c r="E36" s="14"/>
      <c r="F36" s="14" t="s">
        <v>330</v>
      </c>
      <c r="G36" s="14" t="s">
        <v>329</v>
      </c>
      <c r="H36" s="14" t="s">
        <v>329</v>
      </c>
      <c r="I36" s="14" t="s">
        <v>329</v>
      </c>
      <c r="J36" s="43" t="s">
        <v>329</v>
      </c>
      <c r="K36" s="43" t="s">
        <v>329</v>
      </c>
      <c r="L36" s="14" t="s">
        <v>329</v>
      </c>
      <c r="M36" s="14" t="s">
        <v>329</v>
      </c>
      <c r="N36" s="14" t="s">
        <v>329</v>
      </c>
      <c r="O36" s="43" t="s">
        <v>329</v>
      </c>
      <c r="P36" s="43" t="s">
        <v>329</v>
      </c>
      <c r="Q36" s="14" t="s">
        <v>329</v>
      </c>
      <c r="R36" s="14" t="s">
        <v>329</v>
      </c>
      <c r="S36" s="14" t="s">
        <v>329</v>
      </c>
      <c r="T36" s="14" t="s">
        <v>329</v>
      </c>
      <c r="U36" s="14" t="s">
        <v>329</v>
      </c>
      <c r="V36" s="14" t="s">
        <v>329</v>
      </c>
      <c r="W36" s="14" t="s">
        <v>329</v>
      </c>
      <c r="X36" s="14" t="s">
        <v>329</v>
      </c>
      <c r="Y36" s="14" t="s">
        <v>329</v>
      </c>
      <c r="Z36" s="14" t="s">
        <v>329</v>
      </c>
      <c r="AA36" s="14" t="s">
        <v>329</v>
      </c>
      <c r="AB36" s="14" t="s">
        <v>329</v>
      </c>
      <c r="AC36" s="14" t="s">
        <v>329</v>
      </c>
      <c r="AD36" s="14" t="s">
        <v>329</v>
      </c>
      <c r="AE36" s="14" t="s">
        <v>329</v>
      </c>
      <c r="AF36" s="48"/>
      <c r="AG36" s="14" t="s">
        <v>330</v>
      </c>
      <c r="AH36" s="14" t="s">
        <v>329</v>
      </c>
      <c r="AI36" s="45" t="s">
        <v>330</v>
      </c>
      <c r="AJ36" s="14">
        <f>COUNTIF(F36:AI36,"P")</f>
        <v>26</v>
      </c>
      <c r="AK36" s="44">
        <f t="shared" si="2"/>
        <v>0.89655172413793105</v>
      </c>
      <c r="AL36" s="14">
        <f>COUNTIF(F36:AI36,"F")</f>
        <v>3</v>
      </c>
      <c r="AM36" s="44">
        <f t="shared" si="3"/>
        <v>0.10344827586206896</v>
      </c>
      <c r="AN36" s="32">
        <f t="shared" si="0"/>
        <v>1</v>
      </c>
      <c r="AO36" s="33">
        <f t="shared" si="1"/>
        <v>8.3333333333333329E-2</v>
      </c>
    </row>
    <row r="37" spans="1:41" x14ac:dyDescent="0.2">
      <c r="A37" s="14">
        <v>12511771</v>
      </c>
      <c r="B37" s="14" t="s">
        <v>74</v>
      </c>
      <c r="C37" s="14" t="s">
        <v>75</v>
      </c>
      <c r="D37" s="14"/>
      <c r="E37" s="14"/>
      <c r="F37" s="14" t="s">
        <v>329</v>
      </c>
      <c r="G37" s="14" t="s">
        <v>329</v>
      </c>
      <c r="H37" s="14" t="s">
        <v>329</v>
      </c>
      <c r="I37" s="14" t="s">
        <v>329</v>
      </c>
      <c r="J37" s="43" t="s">
        <v>329</v>
      </c>
      <c r="K37" s="43" t="s">
        <v>329</v>
      </c>
      <c r="L37" s="14" t="s">
        <v>329</v>
      </c>
      <c r="M37" s="14" t="s">
        <v>329</v>
      </c>
      <c r="N37" s="14" t="s">
        <v>329</v>
      </c>
      <c r="O37" s="43" t="s">
        <v>330</v>
      </c>
      <c r="P37" s="43" t="s">
        <v>329</v>
      </c>
      <c r="Q37" s="14" t="s">
        <v>329</v>
      </c>
      <c r="R37" s="14" t="s">
        <v>329</v>
      </c>
      <c r="S37" s="14" t="s">
        <v>329</v>
      </c>
      <c r="T37" s="14" t="s">
        <v>330</v>
      </c>
      <c r="U37" s="14" t="s">
        <v>329</v>
      </c>
      <c r="V37" s="14" t="s">
        <v>329</v>
      </c>
      <c r="W37" s="14" t="s">
        <v>329</v>
      </c>
      <c r="X37" s="14" t="s">
        <v>329</v>
      </c>
      <c r="Y37" s="14" t="s">
        <v>329</v>
      </c>
      <c r="Z37" s="14" t="s">
        <v>329</v>
      </c>
      <c r="AA37" s="14" t="s">
        <v>329</v>
      </c>
      <c r="AB37" s="14" t="s">
        <v>329</v>
      </c>
      <c r="AC37" s="14" t="s">
        <v>329</v>
      </c>
      <c r="AD37" s="14" t="s">
        <v>330</v>
      </c>
      <c r="AE37" s="14" t="s">
        <v>329</v>
      </c>
      <c r="AF37" s="48"/>
      <c r="AG37" s="14" t="s">
        <v>329</v>
      </c>
      <c r="AH37" s="14" t="s">
        <v>329</v>
      </c>
      <c r="AI37" s="14" t="s">
        <v>329</v>
      </c>
      <c r="AJ37" s="14">
        <f>COUNTIF(F37:AI37,"P")</f>
        <v>26</v>
      </c>
      <c r="AK37" s="44">
        <f t="shared" si="2"/>
        <v>0.89655172413793105</v>
      </c>
      <c r="AL37" s="14">
        <f>COUNTIF(F37:AI37,"F")</f>
        <v>3</v>
      </c>
      <c r="AM37" s="44">
        <f t="shared" si="3"/>
        <v>0.10344827586206896</v>
      </c>
      <c r="AN37" s="32">
        <f t="shared" si="0"/>
        <v>1</v>
      </c>
      <c r="AO37" s="33">
        <f t="shared" si="1"/>
        <v>8.3333333333333329E-2</v>
      </c>
    </row>
    <row r="38" spans="1:41" x14ac:dyDescent="0.2">
      <c r="A38" s="14">
        <v>12512282</v>
      </c>
      <c r="B38" s="14" t="s">
        <v>76</v>
      </c>
      <c r="C38" s="14" t="s">
        <v>77</v>
      </c>
      <c r="D38" s="14"/>
      <c r="E38" s="14"/>
      <c r="F38" s="14" t="s">
        <v>329</v>
      </c>
      <c r="G38" s="14" t="s">
        <v>330</v>
      </c>
      <c r="H38" s="14" t="s">
        <v>329</v>
      </c>
      <c r="I38" s="14" t="s">
        <v>329</v>
      </c>
      <c r="J38" s="43" t="s">
        <v>329</v>
      </c>
      <c r="K38" s="43" t="s">
        <v>329</v>
      </c>
      <c r="L38" s="14" t="s">
        <v>329</v>
      </c>
      <c r="M38" s="14" t="s">
        <v>329</v>
      </c>
      <c r="N38" s="14" t="s">
        <v>329</v>
      </c>
      <c r="O38" s="43" t="s">
        <v>329</v>
      </c>
      <c r="P38" s="43" t="s">
        <v>329</v>
      </c>
      <c r="Q38" s="14" t="s">
        <v>329</v>
      </c>
      <c r="R38" s="14" t="s">
        <v>329</v>
      </c>
      <c r="S38" s="14" t="s">
        <v>329</v>
      </c>
      <c r="T38" s="14" t="s">
        <v>329</v>
      </c>
      <c r="U38" s="14" t="s">
        <v>329</v>
      </c>
      <c r="V38" s="14" t="s">
        <v>329</v>
      </c>
      <c r="W38" s="14" t="s">
        <v>329</v>
      </c>
      <c r="X38" s="14" t="s">
        <v>329</v>
      </c>
      <c r="Y38" s="14" t="s">
        <v>329</v>
      </c>
      <c r="Z38" s="14" t="s">
        <v>329</v>
      </c>
      <c r="AA38" s="14" t="s">
        <v>329</v>
      </c>
      <c r="AB38" s="14" t="s">
        <v>329</v>
      </c>
      <c r="AC38" s="14" t="s">
        <v>329</v>
      </c>
      <c r="AD38" s="14" t="s">
        <v>329</v>
      </c>
      <c r="AE38" s="14" t="s">
        <v>329</v>
      </c>
      <c r="AF38" s="48"/>
      <c r="AG38" s="14" t="s">
        <v>329</v>
      </c>
      <c r="AH38" s="14" t="s">
        <v>329</v>
      </c>
      <c r="AI38" s="14" t="s">
        <v>329</v>
      </c>
      <c r="AJ38" s="14">
        <f>COUNTIF(F38:AI38,"P")</f>
        <v>28</v>
      </c>
      <c r="AK38" s="44">
        <f t="shared" si="2"/>
        <v>0.96551724137931039</v>
      </c>
      <c r="AL38" s="14">
        <f>COUNTIF(F38:AI38,"F")</f>
        <v>1</v>
      </c>
      <c r="AM38" s="44">
        <f t="shared" si="3"/>
        <v>3.4482758620689655E-2</v>
      </c>
      <c r="AN38" s="32">
        <f t="shared" si="0"/>
        <v>1</v>
      </c>
      <c r="AO38" s="33">
        <f t="shared" si="1"/>
        <v>2.7777777777777776E-2</v>
      </c>
    </row>
    <row r="39" spans="1:41" x14ac:dyDescent="0.2">
      <c r="A39" s="14">
        <v>12511531</v>
      </c>
      <c r="B39" s="14" t="s">
        <v>78</v>
      </c>
      <c r="C39" s="14" t="s">
        <v>79</v>
      </c>
      <c r="D39" s="14"/>
      <c r="E39" s="14"/>
      <c r="F39" s="14" t="s">
        <v>329</v>
      </c>
      <c r="G39" s="14" t="s">
        <v>330</v>
      </c>
      <c r="H39" s="14" t="s">
        <v>329</v>
      </c>
      <c r="I39" s="14" t="s">
        <v>329</v>
      </c>
      <c r="J39" s="43" t="s">
        <v>329</v>
      </c>
      <c r="K39" s="43" t="s">
        <v>329</v>
      </c>
      <c r="L39" s="14" t="s">
        <v>329</v>
      </c>
      <c r="M39" s="14" t="s">
        <v>329</v>
      </c>
      <c r="N39" s="14" t="s">
        <v>329</v>
      </c>
      <c r="O39" s="43" t="s">
        <v>329</v>
      </c>
      <c r="P39" s="43" t="s">
        <v>329</v>
      </c>
      <c r="Q39" s="14" t="s">
        <v>329</v>
      </c>
      <c r="R39" s="14" t="s">
        <v>329</v>
      </c>
      <c r="S39" s="14" t="s">
        <v>329</v>
      </c>
      <c r="T39" s="14" t="s">
        <v>329</v>
      </c>
      <c r="U39" s="14" t="s">
        <v>329</v>
      </c>
      <c r="V39" s="14" t="s">
        <v>330</v>
      </c>
      <c r="W39" s="14" t="s">
        <v>329</v>
      </c>
      <c r="X39" s="14" t="s">
        <v>329</v>
      </c>
      <c r="Y39" s="14" t="s">
        <v>329</v>
      </c>
      <c r="Z39" s="14" t="s">
        <v>329</v>
      </c>
      <c r="AA39" s="14" t="s">
        <v>329</v>
      </c>
      <c r="AB39" s="14" t="s">
        <v>329</v>
      </c>
      <c r="AC39" s="14" t="s">
        <v>329</v>
      </c>
      <c r="AD39" s="14" t="s">
        <v>329</v>
      </c>
      <c r="AE39" s="14" t="s">
        <v>329</v>
      </c>
      <c r="AF39" s="48"/>
      <c r="AG39" s="14" t="s">
        <v>329</v>
      </c>
      <c r="AH39" s="14" t="s">
        <v>329</v>
      </c>
      <c r="AI39" s="14" t="s">
        <v>329</v>
      </c>
      <c r="AJ39" s="14">
        <f>COUNTIF(F39:AI39,"P")</f>
        <v>27</v>
      </c>
      <c r="AK39" s="44">
        <f t="shared" si="2"/>
        <v>0.93103448275862066</v>
      </c>
      <c r="AL39" s="14">
        <f>COUNTIF(F39:AI39,"F")</f>
        <v>2</v>
      </c>
      <c r="AM39" s="44">
        <f t="shared" si="3"/>
        <v>6.8965517241379309E-2</v>
      </c>
      <c r="AN39" s="32">
        <f t="shared" si="0"/>
        <v>1</v>
      </c>
      <c r="AO39" s="33">
        <f t="shared" si="1"/>
        <v>5.5555555555555552E-2</v>
      </c>
    </row>
    <row r="40" spans="1:41" x14ac:dyDescent="0.2">
      <c r="A40" s="14">
        <v>12512240</v>
      </c>
      <c r="B40" s="14" t="s">
        <v>80</v>
      </c>
      <c r="C40" s="14" t="s">
        <v>81</v>
      </c>
      <c r="D40" s="14"/>
      <c r="E40" s="14"/>
      <c r="F40" s="14" t="s">
        <v>329</v>
      </c>
      <c r="G40" s="14" t="s">
        <v>330</v>
      </c>
      <c r="H40" s="14" t="s">
        <v>330</v>
      </c>
      <c r="I40" s="14" t="s">
        <v>329</v>
      </c>
      <c r="J40" s="43" t="s">
        <v>330</v>
      </c>
      <c r="K40" s="43" t="s">
        <v>329</v>
      </c>
      <c r="L40" s="14" t="s">
        <v>329</v>
      </c>
      <c r="M40" s="14" t="s">
        <v>329</v>
      </c>
      <c r="N40" s="14" t="s">
        <v>330</v>
      </c>
      <c r="O40" s="43" t="s">
        <v>329</v>
      </c>
      <c r="P40" s="43" t="s">
        <v>329</v>
      </c>
      <c r="Q40" s="14" t="s">
        <v>330</v>
      </c>
      <c r="R40" s="14" t="s">
        <v>330</v>
      </c>
      <c r="S40" s="14" t="s">
        <v>329</v>
      </c>
      <c r="T40" s="14" t="s">
        <v>330</v>
      </c>
      <c r="U40" s="14" t="s">
        <v>330</v>
      </c>
      <c r="V40" s="14" t="s">
        <v>329</v>
      </c>
      <c r="W40" s="14" t="s">
        <v>329</v>
      </c>
      <c r="X40" s="14" t="s">
        <v>329</v>
      </c>
      <c r="Y40" s="14" t="s">
        <v>329</v>
      </c>
      <c r="Z40" s="14" t="s">
        <v>329</v>
      </c>
      <c r="AA40" s="14" t="s">
        <v>329</v>
      </c>
      <c r="AB40" s="14" t="s">
        <v>330</v>
      </c>
      <c r="AC40" s="14" t="s">
        <v>330</v>
      </c>
      <c r="AD40" s="14" t="s">
        <v>329</v>
      </c>
      <c r="AE40" s="14" t="s">
        <v>330</v>
      </c>
      <c r="AF40" s="48"/>
      <c r="AG40" s="14" t="s">
        <v>329</v>
      </c>
      <c r="AH40" s="14" t="s">
        <v>329</v>
      </c>
      <c r="AI40" s="14" t="s">
        <v>329</v>
      </c>
      <c r="AJ40" s="14">
        <f>COUNTIF(F40:AI40,"P")</f>
        <v>18</v>
      </c>
      <c r="AK40" s="44">
        <f t="shared" si="2"/>
        <v>0.62068965517241381</v>
      </c>
      <c r="AL40" s="14">
        <f>COUNTIF(F40:AI40,"F")</f>
        <v>11</v>
      </c>
      <c r="AM40" s="44">
        <f t="shared" si="3"/>
        <v>0.37931034482758619</v>
      </c>
      <c r="AN40" s="32">
        <f t="shared" si="0"/>
        <v>1</v>
      </c>
      <c r="AO40" s="33">
        <f t="shared" si="1"/>
        <v>0.30555555555555558</v>
      </c>
    </row>
    <row r="41" spans="1:41" x14ac:dyDescent="0.2">
      <c r="A41" s="14">
        <v>12703027</v>
      </c>
      <c r="B41" s="14" t="s">
        <v>82</v>
      </c>
      <c r="C41" s="14" t="s">
        <v>83</v>
      </c>
      <c r="D41" s="14"/>
      <c r="E41" s="14"/>
      <c r="F41" s="14" t="s">
        <v>330</v>
      </c>
      <c r="G41" s="14" t="s">
        <v>330</v>
      </c>
      <c r="H41" s="14" t="s">
        <v>330</v>
      </c>
      <c r="I41" s="14" t="s">
        <v>329</v>
      </c>
      <c r="J41" s="43" t="s">
        <v>330</v>
      </c>
      <c r="K41" s="43" t="s">
        <v>329</v>
      </c>
      <c r="L41" s="14" t="s">
        <v>330</v>
      </c>
      <c r="M41" s="14" t="s">
        <v>329</v>
      </c>
      <c r="N41" s="14" t="s">
        <v>330</v>
      </c>
      <c r="O41" s="43" t="s">
        <v>330</v>
      </c>
      <c r="P41" s="43" t="s">
        <v>330</v>
      </c>
      <c r="Q41" s="14" t="s">
        <v>330</v>
      </c>
      <c r="R41" s="14" t="s">
        <v>329</v>
      </c>
      <c r="S41" s="14" t="s">
        <v>330</v>
      </c>
      <c r="T41" s="14" t="s">
        <v>330</v>
      </c>
      <c r="U41" s="14" t="s">
        <v>330</v>
      </c>
      <c r="V41" s="14" t="s">
        <v>330</v>
      </c>
      <c r="W41" s="14" t="s">
        <v>330</v>
      </c>
      <c r="X41" s="14" t="s">
        <v>329</v>
      </c>
      <c r="Y41" s="14" t="s">
        <v>329</v>
      </c>
      <c r="Z41" s="14" t="s">
        <v>329</v>
      </c>
      <c r="AA41" s="14" t="s">
        <v>330</v>
      </c>
      <c r="AB41" s="14" t="s">
        <v>329</v>
      </c>
      <c r="AC41" s="14" t="s">
        <v>330</v>
      </c>
      <c r="AD41" s="14" t="s">
        <v>329</v>
      </c>
      <c r="AE41" s="14" t="s">
        <v>330</v>
      </c>
      <c r="AF41" s="48"/>
      <c r="AG41" s="14" t="s">
        <v>330</v>
      </c>
      <c r="AH41" s="14" t="s">
        <v>329</v>
      </c>
      <c r="AI41" s="14" t="s">
        <v>330</v>
      </c>
      <c r="AJ41" s="14">
        <f>COUNTIF(F41:AI41,"P")</f>
        <v>10</v>
      </c>
      <c r="AK41" s="44">
        <f t="shared" si="2"/>
        <v>0.34482758620689657</v>
      </c>
      <c r="AL41" s="14">
        <f>COUNTIF(F41:AI41,"F")</f>
        <v>19</v>
      </c>
      <c r="AM41" s="44">
        <f t="shared" si="3"/>
        <v>0.65517241379310343</v>
      </c>
      <c r="AN41" s="32">
        <f t="shared" si="0"/>
        <v>1</v>
      </c>
      <c r="AO41" s="33">
        <f t="shared" si="1"/>
        <v>0.52777777777777779</v>
      </c>
    </row>
    <row r="42" spans="1:41" x14ac:dyDescent="0.2">
      <c r="A42" s="14">
        <v>12564346</v>
      </c>
      <c r="B42" s="14" t="s">
        <v>84</v>
      </c>
      <c r="C42" s="14" t="s">
        <v>85</v>
      </c>
      <c r="D42" s="14"/>
      <c r="E42" s="14"/>
      <c r="F42" s="14" t="s">
        <v>329</v>
      </c>
      <c r="G42" s="14" t="s">
        <v>329</v>
      </c>
      <c r="H42" s="14" t="s">
        <v>329</v>
      </c>
      <c r="I42" s="14" t="s">
        <v>329</v>
      </c>
      <c r="J42" s="43" t="s">
        <v>329</v>
      </c>
      <c r="K42" s="43" t="s">
        <v>329</v>
      </c>
      <c r="L42" s="14" t="s">
        <v>329</v>
      </c>
      <c r="M42" s="14" t="s">
        <v>330</v>
      </c>
      <c r="N42" s="14" t="s">
        <v>329</v>
      </c>
      <c r="O42" s="43" t="s">
        <v>329</v>
      </c>
      <c r="P42" s="43" t="s">
        <v>329</v>
      </c>
      <c r="Q42" s="14" t="s">
        <v>329</v>
      </c>
      <c r="R42" s="14" t="s">
        <v>329</v>
      </c>
      <c r="S42" s="14" t="s">
        <v>329</v>
      </c>
      <c r="T42" s="14" t="s">
        <v>329</v>
      </c>
      <c r="U42" s="14" t="s">
        <v>329</v>
      </c>
      <c r="V42" s="14" t="s">
        <v>329</v>
      </c>
      <c r="W42" s="14" t="s">
        <v>329</v>
      </c>
      <c r="X42" s="14" t="s">
        <v>329</v>
      </c>
      <c r="Y42" s="14" t="s">
        <v>329</v>
      </c>
      <c r="Z42" s="14" t="s">
        <v>330</v>
      </c>
      <c r="AA42" s="14" t="s">
        <v>329</v>
      </c>
      <c r="AB42" s="14" t="s">
        <v>329</v>
      </c>
      <c r="AC42" s="14" t="s">
        <v>329</v>
      </c>
      <c r="AD42" s="14" t="s">
        <v>329</v>
      </c>
      <c r="AE42" s="14" t="s">
        <v>329</v>
      </c>
      <c r="AF42" s="48"/>
      <c r="AG42" s="14" t="s">
        <v>329</v>
      </c>
      <c r="AH42" s="14" t="s">
        <v>329</v>
      </c>
      <c r="AI42" s="14" t="s">
        <v>329</v>
      </c>
      <c r="AJ42" s="14">
        <f>COUNTIF(F42:AI42,"P")</f>
        <v>27</v>
      </c>
      <c r="AK42" s="44">
        <f t="shared" si="2"/>
        <v>0.93103448275862066</v>
      </c>
      <c r="AL42" s="14">
        <f>COUNTIF(F42:AI42,"F")</f>
        <v>2</v>
      </c>
      <c r="AM42" s="44">
        <f t="shared" si="3"/>
        <v>6.8965517241379309E-2</v>
      </c>
      <c r="AN42" s="32">
        <f t="shared" si="0"/>
        <v>1</v>
      </c>
      <c r="AO42" s="33">
        <f t="shared" si="1"/>
        <v>5.5555555555555552E-2</v>
      </c>
    </row>
    <row r="43" spans="1:41" x14ac:dyDescent="0.2">
      <c r="A43" s="14">
        <v>12511681</v>
      </c>
      <c r="B43" s="14" t="s">
        <v>86</v>
      </c>
      <c r="C43" s="14" t="s">
        <v>87</v>
      </c>
      <c r="D43" s="14"/>
      <c r="E43" s="14"/>
      <c r="F43" s="14" t="s">
        <v>329</v>
      </c>
      <c r="G43" s="14" t="s">
        <v>329</v>
      </c>
      <c r="H43" s="14" t="s">
        <v>329</v>
      </c>
      <c r="I43" s="14" t="s">
        <v>329</v>
      </c>
      <c r="J43" s="43" t="s">
        <v>329</v>
      </c>
      <c r="K43" s="43" t="s">
        <v>329</v>
      </c>
      <c r="L43" s="14" t="s">
        <v>329</v>
      </c>
      <c r="M43" s="14" t="s">
        <v>329</v>
      </c>
      <c r="N43" s="14" t="s">
        <v>329</v>
      </c>
      <c r="O43" s="43" t="s">
        <v>329</v>
      </c>
      <c r="P43" s="43" t="s">
        <v>329</v>
      </c>
      <c r="Q43" s="14" t="s">
        <v>329</v>
      </c>
      <c r="R43" s="14" t="s">
        <v>329</v>
      </c>
      <c r="S43" s="14" t="s">
        <v>329</v>
      </c>
      <c r="T43" s="14" t="s">
        <v>329</v>
      </c>
      <c r="U43" s="14" t="s">
        <v>329</v>
      </c>
      <c r="V43" s="14" t="s">
        <v>329</v>
      </c>
      <c r="W43" s="14" t="s">
        <v>329</v>
      </c>
      <c r="X43" s="14" t="s">
        <v>329</v>
      </c>
      <c r="Y43" s="14" t="s">
        <v>330</v>
      </c>
      <c r="Z43" s="14" t="s">
        <v>329</v>
      </c>
      <c r="AA43" s="14" t="s">
        <v>329</v>
      </c>
      <c r="AB43" s="14" t="s">
        <v>329</v>
      </c>
      <c r="AC43" s="14" t="s">
        <v>329</v>
      </c>
      <c r="AD43" s="14" t="s">
        <v>329</v>
      </c>
      <c r="AE43" s="14" t="s">
        <v>329</v>
      </c>
      <c r="AF43" s="48"/>
      <c r="AG43" s="14" t="s">
        <v>329</v>
      </c>
      <c r="AH43" s="14" t="s">
        <v>329</v>
      </c>
      <c r="AI43" s="14" t="s">
        <v>329</v>
      </c>
      <c r="AJ43" s="14">
        <f>COUNTIF(F43:AI43,"P")</f>
        <v>28</v>
      </c>
      <c r="AK43" s="44">
        <f t="shared" si="2"/>
        <v>0.96551724137931039</v>
      </c>
      <c r="AL43" s="14">
        <f>COUNTIF(F43:AI43,"F")</f>
        <v>1</v>
      </c>
      <c r="AM43" s="44">
        <f t="shared" si="3"/>
        <v>3.4482758620689655E-2</v>
      </c>
      <c r="AN43" s="32">
        <f t="shared" si="0"/>
        <v>1</v>
      </c>
      <c r="AO43" s="33">
        <f t="shared" si="1"/>
        <v>2.7777777777777776E-2</v>
      </c>
    </row>
    <row r="44" spans="1:41" x14ac:dyDescent="0.2">
      <c r="A44" s="14">
        <v>12682720</v>
      </c>
      <c r="B44" s="14" t="s">
        <v>88</v>
      </c>
      <c r="C44" s="14" t="s">
        <v>89</v>
      </c>
      <c r="D44" s="14"/>
      <c r="E44" s="14" t="s">
        <v>333</v>
      </c>
      <c r="F44" s="14" t="s">
        <v>329</v>
      </c>
      <c r="G44" s="14" t="s">
        <v>329</v>
      </c>
      <c r="H44" s="14" t="s">
        <v>329</v>
      </c>
      <c r="I44" s="14" t="s">
        <v>329</v>
      </c>
      <c r="J44" s="43" t="s">
        <v>329</v>
      </c>
      <c r="K44" s="43" t="s">
        <v>329</v>
      </c>
      <c r="L44" s="14" t="s">
        <v>329</v>
      </c>
      <c r="M44" s="14" t="s">
        <v>329</v>
      </c>
      <c r="N44" s="14" t="s">
        <v>329</v>
      </c>
      <c r="O44" s="43" t="s">
        <v>329</v>
      </c>
      <c r="P44" s="43" t="s">
        <v>329</v>
      </c>
      <c r="Q44" s="14" t="s">
        <v>329</v>
      </c>
      <c r="R44" s="14" t="s">
        <v>329</v>
      </c>
      <c r="S44" s="14" t="s">
        <v>329</v>
      </c>
      <c r="T44" s="14" t="s">
        <v>329</v>
      </c>
      <c r="U44" s="14" t="s">
        <v>329</v>
      </c>
      <c r="V44" s="14" t="s">
        <v>329</v>
      </c>
      <c r="W44" s="14" t="s">
        <v>329</v>
      </c>
      <c r="X44" s="14" t="s">
        <v>329</v>
      </c>
      <c r="Y44" s="14" t="s">
        <v>329</v>
      </c>
      <c r="Z44" s="14" t="s">
        <v>329</v>
      </c>
      <c r="AA44" s="14" t="s">
        <v>329</v>
      </c>
      <c r="AB44" s="14" t="s">
        <v>330</v>
      </c>
      <c r="AC44" s="14" t="s">
        <v>329</v>
      </c>
      <c r="AD44" s="14" t="s">
        <v>330</v>
      </c>
      <c r="AE44" s="14" t="s">
        <v>329</v>
      </c>
      <c r="AF44" s="48"/>
      <c r="AG44" s="14" t="s">
        <v>329</v>
      </c>
      <c r="AH44" s="14" t="s">
        <v>329</v>
      </c>
      <c r="AI44" s="14" t="s">
        <v>329</v>
      </c>
      <c r="AJ44" s="14">
        <f>COUNTIF(F44:AI44,"P")</f>
        <v>27</v>
      </c>
      <c r="AK44" s="44">
        <f t="shared" si="2"/>
        <v>0.93103448275862066</v>
      </c>
      <c r="AL44" s="14">
        <f>COUNTIF(F44:AI44,"F")</f>
        <v>2</v>
      </c>
      <c r="AM44" s="44">
        <f t="shared" si="3"/>
        <v>6.8965517241379309E-2</v>
      </c>
      <c r="AN44" s="32">
        <f t="shared" si="0"/>
        <v>1</v>
      </c>
      <c r="AO44" s="33">
        <f t="shared" si="1"/>
        <v>5.5555555555555552E-2</v>
      </c>
    </row>
    <row r="45" spans="1:41" x14ac:dyDescent="0.2">
      <c r="A45" s="38">
        <v>12512017</v>
      </c>
      <c r="B45" s="45" t="s">
        <v>90</v>
      </c>
      <c r="C45" s="45" t="s">
        <v>91</v>
      </c>
      <c r="D45" s="45"/>
      <c r="E45" s="45"/>
      <c r="F45" s="45" t="s">
        <v>329</v>
      </c>
      <c r="G45" s="45" t="s">
        <v>329</v>
      </c>
      <c r="H45" s="45" t="s">
        <v>330</v>
      </c>
      <c r="I45" s="45" t="s">
        <v>330</v>
      </c>
      <c r="J45" s="45" t="s">
        <v>329</v>
      </c>
      <c r="K45" s="45" t="s">
        <v>329</v>
      </c>
      <c r="L45" s="45" t="s">
        <v>330</v>
      </c>
      <c r="M45" s="45" t="s">
        <v>330</v>
      </c>
      <c r="N45" s="14" t="s">
        <v>330</v>
      </c>
      <c r="O45" s="43" t="s">
        <v>330</v>
      </c>
      <c r="P45" s="43" t="s">
        <v>330</v>
      </c>
      <c r="Q45" s="45" t="s">
        <v>330</v>
      </c>
      <c r="R45" s="45" t="s">
        <v>330</v>
      </c>
      <c r="S45" s="45" t="s">
        <v>330</v>
      </c>
      <c r="T45" s="45" t="s">
        <v>330</v>
      </c>
      <c r="U45" s="45" t="s">
        <v>330</v>
      </c>
      <c r="V45" s="45" t="s">
        <v>330</v>
      </c>
      <c r="W45" s="45" t="s">
        <v>330</v>
      </c>
      <c r="X45" s="14" t="s">
        <v>329</v>
      </c>
      <c r="Y45" s="45" t="s">
        <v>330</v>
      </c>
      <c r="Z45" s="45" t="s">
        <v>330</v>
      </c>
      <c r="AA45" s="45" t="s">
        <v>330</v>
      </c>
      <c r="AB45" s="45" t="s">
        <v>330</v>
      </c>
      <c r="AC45" s="45" t="s">
        <v>330</v>
      </c>
      <c r="AD45" s="45" t="s">
        <v>330</v>
      </c>
      <c r="AE45" s="45" t="s">
        <v>330</v>
      </c>
      <c r="AF45" s="49"/>
      <c r="AG45" s="45" t="s">
        <v>330</v>
      </c>
      <c r="AH45" s="14" t="s">
        <v>329</v>
      </c>
      <c r="AI45" s="45" t="s">
        <v>330</v>
      </c>
      <c r="AJ45" s="14">
        <f>COUNTIF(F45:AI45,"P")</f>
        <v>6</v>
      </c>
      <c r="AK45" s="44">
        <f t="shared" si="2"/>
        <v>0.20689655172413793</v>
      </c>
      <c r="AL45" s="14">
        <f>COUNTIF(F45:AI45,"F")</f>
        <v>23</v>
      </c>
      <c r="AM45" s="44">
        <f t="shared" si="3"/>
        <v>0.7931034482758621</v>
      </c>
      <c r="AN45" s="32">
        <f t="shared" si="0"/>
        <v>1</v>
      </c>
      <c r="AO45" s="33">
        <f t="shared" si="1"/>
        <v>0.63888888888888884</v>
      </c>
    </row>
    <row r="46" spans="1:41" x14ac:dyDescent="0.2">
      <c r="A46" s="14">
        <v>12693441</v>
      </c>
      <c r="B46" s="14" t="s">
        <v>92</v>
      </c>
      <c r="C46" s="14" t="s">
        <v>93</v>
      </c>
      <c r="D46" s="14"/>
      <c r="E46" s="14"/>
      <c r="F46" s="14" t="s">
        <v>329</v>
      </c>
      <c r="G46" s="14" t="s">
        <v>330</v>
      </c>
      <c r="H46" s="14" t="s">
        <v>329</v>
      </c>
      <c r="I46" s="14" t="s">
        <v>329</v>
      </c>
      <c r="J46" s="43" t="s">
        <v>329</v>
      </c>
      <c r="K46" s="43" t="s">
        <v>329</v>
      </c>
      <c r="L46" s="14" t="s">
        <v>329</v>
      </c>
      <c r="M46" s="14" t="s">
        <v>329</v>
      </c>
      <c r="N46" s="14" t="s">
        <v>329</v>
      </c>
      <c r="O46" s="43" t="s">
        <v>330</v>
      </c>
      <c r="P46" s="43" t="s">
        <v>329</v>
      </c>
      <c r="Q46" s="14" t="s">
        <v>329</v>
      </c>
      <c r="R46" s="14" t="s">
        <v>329</v>
      </c>
      <c r="S46" s="14" t="s">
        <v>329</v>
      </c>
      <c r="T46" s="14" t="s">
        <v>329</v>
      </c>
      <c r="U46" s="14" t="s">
        <v>329</v>
      </c>
      <c r="V46" s="14" t="s">
        <v>330</v>
      </c>
      <c r="W46" s="14" t="s">
        <v>329</v>
      </c>
      <c r="X46" s="14" t="s">
        <v>329</v>
      </c>
      <c r="Y46" s="14" t="s">
        <v>329</v>
      </c>
      <c r="Z46" s="14" t="s">
        <v>330</v>
      </c>
      <c r="AA46" s="14" t="s">
        <v>329</v>
      </c>
      <c r="AB46" s="14" t="s">
        <v>329</v>
      </c>
      <c r="AC46" s="14" t="s">
        <v>329</v>
      </c>
      <c r="AD46" s="14" t="s">
        <v>329</v>
      </c>
      <c r="AE46" s="14" t="s">
        <v>329</v>
      </c>
      <c r="AF46" s="48"/>
      <c r="AG46" s="14" t="s">
        <v>329</v>
      </c>
      <c r="AH46" s="14" t="s">
        <v>329</v>
      </c>
      <c r="AI46" s="14" t="s">
        <v>330</v>
      </c>
      <c r="AJ46" s="14">
        <f>COUNTIF(F46:AI46,"P")</f>
        <v>24</v>
      </c>
      <c r="AK46" s="44">
        <f t="shared" si="2"/>
        <v>0.82758620689655171</v>
      </c>
      <c r="AL46" s="14">
        <f>COUNTIF(F46:AI46,"F")</f>
        <v>5</v>
      </c>
      <c r="AM46" s="44">
        <f t="shared" si="3"/>
        <v>0.17241379310344829</v>
      </c>
      <c r="AN46" s="32">
        <f t="shared" si="0"/>
        <v>1</v>
      </c>
      <c r="AO46" s="33">
        <f t="shared" si="1"/>
        <v>0.1388888888888889</v>
      </c>
    </row>
    <row r="47" spans="1:41" x14ac:dyDescent="0.2">
      <c r="A47" s="14">
        <v>12513961</v>
      </c>
      <c r="B47" s="14" t="s">
        <v>94</v>
      </c>
      <c r="C47" s="14" t="s">
        <v>95</v>
      </c>
      <c r="D47" s="14"/>
      <c r="E47" s="14"/>
      <c r="F47" s="14" t="s">
        <v>329</v>
      </c>
      <c r="G47" s="14" t="s">
        <v>329</v>
      </c>
      <c r="H47" s="14" t="s">
        <v>329</v>
      </c>
      <c r="I47" s="14" t="s">
        <v>329</v>
      </c>
      <c r="J47" s="43" t="s">
        <v>329</v>
      </c>
      <c r="K47" s="43" t="s">
        <v>329</v>
      </c>
      <c r="L47" s="14" t="s">
        <v>329</v>
      </c>
      <c r="M47" s="14" t="s">
        <v>329</v>
      </c>
      <c r="N47" s="14" t="s">
        <v>329</v>
      </c>
      <c r="O47" s="43" t="s">
        <v>329</v>
      </c>
      <c r="P47" s="43" t="s">
        <v>329</v>
      </c>
      <c r="Q47" s="14" t="s">
        <v>329</v>
      </c>
      <c r="R47" s="14" t="s">
        <v>329</v>
      </c>
      <c r="S47" s="14" t="s">
        <v>329</v>
      </c>
      <c r="T47" s="14" t="s">
        <v>329</v>
      </c>
      <c r="U47" s="14" t="s">
        <v>329</v>
      </c>
      <c r="V47" s="14" t="s">
        <v>329</v>
      </c>
      <c r="W47" s="14" t="s">
        <v>329</v>
      </c>
      <c r="X47" s="14" t="s">
        <v>329</v>
      </c>
      <c r="Y47" s="14" t="s">
        <v>329</v>
      </c>
      <c r="Z47" s="14" t="s">
        <v>329</v>
      </c>
      <c r="AA47" s="14" t="s">
        <v>329</v>
      </c>
      <c r="AB47" s="14" t="s">
        <v>329</v>
      </c>
      <c r="AC47" s="14" t="s">
        <v>329</v>
      </c>
      <c r="AD47" s="14" t="s">
        <v>329</v>
      </c>
      <c r="AE47" s="14" t="s">
        <v>329</v>
      </c>
      <c r="AF47" s="48"/>
      <c r="AG47" s="14" t="s">
        <v>329</v>
      </c>
      <c r="AH47" s="14" t="s">
        <v>329</v>
      </c>
      <c r="AI47" s="14" t="s">
        <v>329</v>
      </c>
      <c r="AJ47" s="14">
        <f>COUNTIF(F47:AI47,"P")</f>
        <v>29</v>
      </c>
      <c r="AK47" s="44">
        <f t="shared" si="2"/>
        <v>1</v>
      </c>
      <c r="AL47" s="14">
        <f>COUNTIF(F47:AI47,"F")</f>
        <v>0</v>
      </c>
      <c r="AM47" s="44">
        <f t="shared" si="3"/>
        <v>0</v>
      </c>
      <c r="AN47" s="32">
        <f t="shared" si="0"/>
        <v>1</v>
      </c>
      <c r="AO47" s="33">
        <f t="shared" si="1"/>
        <v>0</v>
      </c>
    </row>
    <row r="48" spans="1:41" x14ac:dyDescent="0.2">
      <c r="A48" s="14">
        <v>12692836</v>
      </c>
      <c r="B48" s="14" t="s">
        <v>96</v>
      </c>
      <c r="C48" s="14" t="s">
        <v>97</v>
      </c>
      <c r="D48" s="14"/>
      <c r="E48" s="47">
        <v>44644</v>
      </c>
      <c r="F48" s="14" t="s">
        <v>329</v>
      </c>
      <c r="G48" s="14" t="s">
        <v>329</v>
      </c>
      <c r="H48" s="14" t="s">
        <v>329</v>
      </c>
      <c r="I48" s="14" t="s">
        <v>329</v>
      </c>
      <c r="J48" s="43" t="s">
        <v>329</v>
      </c>
      <c r="K48" s="43" t="s">
        <v>329</v>
      </c>
      <c r="L48" s="14" t="s">
        <v>329</v>
      </c>
      <c r="M48" s="14" t="s">
        <v>329</v>
      </c>
      <c r="N48" s="14" t="s">
        <v>329</v>
      </c>
      <c r="O48" s="43" t="s">
        <v>329</v>
      </c>
      <c r="P48" s="43" t="s">
        <v>329</v>
      </c>
      <c r="Q48" s="14" t="s">
        <v>329</v>
      </c>
      <c r="R48" s="14" t="s">
        <v>329</v>
      </c>
      <c r="S48" s="14" t="s">
        <v>329</v>
      </c>
      <c r="T48" s="14" t="s">
        <v>329</v>
      </c>
      <c r="U48" s="14" t="s">
        <v>329</v>
      </c>
      <c r="V48" s="14" t="s">
        <v>329</v>
      </c>
      <c r="W48" s="14" t="s">
        <v>329</v>
      </c>
      <c r="X48" s="14" t="s">
        <v>329</v>
      </c>
      <c r="Y48" s="14" t="s">
        <v>329</v>
      </c>
      <c r="Z48" s="14" t="s">
        <v>329</v>
      </c>
      <c r="AA48" s="14" t="s">
        <v>329</v>
      </c>
      <c r="AB48" s="14" t="s">
        <v>329</v>
      </c>
      <c r="AC48" s="14" t="s">
        <v>329</v>
      </c>
      <c r="AD48" s="14" t="s">
        <v>330</v>
      </c>
      <c r="AE48" s="14" t="s">
        <v>329</v>
      </c>
      <c r="AF48" s="48"/>
      <c r="AG48" s="14" t="s">
        <v>329</v>
      </c>
      <c r="AH48" s="14" t="s">
        <v>329</v>
      </c>
      <c r="AI48" s="14" t="s">
        <v>329</v>
      </c>
      <c r="AJ48" s="14">
        <f>COUNTIF(F48:AI48,"P")</f>
        <v>28</v>
      </c>
      <c r="AK48" s="44">
        <f t="shared" si="2"/>
        <v>0.96551724137931039</v>
      </c>
      <c r="AL48" s="14">
        <f>COUNTIF(F48:AI48,"F")</f>
        <v>1</v>
      </c>
      <c r="AM48" s="44">
        <f t="shared" si="3"/>
        <v>3.4482758620689655E-2</v>
      </c>
      <c r="AN48" s="32">
        <f t="shared" si="0"/>
        <v>1</v>
      </c>
      <c r="AO48" s="33">
        <f t="shared" si="1"/>
        <v>2.7777777777777776E-2</v>
      </c>
    </row>
    <row r="49" spans="1:41" x14ac:dyDescent="0.2">
      <c r="A49" s="14">
        <v>12693563</v>
      </c>
      <c r="B49" s="14" t="s">
        <v>98</v>
      </c>
      <c r="C49" s="14" t="s">
        <v>99</v>
      </c>
      <c r="D49" s="14"/>
      <c r="E49" s="14" t="s">
        <v>302</v>
      </c>
      <c r="F49" s="14" t="s">
        <v>329</v>
      </c>
      <c r="G49" s="14" t="s">
        <v>329</v>
      </c>
      <c r="H49" s="14" t="s">
        <v>329</v>
      </c>
      <c r="I49" s="14" t="s">
        <v>330</v>
      </c>
      <c r="J49" s="43" t="s">
        <v>329</v>
      </c>
      <c r="K49" s="43" t="s">
        <v>330</v>
      </c>
      <c r="L49" s="14" t="s">
        <v>329</v>
      </c>
      <c r="M49" s="14" t="s">
        <v>329</v>
      </c>
      <c r="N49" s="14" t="s">
        <v>329</v>
      </c>
      <c r="O49" s="43" t="s">
        <v>329</v>
      </c>
      <c r="P49" s="43" t="s">
        <v>329</v>
      </c>
      <c r="Q49" s="14" t="s">
        <v>329</v>
      </c>
      <c r="R49" s="14" t="s">
        <v>329</v>
      </c>
      <c r="S49" s="14" t="s">
        <v>329</v>
      </c>
      <c r="T49" s="14" t="s">
        <v>329</v>
      </c>
      <c r="U49" s="14" t="s">
        <v>329</v>
      </c>
      <c r="V49" s="14" t="s">
        <v>329</v>
      </c>
      <c r="W49" s="14" t="s">
        <v>329</v>
      </c>
      <c r="X49" s="14" t="s">
        <v>329</v>
      </c>
      <c r="Y49" s="14" t="s">
        <v>330</v>
      </c>
      <c r="Z49" s="14" t="s">
        <v>330</v>
      </c>
      <c r="AA49" s="14" t="s">
        <v>329</v>
      </c>
      <c r="AB49" s="14" t="s">
        <v>329</v>
      </c>
      <c r="AC49" s="14" t="s">
        <v>329</v>
      </c>
      <c r="AD49" s="14" t="s">
        <v>330</v>
      </c>
      <c r="AE49" s="14" t="s">
        <v>329</v>
      </c>
      <c r="AF49" s="48"/>
      <c r="AG49" s="14" t="s">
        <v>329</v>
      </c>
      <c r="AH49" s="14" t="s">
        <v>329</v>
      </c>
      <c r="AI49" s="14" t="s">
        <v>329</v>
      </c>
      <c r="AJ49" s="14">
        <f>COUNTIF(F49:AI49,"P")</f>
        <v>24</v>
      </c>
      <c r="AK49" s="44">
        <f t="shared" si="2"/>
        <v>0.82758620689655171</v>
      </c>
      <c r="AL49" s="14">
        <f>COUNTIF(F49:AI49,"F")</f>
        <v>5</v>
      </c>
      <c r="AM49" s="44">
        <f t="shared" si="3"/>
        <v>0.17241379310344829</v>
      </c>
      <c r="AN49" s="32">
        <f t="shared" si="0"/>
        <v>1</v>
      </c>
      <c r="AO49" s="33">
        <f t="shared" si="1"/>
        <v>0.1388888888888889</v>
      </c>
    </row>
    <row r="50" spans="1:41" x14ac:dyDescent="0.2">
      <c r="F50" s="30"/>
      <c r="K50" s="31"/>
      <c r="L50" s="30"/>
      <c r="P50" s="31"/>
      <c r="Q50" s="30"/>
      <c r="Y50" s="31"/>
      <c r="AG50" s="31"/>
    </row>
  </sheetData>
  <sheetProtection algorithmName="SHA-512" hashValue="8b18dDqyJInEoqdPBCYG2TOiaaRKuG/zWy06xuVwqchbJypg+DwfIwPNJ/2MeDq5HMJdWqIOb0yAQfxvCYW7WA==" saltValue="EFergyRFRYZCHEZch2qqGA==" spinCount="100000" sheet="1" objects="1" scenarios="1" selectLockedCells="1" selectUnlockedCells="1"/>
  <mergeCells count="6">
    <mergeCell ref="Z1:AI1"/>
    <mergeCell ref="D1:D3"/>
    <mergeCell ref="E1:E3"/>
    <mergeCell ref="F1:K1"/>
    <mergeCell ref="L1:P1"/>
    <mergeCell ref="Q1:Y1"/>
  </mergeCells>
  <conditionalFormatting sqref="D4:D35 D37:D49 E4:AI49">
    <cfRule type="containsText" dxfId="0" priority="1" operator="containsText" text="F">
      <formula>NOT(ISERROR(SEARCH(("F"),(D4))))</formula>
    </cfRule>
  </conditionalFormatting>
  <pageMargins left="0.511811024" right="0.511811024" top="0.78740157499999996" bottom="0.78740157499999996" header="0" footer="0"/>
  <pageSetup orientation="landscape"/>
  <ignoredErrors>
    <ignoredError sqref="AL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T1 (LIZ)</vt:lpstr>
      <vt:lpstr>T1</vt:lpstr>
      <vt:lpstr>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</dc:creator>
  <cp:lastModifiedBy>Lizandra</cp:lastModifiedBy>
  <cp:lastPrinted>2022-07-12T20:50:11Z</cp:lastPrinted>
  <dcterms:created xsi:type="dcterms:W3CDTF">2022-03-21T18:40:14Z</dcterms:created>
  <dcterms:modified xsi:type="dcterms:W3CDTF">2022-07-12T21:46:39Z</dcterms:modified>
</cp:coreProperties>
</file>