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<sst xmlns="http://schemas.openxmlformats.org/spreadsheetml/2006/main" count="10" uniqueCount="9">
  <si>
    <t>diâmetro original do fio</t>
  </si>
  <si>
    <t>tan a ou D/Y</t>
  </si>
  <si>
    <t>A</t>
  </si>
  <si>
    <t>diâmetro fio torcido</t>
  </si>
  <si>
    <t>tangentes</t>
  </si>
  <si>
    <t>diâmetro fio text</t>
  </si>
  <si>
    <t>média</t>
  </si>
  <si>
    <t>torção</t>
  </si>
  <si>
    <t>porc de aumento 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</si>
</sst>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 versus tan a ou D/Y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'Página1'!$F$1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'Página1'!$E$2:$E$3</c:f>
            </c:numRef>
          </c:xVal>
          <c:yVal>
            <c:numRef>
              <c:f>'Página1'!$F$2:$F$3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509100"/>
        <c:axId val="1255670028"/>
      </c:scatterChart>
      <c:valAx>
        <c:axId val="61750910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tan a ou D/Y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55670028"/>
      </c:valAx>
      <c:valAx>
        <c:axId val="12556700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17509100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590550</xdr:colOff>
      <xdr:row>8</xdr:row>
      <xdr:rowOff>19050</xdr:rowOff>
    </xdr:from>
    <xdr:ext cx="5153025" cy="318135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" t="s">
        <v>0</v>
      </c>
      <c r="B1" s="1">
        <v>0.49</v>
      </c>
      <c r="E1" s="1" t="s">
        <v>1</v>
      </c>
      <c r="F1" s="1" t="s">
        <v>2</v>
      </c>
    </row>
    <row r="2">
      <c r="A2" s="1" t="s">
        <v>3</v>
      </c>
      <c r="B2" s="1">
        <v>0.32</v>
      </c>
      <c r="E2" s="2">
        <f>B7</f>
        <v>1.030196704</v>
      </c>
      <c r="F2" s="2">
        <f>B10</f>
        <v>158.6713698</v>
      </c>
    </row>
    <row r="3">
      <c r="A3" s="1" t="s">
        <v>4</v>
      </c>
      <c r="B3" s="1" t="s">
        <v>4</v>
      </c>
      <c r="C3" s="1" t="s">
        <v>5</v>
      </c>
      <c r="E3" s="1">
        <v>2.0</v>
      </c>
      <c r="F3" s="1">
        <v>200.0</v>
      </c>
    </row>
    <row r="4">
      <c r="B4" s="2">
        <f>55/75</f>
        <v>0.7333333333</v>
      </c>
      <c r="C4" s="2">
        <f>0.5/162*416</f>
        <v>1.283950617</v>
      </c>
    </row>
    <row r="5">
      <c r="B5" s="2">
        <f>65/55</f>
        <v>1.181818182</v>
      </c>
      <c r="C5" s="2">
        <f>0.5/162*437</f>
        <v>1.348765432</v>
      </c>
      <c r="E5" s="2">
        <f>CORREL(F2:F3,E2:E3)</f>
        <v>1</v>
      </c>
    </row>
    <row r="6">
      <c r="B6" s="2">
        <f>67/57</f>
        <v>1.175438596</v>
      </c>
      <c r="C6" s="2">
        <f>0.5/162*379</f>
        <v>1.169753086</v>
      </c>
    </row>
    <row r="7">
      <c r="A7" s="1" t="s">
        <v>6</v>
      </c>
      <c r="B7" s="2">
        <f t="shared" ref="B7:C7" si="1">AVERAGE(B4:B6)</f>
        <v>1.030196704</v>
      </c>
      <c r="C7" s="2">
        <f t="shared" si="1"/>
        <v>1.267489712</v>
      </c>
    </row>
    <row r="8">
      <c r="A8" s="1" t="s">
        <v>7</v>
      </c>
      <c r="B8" s="2">
        <f>B7/(3.14*B2/1000)</f>
        <v>1025.275382</v>
      </c>
    </row>
    <row r="10">
      <c r="A10" s="1" t="s">
        <v>8</v>
      </c>
      <c r="B10" s="2">
        <f>100*(C7-B1)/B1</f>
        <v>158.6713698</v>
      </c>
    </row>
  </sheetData>
  <drawing r:id="rId1"/>
</worksheet>
</file>