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isciplinas 2018\Cont-Tribut I\"/>
    </mc:Choice>
  </mc:AlternateContent>
  <bookViews>
    <workbookView xWindow="0" yWindow="0" windowWidth="15360" windowHeight="8910" activeTab="1"/>
  </bookViews>
  <sheets>
    <sheet name="Ex.9x" sheetId="2" r:id="rId1"/>
    <sheet name="Ex.10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8" i="2"/>
  <c r="H3" i="2"/>
  <c r="H4" i="2"/>
  <c r="H7" i="2"/>
  <c r="H6" i="2"/>
  <c r="H5" i="2"/>
  <c r="D12" i="2"/>
  <c r="D10" i="2"/>
  <c r="D11" i="2"/>
  <c r="D9" i="2"/>
  <c r="D7" i="2"/>
  <c r="D6" i="2"/>
  <c r="D5" i="1"/>
  <c r="D6" i="1" s="1"/>
  <c r="D7" i="1" l="1"/>
  <c r="D8" i="1" s="1"/>
  <c r="D9" i="1" l="1"/>
  <c r="D10" i="1" s="1"/>
  <c r="D11" i="1" s="1"/>
  <c r="D12" i="1" l="1"/>
  <c r="D13" i="1" s="1"/>
</calcChain>
</file>

<file path=xl/sharedStrings.xml><?xml version="1.0" encoding="utf-8"?>
<sst xmlns="http://schemas.openxmlformats.org/spreadsheetml/2006/main" count="30" uniqueCount="22">
  <si>
    <t>Valor Importação</t>
  </si>
  <si>
    <t>Cotação</t>
  </si>
  <si>
    <t>Valor R$</t>
  </si>
  <si>
    <t>II</t>
  </si>
  <si>
    <t>IPI</t>
  </si>
  <si>
    <t>PIS</t>
  </si>
  <si>
    <t>COFINS</t>
  </si>
  <si>
    <t>ICMS</t>
  </si>
  <si>
    <t>Base</t>
  </si>
  <si>
    <t xml:space="preserve">    =(D4+D5+D7+D9+D10)/(1-C12)</t>
  </si>
  <si>
    <t>Ex. 10</t>
  </si>
  <si>
    <t>Venda</t>
  </si>
  <si>
    <t>(+) Frete</t>
  </si>
  <si>
    <t>(-) Desconto</t>
  </si>
  <si>
    <t>MVA</t>
  </si>
  <si>
    <t>C. ICMS</t>
  </si>
  <si>
    <t>ICMS ST</t>
  </si>
  <si>
    <t>Receita</t>
  </si>
  <si>
    <t>Pis</t>
  </si>
  <si>
    <t>Cofins</t>
  </si>
  <si>
    <t>Faturamento</t>
  </si>
  <si>
    <t>Receita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</si>
</sst>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0" applyNumberFormat="1"/>
    <xf numFmtId="0" fontId="3" fillId="0" borderId="0" xfId="0" applyFont="1"/>
    <xf numFmtId="0" fontId="3" fillId="0" borderId="1" xfId="0" applyFont="1" applyBorder="1"/>
    <xf numFmtId="43" fontId="0" fillId="0" borderId="0" xfId="1" applyFont="1"/>
    <xf numFmtId="43" fontId="3" fillId="0" borderId="1" xfId="1" applyFont="1" applyBorder="1"/>
    <xf numFmtId="0" fontId="2" fillId="0" borderId="0" xfId="0" applyFont="1"/>
    <xf numFmtId="43" fontId="2" fillId="0" borderId="0" xfId="1" applyFont="1"/>
    <xf numFmtId="9" fontId="0" fillId="0" borderId="0" xfId="2" applyFont="1"/>
    <xf numFmtId="9" fontId="3" fillId="0" borderId="1" xfId="2" applyFont="1" applyBorder="1"/>
    <xf numFmtId="10" fontId="0" fillId="0" borderId="0" xfId="2" applyNumberFormat="1" applyFont="1"/>
    <xf numFmtId="10" fontId="3" fillId="0" borderId="1" xfId="2" applyNumberFormat="1" applyFont="1" applyBorder="1"/>
    <xf numFmtId="10" fontId="2" fillId="0" borderId="0" xfId="2" applyNumberFormat="1" applyFont="1"/>
    <xf numFmtId="0" fontId="0" fillId="0" borderId="0" xfId="0" applyAlignment="1">
      <alignment horizontal="center" vertical="center"/>
    </xf>
    <xf numFmtId="43" fontId="0" fillId="0" borderId="0" xfId="0" applyNumberFormat="1"/>
    <xf numFmtId="10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 vertical="center"/>
    </xf>
    <xf numFmtId="43" fontId="3" fillId="0" borderId="0" xfId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H14" sqref="H14:H15"/>
    </sheetView>
  </sheetViews>
  <sheetFormatPr defaultRowHeight="15" x14ac:dyDescent="0.25"/>
  <cols>
    <col min="1" max="1" width="4.28515625" customWidth="1"/>
    <col min="2" max="2" width="15" style="13" customWidth="1"/>
    <col min="3" max="3" width="6.140625" customWidth="1"/>
    <col min="4" max="4" width="12.140625" style="4" customWidth="1"/>
    <col min="6" max="6" width="14.5703125" bestFit="1" customWidth="1"/>
    <col min="8" max="8" width="10.5703125" bestFit="1" customWidth="1"/>
  </cols>
  <sheetData>
    <row r="1" spans="2:8" x14ac:dyDescent="0.25">
      <c r="B1" s="13" t="s">
        <v>10</v>
      </c>
    </row>
    <row r="3" spans="2:8" x14ac:dyDescent="0.25">
      <c r="B3" s="13" t="s">
        <v>11</v>
      </c>
      <c r="D3" s="4">
        <v>14750</v>
      </c>
      <c r="F3" s="2" t="s">
        <v>20</v>
      </c>
      <c r="G3" s="2"/>
      <c r="H3" s="16">
        <f>H5+H4</f>
        <v>18325.825000000001</v>
      </c>
    </row>
    <row r="4" spans="2:8" x14ac:dyDescent="0.25">
      <c r="B4" s="13" t="s">
        <v>12</v>
      </c>
      <c r="D4" s="4">
        <v>2000</v>
      </c>
      <c r="F4" t="s">
        <v>16</v>
      </c>
      <c r="H4" s="14">
        <f>D12</f>
        <v>1650.8249999999998</v>
      </c>
    </row>
    <row r="5" spans="2:8" x14ac:dyDescent="0.25">
      <c r="B5" s="13" t="s">
        <v>13</v>
      </c>
      <c r="D5" s="4">
        <v>-75</v>
      </c>
      <c r="F5" s="2" t="s">
        <v>17</v>
      </c>
      <c r="G5" s="2"/>
      <c r="H5" s="16">
        <f>D6</f>
        <v>16675</v>
      </c>
    </row>
    <row r="6" spans="2:8" x14ac:dyDescent="0.25">
      <c r="B6" s="17" t="s">
        <v>8</v>
      </c>
      <c r="C6" s="2"/>
      <c r="D6" s="18">
        <f>SUM(D3:D5)</f>
        <v>16675</v>
      </c>
      <c r="F6" t="s">
        <v>18</v>
      </c>
      <c r="G6" s="15">
        <v>1.6500000000000001E-2</v>
      </c>
      <c r="H6" s="14">
        <f>H5*G6</f>
        <v>275.13749999999999</v>
      </c>
    </row>
    <row r="7" spans="2:8" x14ac:dyDescent="0.25">
      <c r="B7" s="13" t="s">
        <v>7</v>
      </c>
      <c r="D7" s="4">
        <f>D6*C10</f>
        <v>3001.5</v>
      </c>
      <c r="F7" t="s">
        <v>19</v>
      </c>
      <c r="G7" s="15">
        <v>7.5999999999999998E-2</v>
      </c>
      <c r="H7" s="14">
        <f>H5*G7</f>
        <v>1267.3</v>
      </c>
    </row>
    <row r="8" spans="2:8" x14ac:dyDescent="0.25">
      <c r="F8" t="s">
        <v>7</v>
      </c>
      <c r="H8" s="14">
        <f>D7</f>
        <v>3001.5</v>
      </c>
    </row>
    <row r="9" spans="2:8" x14ac:dyDescent="0.25">
      <c r="B9" s="13" t="s">
        <v>14</v>
      </c>
      <c r="C9" s="1">
        <v>0.55000000000000004</v>
      </c>
      <c r="D9" s="4">
        <f>D6*(1+C9)</f>
        <v>25846.25</v>
      </c>
    </row>
    <row r="10" spans="2:8" x14ac:dyDescent="0.25">
      <c r="B10" s="13" t="s">
        <v>7</v>
      </c>
      <c r="C10" s="1">
        <v>0.18</v>
      </c>
      <c r="D10" s="4">
        <f>D9*C10</f>
        <v>4652.3249999999998</v>
      </c>
      <c r="F10" s="2" t="s">
        <v>21</v>
      </c>
      <c r="G10" s="2"/>
      <c r="H10" s="16">
        <f>H5-H6-H7-H8</f>
        <v>12131.0625</v>
      </c>
    </row>
    <row r="11" spans="2:8" x14ac:dyDescent="0.25">
      <c r="B11" s="13" t="s">
        <v>15</v>
      </c>
      <c r="D11" s="4">
        <f>D7</f>
        <v>3001.5</v>
      </c>
    </row>
    <row r="12" spans="2:8" x14ac:dyDescent="0.25">
      <c r="B12" s="13" t="s">
        <v>16</v>
      </c>
      <c r="D12" s="4">
        <f>D10-D11</f>
        <v>1650.8249999999998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abSelected="1" workbookViewId="0">
      <selection activeCell="K14" sqref="K14"/>
    </sheetView>
  </sheetViews>
  <sheetFormatPr defaultRowHeight="15" x14ac:dyDescent="0.25"/>
  <cols>
    <col min="2" max="2" width="16.28515625" bestFit="1" customWidth="1"/>
    <col min="3" max="3" width="7.5703125" style="8" customWidth="1"/>
    <col min="4" max="4" width="9.5703125" style="4" bestFit="1" customWidth="1"/>
  </cols>
  <sheetData>
    <row r="1" spans="2:5" x14ac:dyDescent="0.25">
      <c r="B1" t="s">
        <v>10</v>
      </c>
    </row>
    <row r="3" spans="2:5" x14ac:dyDescent="0.25">
      <c r="B3" t="s">
        <v>0</v>
      </c>
      <c r="D3" s="4">
        <v>350</v>
      </c>
    </row>
    <row r="4" spans="2:5" x14ac:dyDescent="0.25">
      <c r="B4" t="s">
        <v>1</v>
      </c>
      <c r="D4" s="4">
        <v>3.57</v>
      </c>
    </row>
    <row r="5" spans="2:5" x14ac:dyDescent="0.25">
      <c r="B5" s="3" t="s">
        <v>2</v>
      </c>
      <c r="C5" s="9"/>
      <c r="D5" s="5">
        <f>D3*D4</f>
        <v>1249.5</v>
      </c>
    </row>
    <row r="6" spans="2:5" x14ac:dyDescent="0.25">
      <c r="B6" s="6" t="s">
        <v>3</v>
      </c>
      <c r="C6" s="12">
        <v>0.15</v>
      </c>
      <c r="D6" s="7">
        <f>D5*C6</f>
        <v>187.42499999999998</v>
      </c>
    </row>
    <row r="7" spans="2:5" x14ac:dyDescent="0.25">
      <c r="B7" s="3" t="s">
        <v>8</v>
      </c>
      <c r="C7" s="11"/>
      <c r="D7" s="5">
        <f>D5+D6</f>
        <v>1436.925</v>
      </c>
    </row>
    <row r="8" spans="2:5" x14ac:dyDescent="0.25">
      <c r="B8" s="6" t="s">
        <v>4</v>
      </c>
      <c r="C8" s="12">
        <v>0.3</v>
      </c>
      <c r="D8" s="7">
        <f>D7*C8</f>
        <v>431.07749999999999</v>
      </c>
    </row>
    <row r="9" spans="2:5" x14ac:dyDescent="0.25">
      <c r="B9" s="3" t="s">
        <v>8</v>
      </c>
      <c r="C9" s="11"/>
      <c r="D9" s="5">
        <f>D7+D8</f>
        <v>1868.0025000000001</v>
      </c>
    </row>
    <row r="10" spans="2:5" x14ac:dyDescent="0.25">
      <c r="B10" s="6" t="s">
        <v>5</v>
      </c>
      <c r="C10" s="12">
        <v>2.1000000000000001E-2</v>
      </c>
      <c r="D10" s="7">
        <f>D9*C10</f>
        <v>39.228052500000004</v>
      </c>
    </row>
    <row r="11" spans="2:5" x14ac:dyDescent="0.25">
      <c r="B11" s="6" t="s">
        <v>6</v>
      </c>
      <c r="C11" s="12">
        <v>0.1065</v>
      </c>
      <c r="D11" s="7">
        <f>D10*C11</f>
        <v>4.1777875912500004</v>
      </c>
    </row>
    <row r="12" spans="2:5" x14ac:dyDescent="0.25">
      <c r="B12" s="3" t="s">
        <v>8</v>
      </c>
      <c r="C12" s="11"/>
      <c r="D12" s="5">
        <f>(D5+D6+D8+D10+D11)/(1-C13)</f>
        <v>2330.9857805990855</v>
      </c>
      <c r="E12" t="s">
        <v>9</v>
      </c>
    </row>
    <row r="13" spans="2:5" x14ac:dyDescent="0.25">
      <c r="B13" s="6" t="s">
        <v>7</v>
      </c>
      <c r="C13" s="12">
        <v>0.18</v>
      </c>
      <c r="D13" s="7">
        <f>D12*C13</f>
        <v>419.57744050783538</v>
      </c>
    </row>
    <row r="14" spans="2:5" x14ac:dyDescent="0.25">
      <c r="C14" s="10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Ex.9x</vt:lpstr>
      <vt:lpstr>Ex.10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Jose Rezende</dc:creator>
  <cp:lastModifiedBy>Amaury Jose Rezende</cp:lastModifiedBy>
  <dcterms:created xsi:type="dcterms:W3CDTF">2018-10-08T22:48:42Z</dcterms:created>
  <dcterms:modified xsi:type="dcterms:W3CDTF">2018-10-08T23:06:11Z</dcterms:modified>
</cp:coreProperties>
</file>