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8130" activeTab="0"/>
  </bookViews>
  <sheets>
    <sheet name="CARRY" sheetId="1" r:id="rId1"/>
  </sheets>
  <externalReferences>
    <externalReference r:id="rId4"/>
  </externalReferences>
  <definedNames>
    <definedName name="_10thCol">#REF!</definedName>
    <definedName name="_2ndCol">#REF!</definedName>
    <definedName name="_3rdCol">#REF!</definedName>
    <definedName name="_4thCol">#REF!</definedName>
    <definedName name="_5thCol">#REF!</definedName>
    <definedName name="_6thCol">#REF!</definedName>
    <definedName name="_7thCol">#REF!</definedName>
    <definedName name="_8thCol">#REF!</definedName>
    <definedName name="_9thCol">#REF!</definedName>
    <definedName name="AM">'[1]NIOSH Lifting Equation'!$H$29</definedName>
    <definedName name="AM.1">#REF!</definedName>
    <definedName name="AM.10">#REF!</definedName>
    <definedName name="AM.2">#REF!</definedName>
    <definedName name="AM.3">#REF!</definedName>
    <definedName name="AM.4">#REF!</definedName>
    <definedName name="AM.5">#REF!</definedName>
    <definedName name="AM.6">#REF!</definedName>
    <definedName name="AM.7">#REF!</definedName>
    <definedName name="AM.8">#REF!</definedName>
    <definedName name="AM.9">#REF!</definedName>
    <definedName name="Angle">'[1]NIOSH Lifting Equation'!$D$29</definedName>
    <definedName name="Angle1">#REF!</definedName>
    <definedName name="Angle10">#REF!</definedName>
    <definedName name="Angle2">#REF!</definedName>
    <definedName name="Angle3">#REF!</definedName>
    <definedName name="Angle4">#REF!</definedName>
    <definedName name="Angle5">#REF!</definedName>
    <definedName name="Angle6">#REF!</definedName>
    <definedName name="Angle7">#REF!</definedName>
    <definedName name="Angle8">#REF!</definedName>
    <definedName name="Angle9">#REF!</definedName>
    <definedName name="_xlnm.Print_Area" localSheetId="0">'CARRY'!$B$1:$G$24</definedName>
    <definedName name="bigtable">#REF!</definedName>
    <definedName name="carry" localSheetId="0">'[1]Carry Data'!$AA$10:$AU$30</definedName>
    <definedName name="CLI">#REF!</definedName>
    <definedName name="CM">'[1]NIOSH Lifting Equation'!$H$32</definedName>
    <definedName name="CM.1">#REF!</definedName>
    <definedName name="CM.10">#REF!</definedName>
    <definedName name="CM.2">#REF!</definedName>
    <definedName name="CM.3">#REF!</definedName>
    <definedName name="CM.4">#REF!</definedName>
    <definedName name="CM.5">#REF!</definedName>
    <definedName name="CM.6">#REF!</definedName>
    <definedName name="CM.7">#REF!</definedName>
    <definedName name="CM.8">#REF!</definedName>
    <definedName name="CM.9">#REF!</definedName>
    <definedName name="Coupling">'[1]NIOSH Lifting Equation'!$D$32</definedName>
    <definedName name="Coupling1">#REF!</definedName>
    <definedName name="Coupling10">#REF!</definedName>
    <definedName name="Coupling2">#REF!</definedName>
    <definedName name="Coupling3">#REF!</definedName>
    <definedName name="Coupling4">#REF!</definedName>
    <definedName name="Coupling5">#REF!</definedName>
    <definedName name="Coupling6">#REF!</definedName>
    <definedName name="Coupling7">#REF!</definedName>
    <definedName name="Coupling8">#REF!</definedName>
    <definedName name="Coupling9">#REF!</definedName>
    <definedName name="DM">'[1]NIOSH Lifting Equation'!$H$26</definedName>
    <definedName name="DM.1">#REF!</definedName>
    <definedName name="DM.10">#REF!</definedName>
    <definedName name="DM.2">#REF!</definedName>
    <definedName name="DM.3">#REF!</definedName>
    <definedName name="DM.4">#REF!</definedName>
    <definedName name="DM.5">#REF!</definedName>
    <definedName name="DM.6">#REF!</definedName>
    <definedName name="DM.7">#REF!</definedName>
    <definedName name="DM.8">#REF!</definedName>
    <definedName name="DM.9">#REF!</definedName>
    <definedName name="Duration">'[1]NIOSH Lifting Equation'!$D$35</definedName>
    <definedName name="Duration1">#REF!</definedName>
    <definedName name="Duration10">#REF!</definedName>
    <definedName name="Duration2">#REF!</definedName>
    <definedName name="Duration3">#REF!</definedName>
    <definedName name="Duration4">#REF!</definedName>
    <definedName name="Duration5">#REF!</definedName>
    <definedName name="Duration6">#REF!</definedName>
    <definedName name="Duration7">#REF!</definedName>
    <definedName name="Duration8">#REF!</definedName>
    <definedName name="Duration9">#REF!</definedName>
    <definedName name="FIRWL1">#REF!</definedName>
    <definedName name="FIRWL10">#REF!</definedName>
    <definedName name="FIRWL2">#REF!</definedName>
    <definedName name="FIRWL3">#REF!</definedName>
    <definedName name="FIRWL4">#REF!</definedName>
    <definedName name="FIRWL5">#REF!</definedName>
    <definedName name="FIRWL6">#REF!</definedName>
    <definedName name="FIRWL7">#REF!</definedName>
    <definedName name="FIRWL8">#REF!</definedName>
    <definedName name="FIRWL9">#REF!</definedName>
    <definedName name="FM">'[1]NIOSH Lifting Equation'!$H$38</definedName>
    <definedName name="FM.1">#REF!</definedName>
    <definedName name="FM.10">#REF!</definedName>
    <definedName name="FM.2">#REF!</definedName>
    <definedName name="FM.3">#REF!</definedName>
    <definedName name="FM.4">#REF!</definedName>
    <definedName name="FM.5">#REF!</definedName>
    <definedName name="FM.6">#REF!</definedName>
    <definedName name="FM.7">#REF!</definedName>
    <definedName name="FM.8">#REF!</definedName>
    <definedName name="FM.9">#REF!</definedName>
    <definedName name="FREQUENCY">#REF!</definedName>
    <definedName name="Frequency1">#REF!</definedName>
    <definedName name="Frequency10">#REF!</definedName>
    <definedName name="Frequency2">#REF!</definedName>
    <definedName name="Frequency3">#REF!</definedName>
    <definedName name="Frequency4">#REF!</definedName>
    <definedName name="Frequency5">#REF!</definedName>
    <definedName name="Frequency6">#REF!</definedName>
    <definedName name="Frequency7">#REF!</definedName>
    <definedName name="Frequency8">#REF!</definedName>
    <definedName name="Frequency9">#REF!</definedName>
    <definedName name="HM">'[1]NIOSH Lifting Equation'!$H$20</definedName>
    <definedName name="HM.1">#REF!</definedName>
    <definedName name="HM.10">#REF!</definedName>
    <definedName name="HM.2">#REF!</definedName>
    <definedName name="HM.3">#REF!</definedName>
    <definedName name="HM.4">#REF!</definedName>
    <definedName name="HM.5">#REF!</definedName>
    <definedName name="HM.6">#REF!</definedName>
    <definedName name="HM.7">#REF!</definedName>
    <definedName name="HM.8">#REF!</definedName>
    <definedName name="HM.9">#REF!</definedName>
    <definedName name="HorizLoc">'[1]NIOSH Lifting Equation'!$D$20</definedName>
    <definedName name="HorizLoc1">#REF!</definedName>
    <definedName name="HorizLoc10">#REF!</definedName>
    <definedName name="HorizLoc2">#REF!</definedName>
    <definedName name="HorizLoc3">#REF!</definedName>
    <definedName name="HorizLoc4">#REF!</definedName>
    <definedName name="HorizLoc5">#REF!</definedName>
    <definedName name="HorizLoc6">#REF!</definedName>
    <definedName name="HorizLoc7">#REF!</definedName>
    <definedName name="HorizLoc8">#REF!</definedName>
    <definedName name="HorizLoc9">#REF!</definedName>
    <definedName name="Load">'[1]NIOSH Lifting Equation'!$D$41</definedName>
    <definedName name="Load1">#REF!</definedName>
    <definedName name="Load10">#REF!</definedName>
    <definedName name="Load2">#REF!</definedName>
    <definedName name="Load3">#REF!</definedName>
    <definedName name="Load4">#REF!</definedName>
    <definedName name="Load5">#REF!</definedName>
    <definedName name="Load6">#REF!</definedName>
    <definedName name="Load7">#REF!</definedName>
    <definedName name="Load8">#REF!</definedName>
    <definedName name="Load9">#REF!</definedName>
    <definedName name="Max10Array">#REF!</definedName>
    <definedName name="Max2array">#REF!</definedName>
    <definedName name="Max3array">#REF!</definedName>
    <definedName name="Max4array">#REF!</definedName>
    <definedName name="Max5array">#REF!</definedName>
    <definedName name="Max6array">#REF!</definedName>
    <definedName name="Max7Array">#REF!</definedName>
    <definedName name="Max8Array">#REF!</definedName>
    <definedName name="Max9Array">#REF!</definedName>
    <definedName name="MaxCol">#REF!</definedName>
    <definedName name="maxload" localSheetId="0">'[1]NIOSH Lifting Equation'!#REF!</definedName>
    <definedName name="MaxLoad">'[1]NIOSH Lifting Equation'!$D$43</definedName>
    <definedName name="maxload1">#REF!</definedName>
    <definedName name="maxload10">#REF!</definedName>
    <definedName name="maxload2">#REF!</definedName>
    <definedName name="maxload3">#REF!</definedName>
    <definedName name="maxload4">#REF!</definedName>
    <definedName name="maxload5">#REF!</definedName>
    <definedName name="maxload6">#REF!</definedName>
    <definedName name="maxload7">#REF!</definedName>
    <definedName name="maxload8">#REF!</definedName>
    <definedName name="maxload9">#REF!</definedName>
    <definedName name="maxstli">#REF!</definedName>
    <definedName name="mfirwl">'[1]NIOSH Lifting Equation'!$L$33</definedName>
    <definedName name="MRWL">'[1]NIOSH Lifting Equation - METRIC'!$L$22</definedName>
    <definedName name="PERCENT_LIFT">#REF!</definedName>
    <definedName name="PERCENTAGE">#REF!</definedName>
    <definedName name="RWL2">'[1]NIOSH Lifting Equation'!$L$22</definedName>
    <definedName name="STLI1">#REF!</definedName>
    <definedName name="STLI10">#REF!</definedName>
    <definedName name="STLI2">#REF!</definedName>
    <definedName name="STLI3">#REF!</definedName>
    <definedName name="STLI4">#REF!</definedName>
    <definedName name="STLI5">#REF!</definedName>
    <definedName name="STLI6">#REF!</definedName>
    <definedName name="STLI7">#REF!</definedName>
    <definedName name="STLI8">#REF!</definedName>
    <definedName name="STLI9">#REF!</definedName>
    <definedName name="STRWL1">#REF!</definedName>
    <definedName name="STRWL10">#REF!</definedName>
    <definedName name="STRWL2">#REF!</definedName>
    <definedName name="STRWL3">#REF!</definedName>
    <definedName name="STRWL4">#REF!</definedName>
    <definedName name="STRWL5">#REF!</definedName>
    <definedName name="STRWL6">#REF!</definedName>
    <definedName name="STRWL7">#REF!</definedName>
    <definedName name="STRWL8">#REF!</definedName>
    <definedName name="STRWL9">#REF!</definedName>
    <definedName name="Sum.Freq1">#REF!</definedName>
    <definedName name="Sum.Freq10">#REF!</definedName>
    <definedName name="Sum.Freq2">#REF!</definedName>
    <definedName name="Sum.Freq3">#REF!</definedName>
    <definedName name="Sum.Freq4">#REF!</definedName>
    <definedName name="Sum.Freq5">#REF!</definedName>
    <definedName name="Sum.Freq6">#REF!</definedName>
    <definedName name="Sum.Freq7">#REF!</definedName>
    <definedName name="Sum.Freq8">#REF!</definedName>
    <definedName name="Sum.Freq9">#REF!</definedName>
    <definedName name="TravDist">'[1]NIOSH Lifting Equation'!$D$26</definedName>
    <definedName name="TravDist1">#REF!</definedName>
    <definedName name="TravDist10">#REF!</definedName>
    <definedName name="TravDist2">#REF!</definedName>
    <definedName name="TravDist3">#REF!</definedName>
    <definedName name="TravDist4">#REF!</definedName>
    <definedName name="TravDist5">#REF!</definedName>
    <definedName name="TravDist6">#REF!</definedName>
    <definedName name="TravDist7">#REF!</definedName>
    <definedName name="TravDist8">#REF!</definedName>
    <definedName name="TravDist9">#REF!</definedName>
    <definedName name="VertLoc">'[1]NIOSH Lifting Equation'!$D$23</definedName>
    <definedName name="VertLoc1">#REF!</definedName>
    <definedName name="VertLoc10">#REF!</definedName>
    <definedName name="VertLoc2">#REF!</definedName>
    <definedName name="VertLoc3">#REF!</definedName>
    <definedName name="VertLoc4">#REF!</definedName>
    <definedName name="VertLoc5">#REF!</definedName>
    <definedName name="VertLoc6">#REF!</definedName>
    <definedName name="VertLoc7">#REF!</definedName>
    <definedName name="VertLoc8">#REF!</definedName>
    <definedName name="VertLoc9">#REF!</definedName>
    <definedName name="VM">'[1]NIOSH Lifting Equation'!$H$23</definedName>
    <definedName name="VM.1">#REF!</definedName>
    <definedName name="VM.10">#REF!</definedName>
    <definedName name="VM.2">#REF!</definedName>
    <definedName name="VM.3">#REF!</definedName>
    <definedName name="VM.4">#REF!</definedName>
    <definedName name="VM.5">#REF!</definedName>
    <definedName name="VM.6">#REF!</definedName>
    <definedName name="VM.7">#REF!</definedName>
    <definedName name="VM.8">#REF!</definedName>
    <definedName name="VM.9">#REF!</definedName>
  </definedNames>
  <calcPr fullCalcOnLoad="1"/>
</workbook>
</file>

<file path=xl/comments1.xml><?xml version="1.0" encoding="utf-8"?>
<comments xmlns="http://schemas.openxmlformats.org/spreadsheetml/2006/main">
  <authors>
    <author>Winnie Ip</author>
  </authors>
  <commentList>
    <comment ref="B7" authorId="0">
      <text>
        <r>
          <rPr>
            <b/>
            <sz val="8"/>
            <rFont val="Tahoma"/>
            <family val="0"/>
          </rPr>
          <t>Gender:</t>
        </r>
        <r>
          <rPr>
            <sz val="8"/>
            <rFont val="Tahoma"/>
            <family val="0"/>
          </rPr>
          <t xml:space="preserve">
Gender of the employee performing the carry
</t>
        </r>
      </text>
    </comment>
    <comment ref="B10" authorId="0">
      <text>
        <r>
          <rPr>
            <b/>
            <sz val="8"/>
            <rFont val="Tahoma"/>
            <family val="0"/>
          </rPr>
          <t>Height:</t>
        </r>
        <r>
          <rPr>
            <sz val="8"/>
            <rFont val="Tahoma"/>
            <family val="0"/>
          </rPr>
          <t xml:space="preserve">
Height of the hands from the standing surface while performing the carry
</t>
        </r>
      </text>
    </comment>
    <comment ref="B13" authorId="0">
      <text>
        <r>
          <rPr>
            <b/>
            <sz val="8"/>
            <rFont val="Tahoma"/>
            <family val="0"/>
          </rPr>
          <t>Percent:</t>
        </r>
        <r>
          <rPr>
            <sz val="8"/>
            <rFont val="Tahoma"/>
            <family val="0"/>
          </rPr>
          <t xml:space="preserve">
Percentage of the population capable (perceptually) of performing the carry
</t>
        </r>
      </text>
    </comment>
    <comment ref="B16" authorId="0">
      <text>
        <r>
          <rPr>
            <b/>
            <sz val="8"/>
            <rFont val="Tahoma"/>
            <family val="0"/>
          </rPr>
          <t>Distance:</t>
        </r>
        <r>
          <rPr>
            <sz val="8"/>
            <rFont val="Tahoma"/>
            <family val="0"/>
          </rPr>
          <t xml:space="preserve">
Distance of the carry</t>
        </r>
      </text>
    </comment>
    <comment ref="B19" authorId="0">
      <text>
        <r>
          <rPr>
            <b/>
            <sz val="8"/>
            <rFont val="Tahoma"/>
            <family val="0"/>
          </rPr>
          <t>Frequency:</t>
        </r>
        <r>
          <rPr>
            <sz val="8"/>
            <rFont val="Tahoma"/>
            <family val="0"/>
          </rPr>
          <t xml:space="preserve">
Frequency of the carry</t>
        </r>
      </text>
    </comment>
  </commentList>
</comments>
</file>

<file path=xl/sharedStrings.xml><?xml version="1.0" encoding="utf-8"?>
<sst xmlns="http://schemas.openxmlformats.org/spreadsheetml/2006/main" count="33" uniqueCount="32">
  <si>
    <t>Carry Guidelines</t>
  </si>
  <si>
    <t>The push, pull, and carry guidelines in this Microsoft Excel Workbook are derived from a paper titled "The Design of Manual Handling Tasks: Revised Tables of Maximum Acceptable Weight and Forces" published in Ergonomics (Snook and Ciriello, 1991).</t>
  </si>
  <si>
    <t>Male</t>
  </si>
  <si>
    <t>Gender</t>
  </si>
  <si>
    <t>Female</t>
  </si>
  <si>
    <t>Height</t>
  </si>
  <si>
    <t>44 in (111cm) - males only - Elbow Height</t>
  </si>
  <si>
    <t>31 in (79 cm) - males only - Hand Height</t>
  </si>
  <si>
    <t>Percent</t>
  </si>
  <si>
    <t>41 in (105 cm) - females only - Elbow Height</t>
  </si>
  <si>
    <t>28 in (72 cm) - females only - Hand Height</t>
  </si>
  <si>
    <t>Distance</t>
  </si>
  <si>
    <t xml:space="preserve"> </t>
  </si>
  <si>
    <t>Frequency</t>
  </si>
  <si>
    <t>Maximum Acceptable Weight</t>
  </si>
  <si>
    <r>
      <t xml:space="preserve">NOTE: </t>
    </r>
    <r>
      <rPr>
        <sz val="8"/>
        <rFont val="Arial"/>
        <family val="2"/>
      </rPr>
      <t>The push, pull, and carry guidelines are derived from a paper titled "The Design of Manual Handling Tasks: Revised Tables of Maximum Acceptable Weight and Forces" published in Ergonomics (Snook and Ciriello, 1991).</t>
    </r>
  </si>
  <si>
    <t>7 ft (2.1 m) Carry</t>
  </si>
  <si>
    <t>14 ft (4.3 m) Carry</t>
  </si>
  <si>
    <t>28 ft (8.5 m) Carry</t>
  </si>
  <si>
    <t>1 Carry Every 6 Seconds (for 7 ft Carry only)</t>
  </si>
  <si>
    <t>1 Carry Every 12 Seconds (for 7 ft Carry only)</t>
  </si>
  <si>
    <t>1 Carry Every 10 Seconds (for 14 ft Carry only)</t>
  </si>
  <si>
    <t>1 Carry Every 16 Seconds (for 14 ftCarry only)</t>
  </si>
  <si>
    <t>1 Carry Every 18 Seconds (for 28 ft Carry only)</t>
  </si>
  <si>
    <t>1 Carry Every 24 Seconds (for 28 ft Carry only)</t>
  </si>
  <si>
    <t>1 Carry Every 1 Minute (valid for all distances)</t>
  </si>
  <si>
    <t>1 Carry Every 2 Minutes (valid for all distances)</t>
  </si>
  <si>
    <t>1 Carry Every 5 Minutes (valid for all distances)</t>
  </si>
  <si>
    <t>1 Carry Every 30 Minutes (valid for all distances)</t>
  </si>
  <si>
    <t>1 Carry Every 8 Hours (valid for all distances)</t>
  </si>
  <si>
    <t>row #</t>
  </si>
  <si>
    <t>col #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</si>
</sst>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\ \l\b"/>
    <numFmt numFmtId="165" formatCode="0\ \k\g"/>
  </numFmts>
  <fonts count="67">
    <font>
      <sz val="9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name val="Tahoma"/>
      <family val="2"/>
    </font>
    <font>
      <sz val="9"/>
      <name val="Arial"/>
      <family val="2"/>
    </font>
    <font>
      <b/>
      <sz val="16"/>
      <color indexed="18"/>
      <name val="Arial"/>
      <family val="2"/>
    </font>
    <font>
      <b/>
      <sz val="24"/>
      <name val="Helv"/>
      <family val="0"/>
    </font>
    <font>
      <sz val="9"/>
      <color indexed="48"/>
      <name val="Geneva"/>
      <family val="0"/>
    </font>
    <font>
      <sz val="9"/>
      <color indexed="12"/>
      <name val="Geneva"/>
      <family val="0"/>
    </font>
    <font>
      <sz val="10"/>
      <name val="Geneva"/>
      <family val="0"/>
    </font>
    <font>
      <b/>
      <sz val="16"/>
      <color indexed="56"/>
      <name val="Arial"/>
      <family val="2"/>
    </font>
    <font>
      <b/>
      <sz val="9"/>
      <name val="Arial"/>
      <family val="2"/>
    </font>
    <font>
      <b/>
      <sz val="9"/>
      <name val="Geneva"/>
      <family val="0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9"/>
      <color indexed="10"/>
      <name val="Geneva"/>
      <family val="0"/>
    </font>
    <font>
      <i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9"/>
      <color indexed="16"/>
      <name val="Geneva"/>
      <family val="0"/>
    </font>
    <font>
      <b/>
      <i/>
      <sz val="9"/>
      <name val="Arial"/>
      <family val="2"/>
    </font>
    <font>
      <b/>
      <sz val="14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Geneva"/>
      <family val="0"/>
    </font>
    <font>
      <b/>
      <sz val="14"/>
      <color indexed="56"/>
      <name val="Geneva"/>
      <family val="0"/>
    </font>
    <font>
      <sz val="9"/>
      <color indexed="56"/>
      <name val="Geneva"/>
      <family val="0"/>
    </font>
    <font>
      <b/>
      <sz val="14"/>
      <name val="Arial"/>
      <family val="2"/>
    </font>
    <font>
      <b/>
      <sz val="14"/>
      <name val="Geneva"/>
      <family val="0"/>
    </font>
    <font>
      <sz val="8"/>
      <name val="Arial"/>
      <family val="2"/>
    </font>
    <font>
      <b/>
      <sz val="10"/>
      <color indexed="12"/>
      <name val="Symbol"/>
      <family val="1"/>
    </font>
    <font>
      <b/>
      <sz val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Genev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7" fillId="31" borderId="0" applyNumberFormat="0" applyBorder="0" applyAlignment="0" applyProtection="0"/>
    <xf numFmtId="0" fontId="27" fillId="0" borderId="0">
      <alignment/>
      <protection/>
    </xf>
    <xf numFmtId="0" fontId="49" fillId="32" borderId="4" applyNumberFormat="0" applyFont="0" applyAlignment="0" applyProtection="0"/>
    <xf numFmtId="9" fontId="49" fillId="0" borderId="0" applyFont="0" applyFill="0" applyBorder="0" applyAlignment="0" applyProtection="0"/>
    <xf numFmtId="0" fontId="58" fillId="21" borderId="5" applyNumberFormat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3" fillId="33" borderId="10" xfId="0" applyFont="1" applyFill="1" applyBorder="1" applyAlignment="1">
      <alignment horizontal="left" vertical="center"/>
    </xf>
    <xf numFmtId="0" fontId="23" fillId="33" borderId="11" xfId="0" applyFont="1" applyFill="1" applyBorder="1" applyAlignment="1">
      <alignment horizontal="left" vertical="center"/>
    </xf>
    <xf numFmtId="0" fontId="23" fillId="33" borderId="12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6" fillId="0" borderId="0" xfId="0" applyNumberFormat="1" applyFont="1" applyAlignment="1">
      <alignment horizontal="left" vertical="center" wrapText="1"/>
    </xf>
    <xf numFmtId="0" fontId="28" fillId="0" borderId="0" xfId="48" applyFont="1" applyBorder="1" applyAlignment="1">
      <alignment horizontal="left" vertical="top"/>
      <protection/>
    </xf>
    <xf numFmtId="0" fontId="29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0" fontId="30" fillId="0" borderId="0" xfId="0" applyFont="1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29" fillId="0" borderId="13" xfId="0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 applyProtection="1">
      <alignment/>
      <protection hidden="1"/>
    </xf>
    <xf numFmtId="0" fontId="31" fillId="0" borderId="16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17" xfId="0" applyFill="1" applyBorder="1" applyAlignment="1" applyProtection="1">
      <alignment/>
      <protection hidden="1"/>
    </xf>
    <xf numFmtId="0" fontId="34" fillId="0" borderId="16" xfId="0" applyFont="1" applyFill="1" applyBorder="1" applyAlignment="1">
      <alignment vertical="top" wrapText="1"/>
    </xf>
    <xf numFmtId="0" fontId="35" fillId="0" borderId="0" xfId="0" applyFont="1" applyFill="1" applyBorder="1" applyAlignment="1">
      <alignment vertical="top" wrapText="1"/>
    </xf>
    <xf numFmtId="0" fontId="36" fillId="0" borderId="16" xfId="0" applyFont="1" applyFill="1" applyBorder="1" applyAlignment="1">
      <alignment/>
    </xf>
    <xf numFmtId="0" fontId="37" fillId="0" borderId="0" xfId="0" applyFont="1" applyFill="1" applyBorder="1" applyAlignment="1">
      <alignment vertical="center"/>
    </xf>
    <xf numFmtId="0" fontId="34" fillId="0" borderId="16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39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9" fontId="0" fillId="0" borderId="0" xfId="0" applyNumberFormat="1" applyFill="1" applyBorder="1" applyAlignment="1" applyProtection="1">
      <alignment/>
      <protection hidden="1" locked="0"/>
    </xf>
    <xf numFmtId="0" fontId="35" fillId="0" borderId="16" xfId="0" applyFont="1" applyFill="1" applyBorder="1" applyAlignment="1">
      <alignment vertical="top" wrapText="1"/>
    </xf>
    <xf numFmtId="0" fontId="37" fillId="0" borderId="0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40" fillId="34" borderId="10" xfId="0" applyFont="1" applyFill="1" applyBorder="1" applyAlignment="1">
      <alignment horizontal="left" vertical="center" wrapText="1"/>
    </xf>
    <xf numFmtId="0" fontId="40" fillId="34" borderId="11" xfId="0" applyFont="1" applyFill="1" applyBorder="1" applyAlignment="1">
      <alignment horizontal="left" vertical="center" wrapText="1"/>
    </xf>
    <xf numFmtId="0" fontId="40" fillId="34" borderId="11" xfId="0" applyFont="1" applyFill="1" applyBorder="1" applyAlignment="1">
      <alignment vertical="center" wrapText="1"/>
    </xf>
    <xf numFmtId="164" fontId="41" fillId="34" borderId="11" xfId="0" applyNumberFormat="1" applyFont="1" applyFill="1" applyBorder="1" applyAlignment="1" applyProtection="1">
      <alignment horizontal="centerContinuous" vertical="center" wrapText="1"/>
      <protection hidden="1"/>
    </xf>
    <xf numFmtId="165" fontId="41" fillId="34" borderId="11" xfId="0" applyNumberFormat="1" applyFont="1" applyFill="1" applyBorder="1" applyAlignment="1">
      <alignment horizontal="center" vertical="center" wrapText="1"/>
    </xf>
    <xf numFmtId="165" fontId="42" fillId="34" borderId="12" xfId="0" applyNumberFormat="1" applyFont="1" applyFill="1" applyBorder="1" applyAlignment="1">
      <alignment horizontal="centerContinuous" vertical="center" wrapText="1"/>
    </xf>
    <xf numFmtId="0" fontId="43" fillId="0" borderId="0" xfId="0" applyFont="1" applyFill="1" applyBorder="1" applyAlignment="1" applyProtection="1">
      <alignment/>
      <protection hidden="1"/>
    </xf>
    <xf numFmtId="9" fontId="43" fillId="0" borderId="0" xfId="0" applyNumberFormat="1" applyFont="1" applyFill="1" applyBorder="1" applyAlignment="1" applyProtection="1">
      <alignment/>
      <protection hidden="1" locked="0"/>
    </xf>
    <xf numFmtId="0" fontId="43" fillId="0" borderId="0" xfId="0" applyFont="1" applyFill="1" applyBorder="1" applyAlignment="1" applyProtection="1">
      <alignment/>
      <protection hidden="1" locked="0"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165" fontId="45" fillId="0" borderId="0" xfId="0" applyNumberFormat="1" applyFont="1" applyFill="1" applyBorder="1" applyAlignment="1">
      <alignment horizontal="centerContinuous" vertical="center"/>
    </xf>
    <xf numFmtId="164" fontId="45" fillId="0" borderId="0" xfId="0" applyNumberFormat="1" applyFont="1" applyFill="1" applyBorder="1" applyAlignment="1" applyProtection="1">
      <alignment horizontal="centerContinuous" vertical="center"/>
      <protection hidden="1"/>
    </xf>
    <xf numFmtId="164" fontId="0" fillId="0" borderId="0" xfId="0" applyNumberFormat="1" applyFill="1" applyBorder="1" applyAlignment="1" applyProtection="1">
      <alignment/>
      <protection hidden="1"/>
    </xf>
    <xf numFmtId="0" fontId="19" fillId="0" borderId="0" xfId="0" applyNumberFormat="1" applyFont="1" applyAlignment="1">
      <alignment horizontal="left" vertical="center" wrapText="1"/>
    </xf>
    <xf numFmtId="0" fontId="47" fillId="0" borderId="0" xfId="48" applyFont="1" applyBorder="1">
      <alignment/>
      <protection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New NIOSH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76200</xdr:rowOff>
    </xdr:from>
    <xdr:to>
      <xdr:col>4</xdr:col>
      <xdr:colOff>76200</xdr:colOff>
      <xdr:row>0</xdr:row>
      <xdr:rowOff>400050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l="4115" t="20799" b="16000"/>
        <a:stretch>
          <a:fillRect/>
        </a:stretch>
      </xdr:blipFill>
      <xdr:spPr>
        <a:xfrm>
          <a:off x="133350" y="76200"/>
          <a:ext cx="2019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IOSH%20LIFT%20PUSH%20PU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NIOSH Lifting Equation"/>
      <sheetName val="NIOSH Lifting Equation - METRIC"/>
      <sheetName val="NIOSH CLI"/>
      <sheetName val="PUSH"/>
      <sheetName val="PULL"/>
      <sheetName val="Lift Data "/>
      <sheetName val="Lower Data"/>
      <sheetName val="Push Data "/>
      <sheetName val="CARRY"/>
      <sheetName val="Pull Data"/>
      <sheetName val="Carry Data"/>
    </sheetNames>
    <definedNames>
      <definedName name="CarryClose"/>
      <definedName name="CarryOpen"/>
      <definedName name="clearcarrydata"/>
    </definedNames>
    <sheetDataSet>
      <sheetData sheetId="1">
        <row r="20">
          <cell r="D20">
            <v>10</v>
          </cell>
          <cell r="H20">
            <v>1</v>
          </cell>
        </row>
        <row r="22">
          <cell r="L22">
            <v>28.0053031104</v>
          </cell>
        </row>
        <row r="23">
          <cell r="D23">
            <v>12</v>
          </cell>
          <cell r="H23">
            <v>0.865</v>
          </cell>
        </row>
        <row r="26">
          <cell r="D26">
            <v>30</v>
          </cell>
          <cell r="H26">
            <v>0.88</v>
          </cell>
        </row>
        <row r="29">
          <cell r="D29">
            <v>30</v>
          </cell>
          <cell r="H29">
            <v>0.904</v>
          </cell>
        </row>
        <row r="32">
          <cell r="D32">
            <v>2</v>
          </cell>
          <cell r="H32">
            <v>0.95</v>
          </cell>
        </row>
        <row r="33">
          <cell r="L33">
            <v>33.339646560000006</v>
          </cell>
        </row>
        <row r="35">
          <cell r="D35">
            <v>2</v>
          </cell>
        </row>
        <row r="38">
          <cell r="H38">
            <v>0.84</v>
          </cell>
        </row>
        <row r="41">
          <cell r="D41">
            <v>15</v>
          </cell>
        </row>
        <row r="43">
          <cell r="D43">
            <v>15</v>
          </cell>
        </row>
      </sheetData>
      <sheetData sheetId="2">
        <row r="22">
          <cell r="L22" t="str">
            <v/>
          </cell>
        </row>
      </sheetData>
      <sheetData sheetId="11">
        <row r="10">
          <cell r="AA10">
            <v>10</v>
          </cell>
          <cell r="AB10">
            <v>14.09090909090909</v>
          </cell>
          <cell r="AC10">
            <v>16.818181818181817</v>
          </cell>
          <cell r="AD10">
            <v>16.818181818181817</v>
          </cell>
          <cell r="AE10">
            <v>19.09090909090909</v>
          </cell>
          <cell r="AF10">
            <v>20.909090909090907</v>
          </cell>
          <cell r="AG10">
            <v>24.999999999999996</v>
          </cell>
          <cell r="AH10">
            <v>9.09090909090909</v>
          </cell>
          <cell r="AI10">
            <v>10.909090909090908</v>
          </cell>
          <cell r="AJ10">
            <v>14.999999999999998</v>
          </cell>
          <cell r="AK10">
            <v>14.999999999999998</v>
          </cell>
          <cell r="AL10">
            <v>16.818181818181817</v>
          </cell>
          <cell r="AM10">
            <v>19.09090909090909</v>
          </cell>
          <cell r="AN10">
            <v>21.818181818181817</v>
          </cell>
          <cell r="AO10">
            <v>10</v>
          </cell>
          <cell r="AP10">
            <v>10.909090909090908</v>
          </cell>
          <cell r="AQ10">
            <v>13.18181818181818</v>
          </cell>
          <cell r="AR10">
            <v>13.18181818181818</v>
          </cell>
          <cell r="AS10">
            <v>14.999999999999998</v>
          </cell>
          <cell r="AT10">
            <v>16.818181818181817</v>
          </cell>
          <cell r="AU10">
            <v>20</v>
          </cell>
        </row>
        <row r="11">
          <cell r="AA11">
            <v>14.09090909090909</v>
          </cell>
          <cell r="AB11">
            <v>19.09090909090909</v>
          </cell>
          <cell r="AC11">
            <v>23.18181818181818</v>
          </cell>
          <cell r="AD11">
            <v>23.18181818181818</v>
          </cell>
          <cell r="AE11">
            <v>25.909090909090907</v>
          </cell>
          <cell r="AF11">
            <v>29.09090909090909</v>
          </cell>
          <cell r="AG11">
            <v>34.090909090909086</v>
          </cell>
          <cell r="AH11">
            <v>13.18181818181818</v>
          </cell>
          <cell r="AI11">
            <v>15.909090909090908</v>
          </cell>
          <cell r="AJ11">
            <v>20.909090909090907</v>
          </cell>
          <cell r="AK11">
            <v>20.909090909090907</v>
          </cell>
          <cell r="AL11">
            <v>23.18181818181818</v>
          </cell>
          <cell r="AM11">
            <v>25.909090909090907</v>
          </cell>
          <cell r="AN11">
            <v>29.999999999999996</v>
          </cell>
          <cell r="AO11">
            <v>13.18181818181818</v>
          </cell>
          <cell r="AP11">
            <v>14.999999999999998</v>
          </cell>
          <cell r="AQ11">
            <v>18.18181818181818</v>
          </cell>
          <cell r="AR11">
            <v>18.18181818181818</v>
          </cell>
          <cell r="AS11">
            <v>20</v>
          </cell>
          <cell r="AT11">
            <v>23.18181818181818</v>
          </cell>
          <cell r="AU11">
            <v>26.818181818181817</v>
          </cell>
        </row>
        <row r="12">
          <cell r="AA12">
            <v>19.09090909090909</v>
          </cell>
          <cell r="AB12">
            <v>24.999999999999996</v>
          </cell>
          <cell r="AC12">
            <v>29.999999999999996</v>
          </cell>
          <cell r="AD12">
            <v>29.999999999999996</v>
          </cell>
          <cell r="AE12">
            <v>33.18181818181818</v>
          </cell>
          <cell r="AF12">
            <v>38.18181818181818</v>
          </cell>
          <cell r="AG12">
            <v>44.090909090909086</v>
          </cell>
          <cell r="AH12">
            <v>16.818181818181817</v>
          </cell>
          <cell r="AI12">
            <v>20</v>
          </cell>
          <cell r="AJ12">
            <v>26.818181818181817</v>
          </cell>
          <cell r="AK12">
            <v>26.818181818181817</v>
          </cell>
          <cell r="AL12">
            <v>29.999999999999996</v>
          </cell>
          <cell r="AM12">
            <v>34.090909090909086</v>
          </cell>
          <cell r="AN12">
            <v>39.090909090909086</v>
          </cell>
          <cell r="AO12">
            <v>16.818181818181817</v>
          </cell>
          <cell r="AP12">
            <v>19.09090909090909</v>
          </cell>
          <cell r="AQ12">
            <v>23.18181818181818</v>
          </cell>
          <cell r="AR12">
            <v>24.09090909090909</v>
          </cell>
          <cell r="AS12">
            <v>25.909090909090907</v>
          </cell>
          <cell r="AT12">
            <v>29.09090909090909</v>
          </cell>
          <cell r="AU12">
            <v>35</v>
          </cell>
        </row>
        <row r="13">
          <cell r="AA13">
            <v>23</v>
          </cell>
          <cell r="AB13">
            <v>30</v>
          </cell>
          <cell r="AC13">
            <v>37</v>
          </cell>
          <cell r="AD13">
            <v>37</v>
          </cell>
          <cell r="AE13">
            <v>41</v>
          </cell>
          <cell r="AF13">
            <v>46</v>
          </cell>
          <cell r="AG13">
            <v>54</v>
          </cell>
          <cell r="AH13">
            <v>20</v>
          </cell>
          <cell r="AI13">
            <v>25</v>
          </cell>
          <cell r="AJ13">
            <v>33</v>
          </cell>
          <cell r="AK13">
            <v>33</v>
          </cell>
          <cell r="AL13">
            <v>37</v>
          </cell>
          <cell r="AM13">
            <v>41</v>
          </cell>
          <cell r="AN13">
            <v>48</v>
          </cell>
          <cell r="AO13">
            <v>21</v>
          </cell>
          <cell r="AP13">
            <v>24</v>
          </cell>
          <cell r="AQ13">
            <v>29</v>
          </cell>
          <cell r="AR13">
            <v>29</v>
          </cell>
          <cell r="AS13">
            <v>32</v>
          </cell>
          <cell r="AT13">
            <v>36</v>
          </cell>
          <cell r="AU13">
            <v>43</v>
          </cell>
        </row>
        <row r="14">
          <cell r="AA14">
            <v>27</v>
          </cell>
          <cell r="AB14">
            <v>35</v>
          </cell>
          <cell r="AC14">
            <v>43</v>
          </cell>
          <cell r="AD14">
            <v>43</v>
          </cell>
          <cell r="AE14">
            <v>48</v>
          </cell>
          <cell r="AF14">
            <v>54</v>
          </cell>
          <cell r="AG14">
            <v>63</v>
          </cell>
          <cell r="AH14">
            <v>24</v>
          </cell>
          <cell r="AI14">
            <v>29</v>
          </cell>
          <cell r="AJ14">
            <v>38</v>
          </cell>
          <cell r="AK14">
            <v>39</v>
          </cell>
          <cell r="AL14">
            <v>43</v>
          </cell>
          <cell r="AM14">
            <v>48</v>
          </cell>
          <cell r="AN14">
            <v>57</v>
          </cell>
          <cell r="AO14">
            <v>24</v>
          </cell>
          <cell r="AP14">
            <v>28</v>
          </cell>
          <cell r="AQ14">
            <v>34</v>
          </cell>
          <cell r="AR14">
            <v>34</v>
          </cell>
          <cell r="AS14">
            <v>38</v>
          </cell>
          <cell r="AT14">
            <v>42</v>
          </cell>
          <cell r="AU14">
            <v>50</v>
          </cell>
        </row>
        <row r="15">
          <cell r="AA15">
            <v>13.18181818181818</v>
          </cell>
          <cell r="AB15">
            <v>16.818181818181817</v>
          </cell>
          <cell r="AC15">
            <v>20.909090909090907</v>
          </cell>
          <cell r="AD15">
            <v>20.909090909090907</v>
          </cell>
          <cell r="AE15">
            <v>23.18181818181818</v>
          </cell>
          <cell r="AF15">
            <v>25.909090909090907</v>
          </cell>
          <cell r="AG15">
            <v>30.909090909090907</v>
          </cell>
          <cell r="AH15">
            <v>10.909090909090908</v>
          </cell>
          <cell r="AI15">
            <v>14.09090909090909</v>
          </cell>
          <cell r="AJ15">
            <v>18.18181818181818</v>
          </cell>
          <cell r="AK15">
            <v>19.09090909090909</v>
          </cell>
          <cell r="AL15">
            <v>20.909090909090907</v>
          </cell>
          <cell r="AM15">
            <v>23.18181818181818</v>
          </cell>
          <cell r="AN15">
            <v>26.818181818181817</v>
          </cell>
          <cell r="AO15">
            <v>13.18181818181818</v>
          </cell>
          <cell r="AP15">
            <v>14.999999999999998</v>
          </cell>
          <cell r="AQ15">
            <v>16.818181818181817</v>
          </cell>
          <cell r="AR15">
            <v>18.18181818181818</v>
          </cell>
          <cell r="AS15">
            <v>20</v>
          </cell>
          <cell r="AT15">
            <v>21.818181818181817</v>
          </cell>
          <cell r="AU15">
            <v>25.909090909090907</v>
          </cell>
        </row>
        <row r="16">
          <cell r="AA16">
            <v>18.18181818181818</v>
          </cell>
          <cell r="AB16">
            <v>23.18181818181818</v>
          </cell>
          <cell r="AC16">
            <v>28.18181818181818</v>
          </cell>
          <cell r="AD16">
            <v>29.09090909090909</v>
          </cell>
          <cell r="AE16">
            <v>31.818181818181817</v>
          </cell>
          <cell r="AF16">
            <v>35.90909090909091</v>
          </cell>
          <cell r="AG16">
            <v>41.81818181818181</v>
          </cell>
          <cell r="AH16">
            <v>15.909090909090908</v>
          </cell>
          <cell r="AI16">
            <v>19.09090909090909</v>
          </cell>
          <cell r="AJ16">
            <v>24.999999999999996</v>
          </cell>
          <cell r="AK16">
            <v>24.999999999999996</v>
          </cell>
          <cell r="AL16">
            <v>28.18181818181818</v>
          </cell>
          <cell r="AM16">
            <v>31.818181818181817</v>
          </cell>
          <cell r="AN16">
            <v>36.81818181818181</v>
          </cell>
          <cell r="AO16">
            <v>16.818181818181817</v>
          </cell>
          <cell r="AP16">
            <v>20</v>
          </cell>
          <cell r="AQ16">
            <v>24.09090909090909</v>
          </cell>
          <cell r="AR16">
            <v>24.09090909090909</v>
          </cell>
          <cell r="AS16">
            <v>26.818181818181817</v>
          </cell>
          <cell r="AT16">
            <v>29.999999999999996</v>
          </cell>
          <cell r="AU16">
            <v>35</v>
          </cell>
        </row>
        <row r="17">
          <cell r="AA17">
            <v>23.18181818181818</v>
          </cell>
          <cell r="AB17">
            <v>29.999999999999996</v>
          </cell>
          <cell r="AC17">
            <v>36.81818181818181</v>
          </cell>
          <cell r="AD17">
            <v>36.81818181818181</v>
          </cell>
          <cell r="AE17">
            <v>40.90909090909091</v>
          </cell>
          <cell r="AF17">
            <v>45.90909090909091</v>
          </cell>
          <cell r="AG17">
            <v>54.090909090909086</v>
          </cell>
          <cell r="AH17">
            <v>20</v>
          </cell>
          <cell r="AI17">
            <v>24.999999999999996</v>
          </cell>
          <cell r="AJ17">
            <v>31.818181818181817</v>
          </cell>
          <cell r="AK17">
            <v>33.18181818181818</v>
          </cell>
          <cell r="AL17">
            <v>35.90909090909091</v>
          </cell>
          <cell r="AM17">
            <v>40.90909090909091</v>
          </cell>
          <cell r="AN17">
            <v>48.18181818181818</v>
          </cell>
          <cell r="AO17">
            <v>21.818181818181817</v>
          </cell>
          <cell r="AP17">
            <v>25.909090909090907</v>
          </cell>
          <cell r="AQ17">
            <v>30.909090909090907</v>
          </cell>
          <cell r="AR17">
            <v>30.909090909090907</v>
          </cell>
          <cell r="AS17">
            <v>35</v>
          </cell>
          <cell r="AT17">
            <v>39.090909090909086</v>
          </cell>
          <cell r="AU17">
            <v>45.90909090909091</v>
          </cell>
        </row>
        <row r="18">
          <cell r="AA18">
            <v>28</v>
          </cell>
          <cell r="AB18">
            <v>37</v>
          </cell>
          <cell r="AC18">
            <v>45</v>
          </cell>
          <cell r="AD18">
            <v>46</v>
          </cell>
          <cell r="AE18">
            <v>51</v>
          </cell>
          <cell r="AF18">
            <v>57</v>
          </cell>
          <cell r="AG18">
            <v>67</v>
          </cell>
          <cell r="AH18">
            <v>25</v>
          </cell>
          <cell r="AI18">
            <v>30</v>
          </cell>
          <cell r="AJ18">
            <v>40</v>
          </cell>
          <cell r="AK18">
            <v>40</v>
          </cell>
          <cell r="AL18">
            <v>45</v>
          </cell>
          <cell r="AM18">
            <v>50</v>
          </cell>
          <cell r="AN18">
            <v>59</v>
          </cell>
          <cell r="AO18">
            <v>27</v>
          </cell>
          <cell r="AP18">
            <v>32</v>
          </cell>
          <cell r="AQ18">
            <v>38</v>
          </cell>
          <cell r="AR18">
            <v>38</v>
          </cell>
          <cell r="AS18">
            <v>42</v>
          </cell>
          <cell r="AT18">
            <v>45</v>
          </cell>
          <cell r="AU18">
            <v>56</v>
          </cell>
        </row>
        <row r="19">
          <cell r="AA19">
            <v>33</v>
          </cell>
          <cell r="AB19">
            <v>43</v>
          </cell>
          <cell r="AC19">
            <v>53</v>
          </cell>
          <cell r="AD19">
            <v>53</v>
          </cell>
          <cell r="AE19">
            <v>59</v>
          </cell>
          <cell r="AF19">
            <v>66</v>
          </cell>
          <cell r="AG19">
            <v>78</v>
          </cell>
          <cell r="AH19">
            <v>29</v>
          </cell>
          <cell r="AI19">
            <v>35</v>
          </cell>
          <cell r="AJ19">
            <v>47</v>
          </cell>
          <cell r="AK19">
            <v>47</v>
          </cell>
          <cell r="AL19">
            <v>52</v>
          </cell>
          <cell r="AM19">
            <v>59</v>
          </cell>
          <cell r="AN19">
            <v>69</v>
          </cell>
          <cell r="AO19">
            <v>32</v>
          </cell>
          <cell r="AP19">
            <v>38</v>
          </cell>
          <cell r="AQ19">
            <v>44</v>
          </cell>
          <cell r="AR19">
            <v>45</v>
          </cell>
          <cell r="AS19">
            <v>50</v>
          </cell>
          <cell r="AT19">
            <v>56</v>
          </cell>
          <cell r="AU19">
            <v>65</v>
          </cell>
        </row>
        <row r="20">
          <cell r="AK20" t="str">
            <v>Females</v>
          </cell>
        </row>
        <row r="21">
          <cell r="AA21">
            <v>10.909090909090908</v>
          </cell>
          <cell r="AB21">
            <v>11.818181818181817</v>
          </cell>
          <cell r="AC21">
            <v>13.18181818181818</v>
          </cell>
          <cell r="AD21">
            <v>13.18181818181818</v>
          </cell>
          <cell r="AE21">
            <v>13.18181818181818</v>
          </cell>
          <cell r="AF21">
            <v>13.18181818181818</v>
          </cell>
          <cell r="AG21">
            <v>18.18181818181818</v>
          </cell>
          <cell r="AH21">
            <v>9.09090909090909</v>
          </cell>
          <cell r="AI21">
            <v>10</v>
          </cell>
          <cell r="AJ21">
            <v>13.18181818181818</v>
          </cell>
          <cell r="AK21">
            <v>13.18181818181818</v>
          </cell>
          <cell r="AL21">
            <v>13.18181818181818</v>
          </cell>
          <cell r="AM21">
            <v>13.18181818181818</v>
          </cell>
          <cell r="AN21">
            <v>18.18181818181818</v>
          </cell>
          <cell r="AO21">
            <v>10</v>
          </cell>
          <cell r="AP21">
            <v>10.909090909090908</v>
          </cell>
          <cell r="AQ21">
            <v>11.818181818181817</v>
          </cell>
          <cell r="AR21">
            <v>11.818181818181817</v>
          </cell>
          <cell r="AS21">
            <v>11.818181818181817</v>
          </cell>
          <cell r="AT21">
            <v>11.818181818181817</v>
          </cell>
          <cell r="AU21">
            <v>15.909090909090908</v>
          </cell>
        </row>
        <row r="22">
          <cell r="AA22">
            <v>13.18181818181818</v>
          </cell>
          <cell r="AB22">
            <v>14.09090909090909</v>
          </cell>
          <cell r="AC22">
            <v>14.999999999999998</v>
          </cell>
          <cell r="AD22">
            <v>14.999999999999998</v>
          </cell>
          <cell r="AE22">
            <v>15.909090909090908</v>
          </cell>
          <cell r="AF22">
            <v>15.909090909090908</v>
          </cell>
          <cell r="AG22">
            <v>20.909090909090907</v>
          </cell>
          <cell r="AH22">
            <v>10.909090909090908</v>
          </cell>
          <cell r="AI22">
            <v>11.818181818181817</v>
          </cell>
          <cell r="AJ22">
            <v>14.999999999999998</v>
          </cell>
          <cell r="AK22">
            <v>14.999999999999998</v>
          </cell>
          <cell r="AL22">
            <v>15.909090909090908</v>
          </cell>
          <cell r="AM22">
            <v>15.909090909090908</v>
          </cell>
          <cell r="AN22">
            <v>20.909090909090907</v>
          </cell>
          <cell r="AO22">
            <v>13.18181818181818</v>
          </cell>
          <cell r="AP22">
            <v>13.18181818181818</v>
          </cell>
          <cell r="AQ22">
            <v>14.09090909090909</v>
          </cell>
          <cell r="AR22">
            <v>14.09090909090909</v>
          </cell>
          <cell r="AS22">
            <v>14.09090909090909</v>
          </cell>
          <cell r="AT22">
            <v>14.09090909090909</v>
          </cell>
          <cell r="AU22">
            <v>19.09090909090909</v>
          </cell>
        </row>
        <row r="23">
          <cell r="AA23">
            <v>14.999999999999998</v>
          </cell>
          <cell r="AB23">
            <v>15.909090909090908</v>
          </cell>
          <cell r="AC23">
            <v>18.18181818181818</v>
          </cell>
          <cell r="AD23">
            <v>18.18181818181818</v>
          </cell>
          <cell r="AE23">
            <v>18.18181818181818</v>
          </cell>
          <cell r="AF23">
            <v>18.18181818181818</v>
          </cell>
          <cell r="AG23">
            <v>24.999999999999996</v>
          </cell>
          <cell r="AH23">
            <v>11.818181818181817</v>
          </cell>
          <cell r="AI23">
            <v>13.18181818181818</v>
          </cell>
          <cell r="AJ23">
            <v>18.18181818181818</v>
          </cell>
          <cell r="AK23">
            <v>18.18181818181818</v>
          </cell>
          <cell r="AL23">
            <v>18.18181818181818</v>
          </cell>
          <cell r="AM23">
            <v>18.18181818181818</v>
          </cell>
          <cell r="AN23">
            <v>24.09090909090909</v>
          </cell>
          <cell r="AO23">
            <v>14.09090909090909</v>
          </cell>
          <cell r="AP23">
            <v>14.999999999999998</v>
          </cell>
          <cell r="AQ23">
            <v>15.909090909090908</v>
          </cell>
          <cell r="AR23">
            <v>15.909090909090908</v>
          </cell>
          <cell r="AS23">
            <v>15.909090909090908</v>
          </cell>
          <cell r="AT23">
            <v>15.909090909090908</v>
          </cell>
          <cell r="AU23">
            <v>21.818181818181817</v>
          </cell>
        </row>
        <row r="24">
          <cell r="AA24">
            <v>17</v>
          </cell>
          <cell r="AB24">
            <v>18</v>
          </cell>
          <cell r="AC24">
            <v>20</v>
          </cell>
          <cell r="AD24">
            <v>20</v>
          </cell>
          <cell r="AE24">
            <v>21</v>
          </cell>
          <cell r="AF24">
            <v>21</v>
          </cell>
          <cell r="AG24">
            <v>28</v>
          </cell>
          <cell r="AH24">
            <v>14</v>
          </cell>
          <cell r="AI24">
            <v>15</v>
          </cell>
          <cell r="AJ24">
            <v>20</v>
          </cell>
          <cell r="AK24">
            <v>20</v>
          </cell>
          <cell r="AL24">
            <v>21</v>
          </cell>
          <cell r="AM24">
            <v>21</v>
          </cell>
          <cell r="AN24">
            <v>28</v>
          </cell>
          <cell r="AO24">
            <v>15</v>
          </cell>
          <cell r="AP24">
            <v>17</v>
          </cell>
          <cell r="AQ24">
            <v>18</v>
          </cell>
          <cell r="AR24">
            <v>18</v>
          </cell>
          <cell r="AS24">
            <v>19</v>
          </cell>
          <cell r="AT24">
            <v>19</v>
          </cell>
          <cell r="AU24">
            <v>25</v>
          </cell>
        </row>
        <row r="25">
          <cell r="AA25">
            <v>19</v>
          </cell>
          <cell r="AB25">
            <v>20</v>
          </cell>
          <cell r="AC25">
            <v>22</v>
          </cell>
          <cell r="AD25">
            <v>22</v>
          </cell>
          <cell r="AE25">
            <v>23</v>
          </cell>
          <cell r="AF25">
            <v>23</v>
          </cell>
          <cell r="AG25">
            <v>31</v>
          </cell>
          <cell r="AH25">
            <v>16</v>
          </cell>
          <cell r="AI25">
            <v>17</v>
          </cell>
          <cell r="AJ25">
            <v>22</v>
          </cell>
          <cell r="AK25">
            <v>22</v>
          </cell>
          <cell r="AL25">
            <v>23</v>
          </cell>
          <cell r="AM25">
            <v>23</v>
          </cell>
          <cell r="AN25">
            <v>31</v>
          </cell>
          <cell r="AO25">
            <v>17</v>
          </cell>
          <cell r="AP25">
            <v>19</v>
          </cell>
          <cell r="AQ25">
            <v>20</v>
          </cell>
          <cell r="AR25">
            <v>20</v>
          </cell>
          <cell r="AS25">
            <v>21</v>
          </cell>
          <cell r="AT25">
            <v>21</v>
          </cell>
          <cell r="AU25">
            <v>28</v>
          </cell>
        </row>
        <row r="26">
          <cell r="AA26">
            <v>13</v>
          </cell>
          <cell r="AB26">
            <v>14.09090909090909</v>
          </cell>
          <cell r="AC26">
            <v>15.909090909090908</v>
          </cell>
          <cell r="AD26">
            <v>15.909090909090908</v>
          </cell>
          <cell r="AE26">
            <v>15.909090909090908</v>
          </cell>
          <cell r="AF26">
            <v>15.909090909090908</v>
          </cell>
          <cell r="AG26">
            <v>21.818181818181817</v>
          </cell>
          <cell r="AH26">
            <v>10</v>
          </cell>
          <cell r="AI26">
            <v>10.909090909090908</v>
          </cell>
          <cell r="AJ26">
            <v>14.09090909090909</v>
          </cell>
          <cell r="AK26">
            <v>14.09090909090909</v>
          </cell>
          <cell r="AL26">
            <v>14.09090909090909</v>
          </cell>
          <cell r="AM26">
            <v>14.09090909090909</v>
          </cell>
          <cell r="AN26">
            <v>20</v>
          </cell>
          <cell r="AO26">
            <v>11.818181818181817</v>
          </cell>
          <cell r="AP26">
            <v>11.818181818181817</v>
          </cell>
          <cell r="AQ26">
            <v>14.09090909090909</v>
          </cell>
          <cell r="AR26">
            <v>14.09090909090909</v>
          </cell>
          <cell r="AS26">
            <v>14.09090909090909</v>
          </cell>
          <cell r="AT26">
            <v>15.454545454545453</v>
          </cell>
          <cell r="AU26">
            <v>19.09090909090909</v>
          </cell>
        </row>
        <row r="27">
          <cell r="AA27">
            <v>14.999999999999998</v>
          </cell>
          <cell r="AB27">
            <v>16.818181818181817</v>
          </cell>
          <cell r="AC27">
            <v>18.18181818181818</v>
          </cell>
          <cell r="AD27">
            <v>18.18181818181818</v>
          </cell>
          <cell r="AE27">
            <v>19.09090909090909</v>
          </cell>
          <cell r="AF27">
            <v>19.09090909090909</v>
          </cell>
          <cell r="AG27">
            <v>24.999999999999996</v>
          </cell>
          <cell r="AH27">
            <v>10.909090909090908</v>
          </cell>
          <cell r="AI27">
            <v>13.18181818181818</v>
          </cell>
          <cell r="AJ27">
            <v>15.909090909090908</v>
          </cell>
          <cell r="AK27">
            <v>15.909090909090908</v>
          </cell>
          <cell r="AL27">
            <v>16.818181818181817</v>
          </cell>
          <cell r="AM27">
            <v>16.818181818181817</v>
          </cell>
          <cell r="AN27">
            <v>23.18181818181818</v>
          </cell>
          <cell r="AO27">
            <v>14.09090909090909</v>
          </cell>
          <cell r="AP27">
            <v>14.999999999999998</v>
          </cell>
          <cell r="AQ27">
            <v>15.909090909090908</v>
          </cell>
          <cell r="AR27">
            <v>15.909090909090908</v>
          </cell>
          <cell r="AS27">
            <v>16.818181818181817</v>
          </cell>
          <cell r="AT27">
            <v>16.818181818181817</v>
          </cell>
          <cell r="AU27">
            <v>23.18181818181818</v>
          </cell>
        </row>
        <row r="28">
          <cell r="AA28">
            <v>16.818181818181817</v>
          </cell>
          <cell r="AB28">
            <v>19.09090909090909</v>
          </cell>
          <cell r="AC28">
            <v>20.909090909090907</v>
          </cell>
          <cell r="AD28">
            <v>20.909090909090907</v>
          </cell>
          <cell r="AE28">
            <v>21.818181818181817</v>
          </cell>
          <cell r="AF28">
            <v>21.818181818181817</v>
          </cell>
          <cell r="AG28">
            <v>29.09090909090909</v>
          </cell>
          <cell r="AH28">
            <v>13.18181818181818</v>
          </cell>
          <cell r="AI28">
            <v>14.999999999999998</v>
          </cell>
          <cell r="AJ28">
            <v>19.09090909090909</v>
          </cell>
          <cell r="AK28">
            <v>19.09090909090909</v>
          </cell>
          <cell r="AL28">
            <v>20</v>
          </cell>
          <cell r="AM28">
            <v>20</v>
          </cell>
          <cell r="AN28">
            <v>25.909090909090907</v>
          </cell>
          <cell r="AO28">
            <v>15.909090909090908</v>
          </cell>
          <cell r="AP28">
            <v>16.818181818181817</v>
          </cell>
          <cell r="AQ28">
            <v>19.09090909090909</v>
          </cell>
          <cell r="AR28">
            <v>19.09090909090909</v>
          </cell>
          <cell r="AS28">
            <v>20</v>
          </cell>
          <cell r="AT28">
            <v>20</v>
          </cell>
          <cell r="AU28">
            <v>25.909090909090907</v>
          </cell>
        </row>
        <row r="29">
          <cell r="AA29">
            <v>20</v>
          </cell>
          <cell r="AB29">
            <v>22</v>
          </cell>
          <cell r="AC29">
            <v>24</v>
          </cell>
          <cell r="AD29">
            <v>24</v>
          </cell>
          <cell r="AE29">
            <v>25</v>
          </cell>
          <cell r="AF29">
            <v>25</v>
          </cell>
          <cell r="AG29">
            <v>33</v>
          </cell>
          <cell r="AH29">
            <v>15</v>
          </cell>
          <cell r="AI29">
            <v>17</v>
          </cell>
          <cell r="AJ29">
            <v>22</v>
          </cell>
          <cell r="AK29">
            <v>22</v>
          </cell>
          <cell r="AL29">
            <v>22</v>
          </cell>
          <cell r="AM29">
            <v>22</v>
          </cell>
          <cell r="AN29">
            <v>30</v>
          </cell>
          <cell r="AO29">
            <v>18</v>
          </cell>
          <cell r="AP29">
            <v>19</v>
          </cell>
          <cell r="AQ29">
            <v>21</v>
          </cell>
          <cell r="AR29">
            <v>22</v>
          </cell>
          <cell r="AS29">
            <v>22</v>
          </cell>
          <cell r="AT29">
            <v>22</v>
          </cell>
          <cell r="AU29">
            <v>30</v>
          </cell>
        </row>
        <row r="30">
          <cell r="AA30">
            <v>22</v>
          </cell>
          <cell r="AB30">
            <v>24</v>
          </cell>
          <cell r="AC30">
            <v>27</v>
          </cell>
          <cell r="AD30">
            <v>27</v>
          </cell>
          <cell r="AE30">
            <v>28</v>
          </cell>
          <cell r="AF30">
            <v>28</v>
          </cell>
          <cell r="AG30">
            <v>37</v>
          </cell>
          <cell r="AH30">
            <v>17</v>
          </cell>
          <cell r="AI30">
            <v>19</v>
          </cell>
          <cell r="AJ30">
            <v>24</v>
          </cell>
          <cell r="AK30">
            <v>24</v>
          </cell>
          <cell r="AL30">
            <v>25</v>
          </cell>
          <cell r="AM30">
            <v>25</v>
          </cell>
          <cell r="AN30">
            <v>33</v>
          </cell>
          <cell r="AO30">
            <v>20</v>
          </cell>
          <cell r="AP30">
            <v>21</v>
          </cell>
          <cell r="AQ30">
            <v>24</v>
          </cell>
          <cell r="AR30">
            <v>24</v>
          </cell>
          <cell r="AS30">
            <v>25</v>
          </cell>
          <cell r="AT30">
            <v>25</v>
          </cell>
          <cell r="AU30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B2:AB45"/>
  <sheetViews>
    <sheetView showGridLines="0" showRowColHeaders="0" showZeros="0" tabSelected="1" showOutlineSymbols="0" zoomScalePageLayoutView="0" workbookViewId="0" topLeftCell="A1">
      <selection activeCell="AC22" sqref="AC22"/>
    </sheetView>
  </sheetViews>
  <sheetFormatPr defaultColWidth="11.375" defaultRowHeight="12"/>
  <cols>
    <col min="1" max="1" width="2.75390625" style="2" customWidth="1"/>
    <col min="2" max="2" width="14.625" style="1" customWidth="1"/>
    <col min="3" max="3" width="5.75390625" style="1" customWidth="1"/>
    <col min="4" max="4" width="4.125" style="1" customWidth="1"/>
    <col min="5" max="5" width="19.00390625" style="2" customWidth="1"/>
    <col min="6" max="6" width="10.125" style="2" customWidth="1"/>
    <col min="7" max="7" width="4.625" style="2" customWidth="1"/>
    <col min="8" max="8" width="11.375" style="2" hidden="1" customWidth="1"/>
    <col min="9" max="9" width="26.75390625" style="2" hidden="1" customWidth="1"/>
    <col min="10" max="10" width="5.00390625" style="2" hidden="1" customWidth="1"/>
    <col min="11" max="24" width="3.125" style="2" hidden="1" customWidth="1"/>
    <col min="25" max="25" width="5.125" style="2" customWidth="1"/>
    <col min="26" max="26" width="11.375" style="2" customWidth="1"/>
    <col min="27" max="27" width="2.75390625" style="2" customWidth="1"/>
    <col min="28" max="28" width="8.00390625" style="2" customWidth="1"/>
    <col min="29" max="16384" width="11.375" style="2" customWidth="1"/>
  </cols>
  <sheetData>
    <row r="1" ht="37.5" customHeight="1" thickBot="1"/>
    <row r="2" spans="2:28" s="8" customFormat="1" ht="21.75" customHeight="1" thickBot="1">
      <c r="B2" s="3" t="s">
        <v>0</v>
      </c>
      <c r="C2" s="4"/>
      <c r="D2" s="4"/>
      <c r="E2" s="4"/>
      <c r="F2" s="4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</row>
    <row r="3" spans="2:12" ht="66" customHeight="1" hidden="1">
      <c r="B3" s="9" t="s">
        <v>1</v>
      </c>
      <c r="C3" s="9"/>
      <c r="D3" s="9"/>
      <c r="E3" s="9"/>
      <c r="F3" s="9"/>
      <c r="G3" s="9"/>
      <c r="H3" s="10"/>
      <c r="I3" s="10"/>
      <c r="J3" s="10"/>
      <c r="K3" s="10"/>
      <c r="L3" s="10"/>
    </row>
    <row r="4" spans="2:24" ht="12">
      <c r="B4" s="11"/>
      <c r="C4" s="11"/>
      <c r="D4" s="11"/>
      <c r="G4" s="12"/>
      <c r="H4" s="12"/>
      <c r="I4" s="13">
        <v>1</v>
      </c>
      <c r="J4" s="14">
        <v>2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2:24" ht="4.5" customHeight="1" thickBot="1">
      <c r="B5" s="11"/>
      <c r="C5" s="11"/>
      <c r="D5" s="11"/>
      <c r="G5" s="12"/>
      <c r="H5" s="12"/>
      <c r="I5" s="13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2:24" ht="3.75" customHeight="1">
      <c r="B6" s="15"/>
      <c r="C6" s="16"/>
      <c r="D6" s="16"/>
      <c r="E6" s="17"/>
      <c r="F6" s="17"/>
      <c r="G6" s="18"/>
      <c r="H6" s="12"/>
      <c r="I6" s="14" t="s">
        <v>2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2:24" ht="15.75">
      <c r="B7" s="19" t="s">
        <v>3</v>
      </c>
      <c r="C7" s="20"/>
      <c r="D7" s="20"/>
      <c r="E7" s="21"/>
      <c r="G7" s="22"/>
      <c r="H7" s="12"/>
      <c r="I7" s="14" t="s">
        <v>4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2:24" ht="12.75">
      <c r="B8" s="23"/>
      <c r="C8" s="24"/>
      <c r="D8" s="24"/>
      <c r="G8" s="22"/>
      <c r="H8" s="12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2:24" ht="9.75" customHeight="1">
      <c r="B9" s="25"/>
      <c r="C9" s="11"/>
      <c r="D9" s="11"/>
      <c r="G9" s="22"/>
      <c r="H9" s="12"/>
      <c r="I9" s="13"/>
      <c r="J9" s="14">
        <v>2</v>
      </c>
      <c r="K9" s="14">
        <f>IF(J9&gt;3,J9-3,J9-1)</f>
        <v>1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2:24" ht="15.75">
      <c r="B10" s="19" t="s">
        <v>5</v>
      </c>
      <c r="C10" s="20"/>
      <c r="D10" s="20"/>
      <c r="G10" s="22"/>
      <c r="H10" s="12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2:24" ht="12.75">
      <c r="B11" s="23"/>
      <c r="C11" s="24"/>
      <c r="D11" s="26" t="str">
        <f>IF(J9=1," ",IF(AND(J4=2,J9&gt;3),"Height valid for females only.",IF(AND(J4=3,J9&lt;4),"Height valid for males only."," ")))</f>
        <v> </v>
      </c>
      <c r="E11" s="26"/>
      <c r="G11" s="22"/>
      <c r="H11" s="12"/>
      <c r="I11" s="14" t="s">
        <v>6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2:24" ht="9.75" customHeight="1">
      <c r="B12" s="27"/>
      <c r="C12" s="28"/>
      <c r="D12" s="28"/>
      <c r="G12" s="22"/>
      <c r="H12" s="12"/>
      <c r="I12" s="14" t="s">
        <v>7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2:24" ht="15.75">
      <c r="B13" s="19" t="s">
        <v>8</v>
      </c>
      <c r="C13" s="20"/>
      <c r="D13" s="20"/>
      <c r="G13" s="22"/>
      <c r="H13" s="12"/>
      <c r="I13" s="14" t="s">
        <v>9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2:24" ht="13.5" customHeight="1">
      <c r="B14" s="23"/>
      <c r="C14" s="24"/>
      <c r="D14" s="24"/>
      <c r="G14" s="22"/>
      <c r="H14" s="12"/>
      <c r="I14" s="14" t="s">
        <v>10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2:24" ht="9.75" customHeight="1">
      <c r="B15" s="25"/>
      <c r="C15" s="11"/>
      <c r="D15" s="11"/>
      <c r="E15" s="29"/>
      <c r="G15" s="22"/>
      <c r="H15" s="12"/>
      <c r="I15" s="14"/>
      <c r="J15" s="14"/>
      <c r="K15" s="14"/>
      <c r="L15" s="14"/>
      <c r="M15" s="14"/>
      <c r="N15" s="13">
        <v>1</v>
      </c>
      <c r="O15" s="13">
        <v>2</v>
      </c>
      <c r="P15" s="13">
        <v>3</v>
      </c>
      <c r="Q15" s="13">
        <v>4</v>
      </c>
      <c r="R15" s="13">
        <v>5</v>
      </c>
      <c r="S15" s="13">
        <v>6</v>
      </c>
      <c r="T15" s="13">
        <v>7</v>
      </c>
      <c r="U15" s="13">
        <v>8</v>
      </c>
      <c r="V15" s="13">
        <v>9</v>
      </c>
      <c r="W15" s="13">
        <v>10</v>
      </c>
      <c r="X15" s="13">
        <v>11</v>
      </c>
    </row>
    <row r="16" spans="2:26" ht="18">
      <c r="B16" s="19" t="s">
        <v>11</v>
      </c>
      <c r="C16" s="20"/>
      <c r="D16" s="30"/>
      <c r="G16" s="22"/>
      <c r="H16" s="12"/>
      <c r="I16" s="13"/>
      <c r="J16" s="14">
        <v>4</v>
      </c>
      <c r="K16" s="14"/>
      <c r="L16" s="14"/>
      <c r="M16" s="13">
        <v>1</v>
      </c>
      <c r="N16" s="14">
        <v>1</v>
      </c>
      <c r="O16" s="14">
        <v>2</v>
      </c>
      <c r="P16" s="14">
        <v>0</v>
      </c>
      <c r="Q16" s="14">
        <v>0</v>
      </c>
      <c r="R16" s="14">
        <v>0</v>
      </c>
      <c r="S16" s="14">
        <v>0</v>
      </c>
      <c r="T16" s="14">
        <v>3</v>
      </c>
      <c r="U16" s="14">
        <v>4</v>
      </c>
      <c r="V16" s="14">
        <v>5</v>
      </c>
      <c r="W16" s="14">
        <v>6</v>
      </c>
      <c r="X16" s="14">
        <v>7</v>
      </c>
      <c r="Z16" s="2" t="s">
        <v>12</v>
      </c>
    </row>
    <row r="17" spans="2:24" ht="12.75" customHeight="1">
      <c r="B17" s="27"/>
      <c r="C17" s="31"/>
      <c r="D17" s="31"/>
      <c r="G17" s="22"/>
      <c r="H17" s="12"/>
      <c r="I17" s="13"/>
      <c r="J17" s="14"/>
      <c r="K17" s="14"/>
      <c r="L17" s="14"/>
      <c r="M17" s="13">
        <v>2</v>
      </c>
      <c r="N17" s="14">
        <v>0</v>
      </c>
      <c r="O17" s="14">
        <v>0</v>
      </c>
      <c r="P17" s="14">
        <v>8</v>
      </c>
      <c r="Q17" s="14">
        <v>9</v>
      </c>
      <c r="R17" s="14">
        <v>0</v>
      </c>
      <c r="S17" s="14">
        <v>0</v>
      </c>
      <c r="T17" s="14">
        <v>10</v>
      </c>
      <c r="U17" s="14">
        <v>11</v>
      </c>
      <c r="V17" s="14">
        <v>12</v>
      </c>
      <c r="W17" s="14">
        <v>13</v>
      </c>
      <c r="X17" s="14">
        <v>14</v>
      </c>
    </row>
    <row r="18" spans="2:24" ht="9.75" customHeight="1">
      <c r="B18" s="25"/>
      <c r="C18" s="11"/>
      <c r="D18" s="11"/>
      <c r="G18" s="22"/>
      <c r="H18" s="12"/>
      <c r="I18" s="32">
        <v>0.9</v>
      </c>
      <c r="J18" s="14"/>
      <c r="K18" s="14"/>
      <c r="L18" s="14"/>
      <c r="M18" s="13">
        <v>3</v>
      </c>
      <c r="N18" s="14">
        <v>0</v>
      </c>
      <c r="O18" s="14">
        <v>0</v>
      </c>
      <c r="P18" s="14">
        <v>0</v>
      </c>
      <c r="Q18" s="14">
        <v>0</v>
      </c>
      <c r="R18" s="14">
        <v>15</v>
      </c>
      <c r="S18" s="14">
        <v>16</v>
      </c>
      <c r="T18" s="14">
        <v>17</v>
      </c>
      <c r="U18" s="14">
        <v>18</v>
      </c>
      <c r="V18" s="14">
        <v>19</v>
      </c>
      <c r="W18" s="14">
        <v>20</v>
      </c>
      <c r="X18" s="14">
        <v>21</v>
      </c>
    </row>
    <row r="19" spans="2:24" ht="18">
      <c r="B19" s="19" t="s">
        <v>13</v>
      </c>
      <c r="C19" s="20"/>
      <c r="D19" s="30"/>
      <c r="G19" s="22"/>
      <c r="H19" s="12"/>
      <c r="I19" s="32">
        <v>0.75</v>
      </c>
      <c r="J19" s="14"/>
      <c r="K19" s="14"/>
      <c r="L19" s="14"/>
      <c r="M19" s="13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2:24" ht="16.5" customHeight="1">
      <c r="B20" s="33"/>
      <c r="C20" s="24"/>
      <c r="D20" s="34" t="str">
        <f>IF(OR(J24=1,J29=1)," ",IF(J44=0,"This Frequency is invalid for the "," "))</f>
        <v> </v>
      </c>
      <c r="E20" s="34"/>
      <c r="G20" s="22"/>
      <c r="H20" s="12"/>
      <c r="I20" s="32">
        <v>0.5</v>
      </c>
      <c r="J20" s="14"/>
      <c r="K20" s="14"/>
      <c r="L20" s="14"/>
      <c r="M20" s="13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2:24" ht="12.75" thickBot="1">
      <c r="B21" s="35"/>
      <c r="D21" s="34" t="str">
        <f>IF(OR(J24=1,J29=1)," ",IF(J44=0,"distance you have selected."," "))</f>
        <v> </v>
      </c>
      <c r="E21" s="34"/>
      <c r="G21" s="22"/>
      <c r="H21" s="12"/>
      <c r="I21" s="32">
        <v>0.25</v>
      </c>
      <c r="J21" s="14"/>
      <c r="K21" s="14"/>
      <c r="L21" s="14"/>
      <c r="M21" s="1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2:25" ht="45" customHeight="1" thickBot="1">
      <c r="B22" s="36" t="s">
        <v>14</v>
      </c>
      <c r="C22" s="37"/>
      <c r="D22" s="38"/>
      <c r="E22" s="39">
        <f>IF(OR(J4=1,J9=1,J16=1,J24=1,J29=1),"Information is still missing",F22*2.2)</f>
        <v>42</v>
      </c>
      <c r="F22" s="40">
        <f>IF(AND(J4&gt;1,J9&gt;1,J16&gt;1,J24&gt;1,J29&gt;1),INDEX(carry,J43,J44),"")</f>
        <v>19.09090909090909</v>
      </c>
      <c r="G22" s="41"/>
      <c r="H22" s="42"/>
      <c r="I22" s="43">
        <v>0.1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5"/>
    </row>
    <row r="23" spans="2:24" ht="12.75" customHeight="1">
      <c r="B23" s="46"/>
      <c r="C23" s="46"/>
      <c r="D23" s="46"/>
      <c r="E23" s="47"/>
      <c r="F23" s="48"/>
      <c r="H23" s="49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40.5" customHeight="1">
      <c r="B24" s="50" t="s">
        <v>15</v>
      </c>
      <c r="C24" s="50"/>
      <c r="D24" s="50"/>
      <c r="E24" s="50"/>
      <c r="F24" s="50"/>
      <c r="G24" s="50"/>
      <c r="H24" s="12"/>
      <c r="I24" s="13"/>
      <c r="J24" s="14">
        <v>2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2.75">
      <c r="B25" s="51"/>
      <c r="G25" s="12"/>
      <c r="H25" s="12"/>
      <c r="I25" s="13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7:24" ht="12">
      <c r="G26" s="12"/>
      <c r="H26" s="12"/>
      <c r="I26" s="14" t="s">
        <v>16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8:24" ht="12">
      <c r="H27" s="12"/>
      <c r="I27" s="14" t="s">
        <v>17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8:24" ht="12">
      <c r="H28" s="12"/>
      <c r="I28" s="14" t="s">
        <v>18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7:24" ht="12">
      <c r="G29" s="12"/>
      <c r="H29" s="12"/>
      <c r="I29" s="14"/>
      <c r="J29" s="14">
        <v>2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7:24" ht="12">
      <c r="G30" s="12"/>
      <c r="H30" s="12"/>
      <c r="I30" s="13" t="s">
        <v>13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7:24" ht="12">
      <c r="G31" s="12"/>
      <c r="H31" s="12"/>
      <c r="I31" s="13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7:24" ht="12">
      <c r="G32" s="12"/>
      <c r="H32" s="12"/>
      <c r="I32" s="14" t="s">
        <v>19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7:24" ht="12">
      <c r="G33" s="12"/>
      <c r="H33" s="12"/>
      <c r="I33" s="14" t="s">
        <v>20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7:24" ht="12">
      <c r="G34" s="12"/>
      <c r="H34" s="12"/>
      <c r="I34" s="14" t="s">
        <v>21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7:24" ht="12">
      <c r="G35" s="12"/>
      <c r="H35" s="12"/>
      <c r="I35" s="14" t="s">
        <v>22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7:24" ht="12">
      <c r="G36" s="12"/>
      <c r="H36" s="12"/>
      <c r="I36" s="14" t="s">
        <v>23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7:24" ht="12">
      <c r="G37" s="12"/>
      <c r="H37" s="12"/>
      <c r="I37" s="14" t="s">
        <v>24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7:24" ht="12">
      <c r="G38" s="12"/>
      <c r="H38" s="12"/>
      <c r="I38" s="14" t="s">
        <v>25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7:24" ht="12">
      <c r="G39" s="12"/>
      <c r="H39" s="12"/>
      <c r="I39" s="14" t="s">
        <v>26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7:24" ht="12">
      <c r="G40" s="12"/>
      <c r="H40" s="12"/>
      <c r="I40" s="14" t="s">
        <v>27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7:24" ht="12">
      <c r="G41" s="12"/>
      <c r="H41" s="12"/>
      <c r="I41" s="14" t="s">
        <v>28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7:24" ht="12">
      <c r="G42" s="12"/>
      <c r="H42" s="12"/>
      <c r="I42" s="14" t="s">
        <v>29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7:24" ht="12">
      <c r="G43" s="12"/>
      <c r="H43" s="12"/>
      <c r="I43" s="14"/>
      <c r="J43" s="14">
        <f>IF(OR(AND(J9&gt;3,J4=2),AND(J9&lt;4,J4=3))," ",((J4-2)*11)+((K9-1)*5)+J16-1)</f>
        <v>3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7:24" ht="12">
      <c r="G44" s="12"/>
      <c r="H44" s="12"/>
      <c r="I44" s="13" t="s">
        <v>30</v>
      </c>
      <c r="J44" s="52">
        <f>INDEX(N16:X18,J24-1,J29-1)</f>
        <v>1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9:24" ht="12">
      <c r="I45" s="13" t="s">
        <v>31</v>
      </c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</row>
  </sheetData>
  <sheetProtection password="CB01" sheet="1" objects="1" scenarios="1"/>
  <mergeCells count="4">
    <mergeCell ref="B2:G2"/>
    <mergeCell ref="B3:G3"/>
    <mergeCell ref="B22:C22"/>
    <mergeCell ref="B24:G24"/>
  </mergeCells>
  <printOptions horizontalCentered="1"/>
  <pageMargins left="0.787401575" right="0.787401575" top="0.984251969" bottom="0.984251969" header="0.5" footer="0.5"/>
  <pageSetup horizontalDpi="200" verticalDpi="200" orientation="portrait" r:id="rId4"/>
  <headerFooter alignWithMargins="0">
    <oddFooter>&amp;LCarry Guidelines&amp;RCopyright 2002 by Humantech, Inc.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Ergo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</cp:lastModifiedBy>
  <dcterms:created xsi:type="dcterms:W3CDTF">2010-01-13T23:44:57Z</dcterms:created>
  <dcterms:modified xsi:type="dcterms:W3CDTF">2010-01-13T23:45:17Z</dcterms:modified>
  <cp:category/>
  <cp:version/>
  <cp:contentType/>
  <cp:contentStatus/>
</cp:coreProperties>
</file>