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ja\Desktop\Aula Curva\"/>
    </mc:Choice>
  </mc:AlternateContent>
  <xr:revisionPtr revIDLastSave="0" documentId="13_ncr:1_{1695003E-FB90-4F0A-AEAE-604982BF8D7A}" xr6:coauthVersionLast="28" xr6:coauthVersionMax="28" xr10:uidLastSave="{00000000-0000-0000-0000-000000000000}"/>
  <bookViews>
    <workbookView xWindow="0" yWindow="0" windowWidth="20490" windowHeight="7530" xr2:uid="{043B75F7-BDEF-489C-A48E-EF11D96862B8}"/>
  </bookViews>
  <sheets>
    <sheet name="Dados Enxadox" sheetId="1" r:id="rId1"/>
    <sheet name="Parâmetros" sheetId="2" r:id="rId2"/>
    <sheet name="Ajuste Linha" sheetId="3" r:id="rId3"/>
    <sheet name="Ajuste Ponto" sheetId="4" r:id="rId4"/>
    <sheet name="Gráficos" sheetId="5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5" i="1" l="1"/>
  <c r="F104" i="3"/>
  <c r="F103" i="3" s="1"/>
  <c r="F102" i="3" s="1"/>
  <c r="F101" i="3" s="1"/>
  <c r="F100" i="3" s="1"/>
  <c r="F99" i="3" s="1"/>
  <c r="F98" i="3" s="1"/>
  <c r="F97" i="3" s="1"/>
  <c r="F96" i="3" s="1"/>
  <c r="F95" i="3" s="1"/>
  <c r="F94" i="3" s="1"/>
  <c r="F93" i="3" s="1"/>
  <c r="F92" i="3" s="1"/>
  <c r="F91" i="3" s="1"/>
  <c r="F90" i="3" s="1"/>
  <c r="F89" i="3" s="1"/>
  <c r="F88" i="3" s="1"/>
  <c r="F87" i="3" s="1"/>
  <c r="F86" i="3" s="1"/>
  <c r="F85" i="3" s="1"/>
  <c r="F84" i="3" s="1"/>
  <c r="F83" i="3" s="1"/>
  <c r="F82" i="3" s="1"/>
  <c r="F81" i="3" s="1"/>
  <c r="F80" i="3" s="1"/>
  <c r="F79" i="3" s="1"/>
  <c r="F78" i="3" s="1"/>
  <c r="F77" i="3" s="1"/>
  <c r="F76" i="3" s="1"/>
  <c r="F75" i="3" s="1"/>
  <c r="F74" i="3" s="1"/>
  <c r="F73" i="3" s="1"/>
  <c r="F72" i="3" s="1"/>
  <c r="F71" i="3" s="1"/>
  <c r="F70" i="3" s="1"/>
  <c r="F69" i="3" s="1"/>
  <c r="F68" i="3" s="1"/>
  <c r="F67" i="3" s="1"/>
  <c r="F66" i="3" s="1"/>
  <c r="F65" i="3" s="1"/>
  <c r="F64" i="3" s="1"/>
  <c r="F63" i="3" s="1"/>
  <c r="F62" i="3" s="1"/>
  <c r="F61" i="3" s="1"/>
  <c r="F60" i="3" s="1"/>
  <c r="F59" i="3" s="1"/>
  <c r="F58" i="3" s="1"/>
  <c r="F57" i="3" s="1"/>
  <c r="F56" i="3" s="1"/>
  <c r="F55" i="3" s="1"/>
  <c r="F54" i="3" s="1"/>
  <c r="F53" i="3" s="1"/>
  <c r="F52" i="3" s="1"/>
  <c r="F51" i="3" s="1"/>
  <c r="F50" i="3" s="1"/>
  <c r="F49" i="3" s="1"/>
  <c r="F48" i="3" s="1"/>
  <c r="F47" i="3" s="1"/>
  <c r="F46" i="3" s="1"/>
  <c r="F45" i="3" s="1"/>
  <c r="F44" i="3" s="1"/>
  <c r="F43" i="3" s="1"/>
  <c r="F42" i="3" s="1"/>
  <c r="F41" i="3" s="1"/>
  <c r="F40" i="3" s="1"/>
  <c r="F39" i="3" s="1"/>
  <c r="F38" i="3" s="1"/>
  <c r="F37" i="3" s="1"/>
  <c r="F36" i="3" s="1"/>
  <c r="F35" i="3" s="1"/>
  <c r="F34" i="3" s="1"/>
  <c r="F33" i="3" s="1"/>
  <c r="F32" i="3" s="1"/>
  <c r="F31" i="3" s="1"/>
  <c r="F30" i="3" s="1"/>
  <c r="F29" i="3" s="1"/>
  <c r="F28" i="3" s="1"/>
  <c r="F27" i="3" s="1"/>
  <c r="F26" i="3" s="1"/>
  <c r="F25" i="3" s="1"/>
  <c r="F24" i="3" s="1"/>
  <c r="F23" i="3" s="1"/>
  <c r="F22" i="3" s="1"/>
  <c r="F21" i="3" s="1"/>
  <c r="F20" i="3" s="1"/>
  <c r="F19" i="3" s="1"/>
  <c r="F18" i="3" s="1"/>
  <c r="F17" i="3" s="1"/>
  <c r="F16" i="3" s="1"/>
  <c r="F15" i="3" s="1"/>
  <c r="F14" i="3" s="1"/>
  <c r="F13" i="3" s="1"/>
  <c r="F12" i="3" s="1"/>
  <c r="F11" i="3" s="1"/>
  <c r="F10" i="3" s="1"/>
  <c r="F9" i="3" s="1"/>
  <c r="F8" i="3" s="1"/>
  <c r="F7" i="3" s="1"/>
  <c r="F6" i="3" s="1"/>
  <c r="F5" i="3" s="1"/>
  <c r="B104" i="3"/>
  <c r="B103" i="3"/>
  <c r="B102" i="3" l="1"/>
  <c r="B101" i="3" l="1"/>
  <c r="L18" i="2"/>
  <c r="L11" i="2"/>
  <c r="Q11" i="1"/>
  <c r="Q12" i="1"/>
  <c r="Q13" i="1"/>
  <c r="P19" i="1"/>
  <c r="P20" i="1"/>
  <c r="P21" i="1"/>
  <c r="P22" i="1"/>
  <c r="P23" i="1"/>
  <c r="P24" i="1"/>
  <c r="P26" i="1"/>
  <c r="I19" i="1"/>
  <c r="I20" i="1"/>
  <c r="I21" i="1"/>
  <c r="I22" i="1"/>
  <c r="I23" i="1"/>
  <c r="I24" i="1"/>
  <c r="I25" i="1"/>
  <c r="I26" i="1"/>
  <c r="P13" i="1"/>
  <c r="I13" i="1"/>
  <c r="P12" i="1"/>
  <c r="I12" i="1"/>
  <c r="P11" i="1"/>
  <c r="I11" i="1"/>
  <c r="P10" i="1"/>
  <c r="Q10" i="1" s="1"/>
  <c r="I10" i="1"/>
  <c r="P9" i="1"/>
  <c r="Q9" i="1" s="1"/>
  <c r="I9" i="1"/>
  <c r="P8" i="1"/>
  <c r="Q8" i="1" s="1"/>
  <c r="I8" i="1"/>
  <c r="P7" i="1"/>
  <c r="Q7" i="1" s="1"/>
  <c r="I7" i="1"/>
  <c r="P6" i="1"/>
  <c r="I6" i="1"/>
  <c r="B100" i="3" l="1"/>
  <c r="Q21" i="1"/>
  <c r="Q23" i="1"/>
  <c r="Q26" i="1"/>
  <c r="Q22" i="1"/>
  <c r="Q24" i="1"/>
  <c r="Q20" i="1"/>
  <c r="Q25" i="1"/>
  <c r="B99" i="3" l="1"/>
  <c r="B98" i="3" l="1"/>
  <c r="B97" i="3" l="1"/>
  <c r="B96" i="3" l="1"/>
  <c r="B95" i="3" l="1"/>
  <c r="B94" i="3" l="1"/>
  <c r="B93" i="3" l="1"/>
  <c r="B92" i="3" l="1"/>
  <c r="B91" i="3" l="1"/>
  <c r="B90" i="3" l="1"/>
  <c r="B89" i="3" l="1"/>
  <c r="B88" i="3" l="1"/>
  <c r="B87" i="3" l="1"/>
  <c r="B86" i="3" l="1"/>
  <c r="B85" i="3" l="1"/>
  <c r="B84" i="3" l="1"/>
  <c r="B83" i="3" l="1"/>
  <c r="B82" i="3" l="1"/>
  <c r="B81" i="3" l="1"/>
  <c r="B80" i="3" l="1"/>
  <c r="B79" i="3" l="1"/>
  <c r="B78" i="3" l="1"/>
  <c r="B77" i="3" l="1"/>
  <c r="B76" i="3" l="1"/>
  <c r="B75" i="3" l="1"/>
  <c r="B74" i="3" l="1"/>
  <c r="B73" i="3" l="1"/>
  <c r="B72" i="3" l="1"/>
  <c r="B71" i="3" l="1"/>
  <c r="B70" i="3" l="1"/>
  <c r="B69" i="3" l="1"/>
  <c r="B68" i="3" l="1"/>
  <c r="B67" i="3" l="1"/>
  <c r="B66" i="3" l="1"/>
  <c r="B65" i="3" l="1"/>
  <c r="B64" i="3" l="1"/>
  <c r="B63" i="3" l="1"/>
  <c r="B62" i="3" l="1"/>
  <c r="B61" i="3" l="1"/>
  <c r="B60" i="3" l="1"/>
  <c r="B59" i="3" l="1"/>
  <c r="B58" i="3" l="1"/>
  <c r="B57" i="3" l="1"/>
  <c r="B56" i="3" l="1"/>
  <c r="B55" i="3" l="1"/>
  <c r="B54" i="3" l="1"/>
  <c r="B53" i="3" l="1"/>
  <c r="B52" i="3" l="1"/>
  <c r="B51" i="3" l="1"/>
  <c r="B50" i="3" l="1"/>
  <c r="B49" i="3" l="1"/>
  <c r="B48" i="3" l="1"/>
  <c r="B47" i="3" l="1"/>
  <c r="B46" i="3" l="1"/>
  <c r="B45" i="3" l="1"/>
  <c r="B44" i="3" l="1"/>
  <c r="B43" i="3" l="1"/>
  <c r="B42" i="3" l="1"/>
  <c r="B41" i="3" l="1"/>
  <c r="B40" i="3" l="1"/>
  <c r="B39" i="3" l="1"/>
  <c r="B38" i="3" l="1"/>
  <c r="B37" i="3" l="1"/>
  <c r="B36" i="3" l="1"/>
  <c r="B35" i="3" l="1"/>
  <c r="B34" i="3" l="1"/>
  <c r="B33" i="3" l="1"/>
  <c r="B32" i="3" l="1"/>
  <c r="B31" i="3" l="1"/>
  <c r="B30" i="3" l="1"/>
  <c r="B29" i="3" l="1"/>
  <c r="B28" i="3" l="1"/>
  <c r="B27" i="3" l="1"/>
  <c r="B26" i="3" l="1"/>
  <c r="B25" i="3" l="1"/>
  <c r="B24" i="3" l="1"/>
  <c r="B23" i="3" l="1"/>
  <c r="B22" i="3" l="1"/>
  <c r="B21" i="3" l="1"/>
  <c r="B20" i="3" l="1"/>
  <c r="B19" i="3" l="1"/>
  <c r="B18" i="3" l="1"/>
  <c r="B17" i="3" l="1"/>
  <c r="B16" i="3" l="1"/>
  <c r="B15" i="3" l="1"/>
  <c r="B14" i="3" l="1"/>
  <c r="B13" i="3" l="1"/>
  <c r="B12" i="3" l="1"/>
  <c r="B11" i="3" l="1"/>
  <c r="B10" i="3" l="1"/>
  <c r="B9" i="3" l="1"/>
  <c r="B8" i="3" l="1"/>
  <c r="B7" i="3" l="1"/>
  <c r="B6" i="3" l="1"/>
  <c r="B5" i="3" l="1"/>
</calcChain>
</file>

<file path=xl/sharedStrings.xml><?xml version="1.0" encoding="utf-8"?>
<sst xmlns="http://schemas.openxmlformats.org/spreadsheetml/2006/main" count="77" uniqueCount="30">
  <si>
    <t>Massa de Matéria Seca</t>
  </si>
  <si>
    <r>
      <t>g. e. a. ha</t>
    </r>
    <r>
      <rPr>
        <b/>
        <vertAlign val="superscript"/>
        <sz val="11"/>
        <color theme="1"/>
        <rFont val="Calibri"/>
        <family val="2"/>
        <scheme val="minor"/>
      </rPr>
      <t>-1</t>
    </r>
  </si>
  <si>
    <t>A</t>
  </si>
  <si>
    <t>B</t>
  </si>
  <si>
    <t>C</t>
  </si>
  <si>
    <t>Média</t>
  </si>
  <si>
    <t>%</t>
  </si>
  <si>
    <t>D</t>
  </si>
  <si>
    <t xml:space="preserve">28 Dias - % Controle </t>
  </si>
  <si>
    <t>Trat.</t>
  </si>
  <si>
    <t>Variável</t>
  </si>
  <si>
    <t>R²</t>
  </si>
  <si>
    <r>
      <t>GR</t>
    </r>
    <r>
      <rPr>
        <b/>
        <vertAlign val="subscript"/>
        <sz val="12"/>
        <rFont val="Arial"/>
        <family val="2"/>
      </rPr>
      <t>50</t>
    </r>
  </si>
  <si>
    <r>
      <t>GR</t>
    </r>
    <r>
      <rPr>
        <b/>
        <vertAlign val="subscript"/>
        <sz val="12"/>
        <rFont val="Arial"/>
        <family val="2"/>
      </rPr>
      <t>80</t>
    </r>
  </si>
  <si>
    <t>Pmín</t>
  </si>
  <si>
    <t>a</t>
  </si>
  <si>
    <t>b</t>
  </si>
  <si>
    <t>c</t>
  </si>
  <si>
    <t>Controle (%)</t>
  </si>
  <si>
    <t>x</t>
  </si>
  <si>
    <t>Controle 28 Dias (%)</t>
  </si>
  <si>
    <t>Massa Seca (%)</t>
  </si>
  <si>
    <r>
      <t>Enxadox 480 g.e.a L</t>
    </r>
    <r>
      <rPr>
        <b/>
        <vertAlign val="superscript"/>
        <sz val="22"/>
        <color theme="1"/>
        <rFont val="Calibri"/>
        <family val="2"/>
        <scheme val="minor"/>
      </rPr>
      <t>-1</t>
    </r>
  </si>
  <si>
    <t>X</t>
  </si>
  <si>
    <t>Enxadox Controle 28 DAA</t>
  </si>
  <si>
    <t>Enxadox Massa Seca</t>
  </si>
  <si>
    <t>F/R</t>
  </si>
  <si>
    <t>Biótipo</t>
  </si>
  <si>
    <t>Biótipo 01</t>
  </si>
  <si>
    <t>Biótipo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</si>
</sst>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vertAlign val="superscript"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9" fontId="2" fillId="0" borderId="17" xfId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9" fontId="2" fillId="0" borderId="21" xfId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164" fontId="2" fillId="0" borderId="31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164" fontId="2" fillId="0" borderId="37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164" fontId="2" fillId="0" borderId="39" xfId="0" applyNumberFormat="1" applyFont="1" applyBorder="1" applyAlignment="1">
      <alignment horizontal="center"/>
    </xf>
    <xf numFmtId="164" fontId="2" fillId="0" borderId="4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164" fontId="0" fillId="0" borderId="44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45" xfId="0" applyNumberFormat="1" applyFont="1" applyBorder="1" applyAlignment="1">
      <alignment horizontal="center"/>
    </xf>
    <xf numFmtId="164" fontId="0" fillId="0" borderId="27" xfId="0" applyNumberFormat="1" applyFont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164" fontId="0" fillId="0" borderId="28" xfId="0" applyNumberFormat="1" applyFont="1" applyBorder="1" applyAlignment="1">
      <alignment horizontal="center"/>
    </xf>
    <xf numFmtId="0" fontId="8" fillId="0" borderId="33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 wrapText="1"/>
    </xf>
    <xf numFmtId="2" fontId="11" fillId="0" borderId="8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2" fontId="13" fillId="0" borderId="4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2" fontId="13" fillId="0" borderId="8" xfId="0" applyNumberFormat="1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center" vertical="center"/>
    </xf>
    <xf numFmtId="165" fontId="11" fillId="0" borderId="0" xfId="0" quotePrefix="1" applyNumberFormat="1" applyFont="1" applyBorder="1" applyAlignment="1">
      <alignment horizontal="center" vertical="center" wrapText="1"/>
    </xf>
    <xf numFmtId="2" fontId="15" fillId="0" borderId="8" xfId="0" applyNumberFormat="1" applyFont="1" applyBorder="1" applyAlignment="1">
      <alignment horizontal="center" vertical="center"/>
    </xf>
    <xf numFmtId="2" fontId="11" fillId="0" borderId="8" xfId="0" quotePrefix="1" applyNumberFormat="1" applyFont="1" applyBorder="1" applyAlignment="1">
      <alignment horizontal="center" vertical="center" wrapText="1"/>
    </xf>
    <xf numFmtId="165" fontId="11" fillId="0" borderId="8" xfId="0" quotePrefix="1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164" fontId="0" fillId="0" borderId="25" xfId="0" applyNumberFormat="1" applyFont="1" applyBorder="1" applyAlignment="1">
      <alignment horizontal="center"/>
    </xf>
    <xf numFmtId="9" fontId="2" fillId="0" borderId="19" xfId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17" fillId="0" borderId="8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8314E-A02B-4F5D-816E-214DCBBEE9F8}">
  <dimension ref="B2:S26"/>
  <sheetViews>
    <sheetView tabSelected="1" workbookViewId="0"/>
  </sheetViews>
  <sheetFormatPr defaultRowHeight="15" x14ac:dyDescent="0.25"/>
  <cols>
    <col min="2" max="2" width="6.7109375" bestFit="1" customWidth="1"/>
    <col min="3" max="3" width="3.7109375" customWidth="1"/>
    <col min="18" max="18" width="3.7109375" customWidth="1"/>
    <col min="19" max="19" width="6.7109375" bestFit="1" customWidth="1"/>
  </cols>
  <sheetData>
    <row r="2" spans="2:19" ht="15.75" thickBot="1" x14ac:dyDescent="0.3"/>
    <row r="3" spans="2:19" x14ac:dyDescent="0.25">
      <c r="B3" s="80" t="s">
        <v>1</v>
      </c>
      <c r="D3" s="72" t="s">
        <v>8</v>
      </c>
      <c r="E3" s="73"/>
      <c r="F3" s="73"/>
      <c r="G3" s="73"/>
      <c r="H3" s="73"/>
      <c r="I3" s="74"/>
      <c r="J3" s="1"/>
      <c r="K3" s="72" t="s">
        <v>0</v>
      </c>
      <c r="L3" s="73"/>
      <c r="M3" s="73"/>
      <c r="N3" s="73"/>
      <c r="O3" s="73"/>
      <c r="P3" s="73"/>
      <c r="Q3" s="74"/>
      <c r="R3" s="1"/>
      <c r="S3" s="80" t="s">
        <v>1</v>
      </c>
    </row>
    <row r="4" spans="2:19" ht="15.75" thickBot="1" x14ac:dyDescent="0.3">
      <c r="B4" s="81"/>
      <c r="D4" s="75"/>
      <c r="E4" s="76"/>
      <c r="F4" s="76"/>
      <c r="G4" s="76"/>
      <c r="H4" s="76"/>
      <c r="I4" s="77"/>
      <c r="J4" s="1"/>
      <c r="K4" s="75"/>
      <c r="L4" s="76"/>
      <c r="M4" s="76"/>
      <c r="N4" s="76"/>
      <c r="O4" s="76"/>
      <c r="P4" s="78"/>
      <c r="Q4" s="79"/>
      <c r="R4" s="1"/>
      <c r="S4" s="81"/>
    </row>
    <row r="5" spans="2:19" ht="15.75" thickBot="1" x14ac:dyDescent="0.3">
      <c r="B5" s="81"/>
      <c r="D5" s="3" t="s">
        <v>9</v>
      </c>
      <c r="E5" s="31" t="s">
        <v>2</v>
      </c>
      <c r="F5" s="29" t="s">
        <v>3</v>
      </c>
      <c r="G5" s="29" t="s">
        <v>4</v>
      </c>
      <c r="H5" s="36" t="s">
        <v>7</v>
      </c>
      <c r="I5" s="6" t="s">
        <v>5</v>
      </c>
      <c r="J5" s="1"/>
      <c r="K5" s="3" t="s">
        <v>9</v>
      </c>
      <c r="L5" s="31" t="s">
        <v>2</v>
      </c>
      <c r="M5" s="29" t="s">
        <v>3</v>
      </c>
      <c r="N5" s="29" t="s">
        <v>4</v>
      </c>
      <c r="O5" s="30" t="s">
        <v>7</v>
      </c>
      <c r="P5" s="13" t="s">
        <v>5</v>
      </c>
      <c r="Q5" s="3" t="s">
        <v>6</v>
      </c>
      <c r="R5" s="1"/>
      <c r="S5" s="81"/>
    </row>
    <row r="6" spans="2:19" x14ac:dyDescent="0.25">
      <c r="B6" s="6">
        <v>0</v>
      </c>
      <c r="D6" s="2">
        <v>1</v>
      </c>
      <c r="E6" s="32">
        <v>0</v>
      </c>
      <c r="F6" s="27">
        <v>0</v>
      </c>
      <c r="G6" s="27">
        <v>0</v>
      </c>
      <c r="H6" s="35">
        <v>0</v>
      </c>
      <c r="I6" s="4">
        <f>AVERAGE(F6:H6)</f>
        <v>0</v>
      </c>
      <c r="J6" s="1"/>
      <c r="K6" s="2">
        <v>1</v>
      </c>
      <c r="L6" s="32">
        <v>4.75</v>
      </c>
      <c r="M6" s="27">
        <v>4.3099999999999996</v>
      </c>
      <c r="N6" s="27">
        <v>4.62</v>
      </c>
      <c r="O6" s="28">
        <v>4.54</v>
      </c>
      <c r="P6" s="5">
        <f>AVERAGE(M6:O6)</f>
        <v>4.4899999999999993</v>
      </c>
      <c r="Q6" s="70">
        <v>1</v>
      </c>
      <c r="R6" s="1"/>
      <c r="S6" s="6">
        <v>0</v>
      </c>
    </row>
    <row r="7" spans="2:19" x14ac:dyDescent="0.25">
      <c r="B7" s="9">
        <v>120</v>
      </c>
      <c r="D7" s="9">
        <v>2</v>
      </c>
      <c r="E7" s="33">
        <v>20</v>
      </c>
      <c r="F7" s="22">
        <v>25</v>
      </c>
      <c r="G7" s="22">
        <v>35</v>
      </c>
      <c r="H7" s="24">
        <v>45</v>
      </c>
      <c r="I7" s="4">
        <f t="shared" ref="I7:I13" si="0">AVERAGE(F7:H7)</f>
        <v>35</v>
      </c>
      <c r="J7" s="1"/>
      <c r="K7" s="9">
        <v>2</v>
      </c>
      <c r="L7" s="33">
        <v>3.1</v>
      </c>
      <c r="M7" s="22">
        <v>3.02</v>
      </c>
      <c r="N7" s="22">
        <v>2.89</v>
      </c>
      <c r="O7" s="23">
        <v>3.17</v>
      </c>
      <c r="P7" s="7">
        <f t="shared" ref="P7:P13" si="1">AVERAGE(M7:O7)</f>
        <v>3.0266666666666668</v>
      </c>
      <c r="Q7" s="8">
        <f>(P7/$P$6)</f>
        <v>0.67409057164068309</v>
      </c>
      <c r="R7" s="1"/>
      <c r="S7" s="9">
        <v>120</v>
      </c>
    </row>
    <row r="8" spans="2:19" x14ac:dyDescent="0.25">
      <c r="B8" s="9">
        <v>240</v>
      </c>
      <c r="D8" s="9">
        <v>3</v>
      </c>
      <c r="E8" s="33">
        <v>35</v>
      </c>
      <c r="F8" s="22">
        <v>35</v>
      </c>
      <c r="G8" s="22">
        <v>45</v>
      </c>
      <c r="H8" s="24">
        <v>40</v>
      </c>
      <c r="I8" s="4">
        <f t="shared" si="0"/>
        <v>40</v>
      </c>
      <c r="J8" s="1"/>
      <c r="K8" s="9">
        <v>3</v>
      </c>
      <c r="L8" s="33">
        <v>2.86</v>
      </c>
      <c r="M8" s="22">
        <v>2.54</v>
      </c>
      <c r="N8" s="22">
        <v>2.6</v>
      </c>
      <c r="O8" s="23">
        <v>2.42</v>
      </c>
      <c r="P8" s="7">
        <f t="shared" si="1"/>
        <v>2.52</v>
      </c>
      <c r="Q8" s="8">
        <f t="shared" ref="Q8:Q13" si="2">(P8/$P$6)</f>
        <v>0.56124721603563488</v>
      </c>
      <c r="R8" s="1"/>
      <c r="S8" s="9">
        <v>240</v>
      </c>
    </row>
    <row r="9" spans="2:19" x14ac:dyDescent="0.25">
      <c r="B9" s="9">
        <v>480</v>
      </c>
      <c r="D9" s="9">
        <v>4</v>
      </c>
      <c r="E9" s="33">
        <v>65</v>
      </c>
      <c r="F9" s="22">
        <v>65</v>
      </c>
      <c r="G9" s="22">
        <v>75</v>
      </c>
      <c r="H9" s="24">
        <v>70</v>
      </c>
      <c r="I9" s="4">
        <f t="shared" si="0"/>
        <v>70</v>
      </c>
      <c r="J9" s="1"/>
      <c r="K9" s="9">
        <v>4</v>
      </c>
      <c r="L9" s="33">
        <v>1.35</v>
      </c>
      <c r="M9" s="22">
        <v>1.26</v>
      </c>
      <c r="N9" s="22">
        <v>1.4</v>
      </c>
      <c r="O9" s="23">
        <v>1.32</v>
      </c>
      <c r="P9" s="7">
        <f t="shared" si="1"/>
        <v>1.3266666666666669</v>
      </c>
      <c r="Q9" s="8">
        <f t="shared" si="2"/>
        <v>0.29547141796585014</v>
      </c>
      <c r="R9" s="1"/>
      <c r="S9" s="9">
        <v>480</v>
      </c>
    </row>
    <row r="10" spans="2:19" x14ac:dyDescent="0.25">
      <c r="B10" s="9">
        <v>960</v>
      </c>
      <c r="D10" s="9">
        <v>5</v>
      </c>
      <c r="E10" s="33">
        <v>95</v>
      </c>
      <c r="F10" s="22">
        <v>95</v>
      </c>
      <c r="G10" s="22">
        <v>100</v>
      </c>
      <c r="H10" s="24">
        <v>100</v>
      </c>
      <c r="I10" s="4">
        <f t="shared" si="0"/>
        <v>98.333333333333329</v>
      </c>
      <c r="J10" s="1"/>
      <c r="K10" s="9">
        <v>5</v>
      </c>
      <c r="L10" s="33">
        <v>0.1</v>
      </c>
      <c r="M10" s="22">
        <v>0.08</v>
      </c>
      <c r="N10" s="22">
        <v>0.09</v>
      </c>
      <c r="O10" s="23">
        <v>0.06</v>
      </c>
      <c r="P10" s="7">
        <f t="shared" si="1"/>
        <v>7.6666666666666661E-2</v>
      </c>
      <c r="Q10" s="8">
        <f t="shared" si="2"/>
        <v>1.7074981440237565E-2</v>
      </c>
      <c r="R10" s="1"/>
      <c r="S10" s="9">
        <v>960</v>
      </c>
    </row>
    <row r="11" spans="2:19" x14ac:dyDescent="0.25">
      <c r="B11" s="9">
        <v>1920</v>
      </c>
      <c r="D11" s="9">
        <v>6</v>
      </c>
      <c r="E11" s="33">
        <v>100</v>
      </c>
      <c r="F11" s="22">
        <v>100</v>
      </c>
      <c r="G11" s="22">
        <v>100</v>
      </c>
      <c r="H11" s="24">
        <v>100</v>
      </c>
      <c r="I11" s="4">
        <f t="shared" si="0"/>
        <v>100</v>
      </c>
      <c r="J11" s="1"/>
      <c r="K11" s="9">
        <v>6</v>
      </c>
      <c r="L11" s="37">
        <v>1E-4</v>
      </c>
      <c r="M11" s="38">
        <v>1E-3</v>
      </c>
      <c r="N11" s="38">
        <v>1E-3</v>
      </c>
      <c r="O11" s="39">
        <v>1E-3</v>
      </c>
      <c r="P11" s="7">
        <f t="shared" si="1"/>
        <v>1E-3</v>
      </c>
      <c r="Q11" s="8">
        <f t="shared" si="2"/>
        <v>2.2271714922049001E-4</v>
      </c>
      <c r="R11" s="1"/>
      <c r="S11" s="9">
        <v>1920</v>
      </c>
    </row>
    <row r="12" spans="2:19" x14ac:dyDescent="0.25">
      <c r="B12" s="9">
        <v>3840</v>
      </c>
      <c r="D12" s="9">
        <v>7</v>
      </c>
      <c r="E12" s="33">
        <v>100</v>
      </c>
      <c r="F12" s="22">
        <v>100</v>
      </c>
      <c r="G12" s="22">
        <v>100</v>
      </c>
      <c r="H12" s="24">
        <v>100</v>
      </c>
      <c r="I12" s="4">
        <f t="shared" si="0"/>
        <v>100</v>
      </c>
      <c r="J12" s="1"/>
      <c r="K12" s="9">
        <v>7</v>
      </c>
      <c r="L12" s="37">
        <v>1E-3</v>
      </c>
      <c r="M12" s="38">
        <v>1E-3</v>
      </c>
      <c r="N12" s="38">
        <v>1E-3</v>
      </c>
      <c r="O12" s="39">
        <v>1E-3</v>
      </c>
      <c r="P12" s="7">
        <f t="shared" si="1"/>
        <v>1E-3</v>
      </c>
      <c r="Q12" s="8">
        <f t="shared" si="2"/>
        <v>2.2271714922049001E-4</v>
      </c>
      <c r="R12" s="1"/>
      <c r="S12" s="9">
        <v>3840</v>
      </c>
    </row>
    <row r="13" spans="2:19" ht="15.75" thickBot="1" x14ac:dyDescent="0.3">
      <c r="B13" s="10">
        <v>7680</v>
      </c>
      <c r="D13" s="10">
        <v>8</v>
      </c>
      <c r="E13" s="34">
        <v>100</v>
      </c>
      <c r="F13" s="25">
        <v>100</v>
      </c>
      <c r="G13" s="25">
        <v>100</v>
      </c>
      <c r="H13" s="26">
        <v>100</v>
      </c>
      <c r="I13" s="11">
        <f t="shared" si="0"/>
        <v>100</v>
      </c>
      <c r="J13" s="1"/>
      <c r="K13" s="10">
        <v>8</v>
      </c>
      <c r="L13" s="40">
        <v>1E-3</v>
      </c>
      <c r="M13" s="41">
        <v>1E-3</v>
      </c>
      <c r="N13" s="41">
        <v>1E-3</v>
      </c>
      <c r="O13" s="42">
        <v>1E-3</v>
      </c>
      <c r="P13" s="18">
        <f t="shared" si="1"/>
        <v>1E-3</v>
      </c>
      <c r="Q13" s="12">
        <f t="shared" si="2"/>
        <v>2.2271714922049001E-4</v>
      </c>
      <c r="R13" s="1"/>
      <c r="S13" s="10">
        <v>7680</v>
      </c>
    </row>
    <row r="15" spans="2:19" ht="15.75" thickBot="1" x14ac:dyDescent="0.3"/>
    <row r="16" spans="2:19" x14ac:dyDescent="0.25">
      <c r="B16" s="80" t="s">
        <v>1</v>
      </c>
      <c r="D16" s="72" t="s">
        <v>8</v>
      </c>
      <c r="E16" s="73"/>
      <c r="F16" s="73"/>
      <c r="G16" s="73"/>
      <c r="H16" s="73"/>
      <c r="I16" s="74"/>
      <c r="J16" s="1"/>
      <c r="K16" s="72" t="s">
        <v>0</v>
      </c>
      <c r="L16" s="73"/>
      <c r="M16" s="73"/>
      <c r="N16" s="73"/>
      <c r="O16" s="73"/>
      <c r="P16" s="73"/>
      <c r="Q16" s="74"/>
      <c r="S16" s="80" t="s">
        <v>1</v>
      </c>
    </row>
    <row r="17" spans="2:19" ht="15.75" thickBot="1" x14ac:dyDescent="0.3">
      <c r="B17" s="81"/>
      <c r="D17" s="82"/>
      <c r="E17" s="78"/>
      <c r="F17" s="78"/>
      <c r="G17" s="78"/>
      <c r="H17" s="78"/>
      <c r="I17" s="79"/>
      <c r="J17" s="1"/>
      <c r="K17" s="82"/>
      <c r="L17" s="78"/>
      <c r="M17" s="78"/>
      <c r="N17" s="78"/>
      <c r="O17" s="78"/>
      <c r="P17" s="78"/>
      <c r="Q17" s="79"/>
      <c r="S17" s="81"/>
    </row>
    <row r="18" spans="2:19" ht="15.75" thickBot="1" x14ac:dyDescent="0.3">
      <c r="B18" s="81"/>
      <c r="D18" s="3" t="s">
        <v>9</v>
      </c>
      <c r="E18" s="31" t="s">
        <v>2</v>
      </c>
      <c r="F18" s="29" t="s">
        <v>3</v>
      </c>
      <c r="G18" s="29" t="s">
        <v>4</v>
      </c>
      <c r="H18" s="36" t="s">
        <v>7</v>
      </c>
      <c r="I18" s="14" t="s">
        <v>5</v>
      </c>
      <c r="J18" s="1"/>
      <c r="K18" s="3" t="s">
        <v>9</v>
      </c>
      <c r="L18" s="31" t="s">
        <v>2</v>
      </c>
      <c r="M18" s="29" t="s">
        <v>3</v>
      </c>
      <c r="N18" s="29" t="s">
        <v>4</v>
      </c>
      <c r="O18" s="36" t="s">
        <v>7</v>
      </c>
      <c r="P18" s="19" t="s">
        <v>5</v>
      </c>
      <c r="Q18" s="6" t="s">
        <v>6</v>
      </c>
      <c r="S18" s="81"/>
    </row>
    <row r="19" spans="2:19" x14ac:dyDescent="0.25">
      <c r="B19" s="6">
        <v>0</v>
      </c>
      <c r="D19" s="2">
        <v>1</v>
      </c>
      <c r="E19" s="32">
        <v>0</v>
      </c>
      <c r="F19" s="27">
        <v>0</v>
      </c>
      <c r="G19" s="27">
        <v>0</v>
      </c>
      <c r="H19" s="35">
        <v>0</v>
      </c>
      <c r="I19" s="15">
        <f>AVERAGE(F19:H19)</f>
        <v>0</v>
      </c>
      <c r="J19" s="1"/>
      <c r="K19" s="2">
        <v>1</v>
      </c>
      <c r="L19" s="32">
        <v>4.8499999999999996</v>
      </c>
      <c r="M19" s="27">
        <v>4.9000000000000004</v>
      </c>
      <c r="N19" s="27">
        <v>4.75</v>
      </c>
      <c r="O19" s="35">
        <v>4.8</v>
      </c>
      <c r="P19" s="20">
        <f>AVERAGE(M19:O19)</f>
        <v>4.8166666666666664</v>
      </c>
      <c r="Q19" s="8">
        <v>1</v>
      </c>
      <c r="S19" s="6">
        <v>0</v>
      </c>
    </row>
    <row r="20" spans="2:19" x14ac:dyDescent="0.25">
      <c r="B20" s="9">
        <v>120</v>
      </c>
      <c r="D20" s="9">
        <v>2</v>
      </c>
      <c r="E20" s="33">
        <v>5</v>
      </c>
      <c r="F20" s="22">
        <v>5</v>
      </c>
      <c r="G20" s="22">
        <v>0</v>
      </c>
      <c r="H20" s="24">
        <v>5</v>
      </c>
      <c r="I20" s="15">
        <f t="shared" ref="I20:I26" si="3">AVERAGE(F20:H20)</f>
        <v>3.3333333333333335</v>
      </c>
      <c r="J20" s="1"/>
      <c r="K20" s="9">
        <v>2</v>
      </c>
      <c r="L20" s="33">
        <v>4.55</v>
      </c>
      <c r="M20" s="22">
        <v>4.5999999999999996</v>
      </c>
      <c r="N20" s="22">
        <v>4.55</v>
      </c>
      <c r="O20" s="24">
        <v>4.6500000000000004</v>
      </c>
      <c r="P20" s="20">
        <f t="shared" ref="P20:P26" si="4">AVERAGE(M20:O20)</f>
        <v>4.5999999999999996</v>
      </c>
      <c r="Q20" s="8">
        <f>(P20/$P$19)</f>
        <v>0.95501730103806226</v>
      </c>
      <c r="S20" s="9">
        <v>120</v>
      </c>
    </row>
    <row r="21" spans="2:19" x14ac:dyDescent="0.25">
      <c r="B21" s="9">
        <v>240</v>
      </c>
      <c r="D21" s="9">
        <v>3</v>
      </c>
      <c r="E21" s="33">
        <v>15</v>
      </c>
      <c r="F21" s="22">
        <v>20</v>
      </c>
      <c r="G21" s="22">
        <v>20</v>
      </c>
      <c r="H21" s="24">
        <v>25</v>
      </c>
      <c r="I21" s="15">
        <f t="shared" si="3"/>
        <v>21.666666666666668</v>
      </c>
      <c r="J21" s="1"/>
      <c r="K21" s="9">
        <v>3</v>
      </c>
      <c r="L21" s="33">
        <v>3.86</v>
      </c>
      <c r="M21" s="22">
        <v>3.79</v>
      </c>
      <c r="N21" s="22">
        <v>3.65</v>
      </c>
      <c r="O21" s="24">
        <v>3.8</v>
      </c>
      <c r="P21" s="20">
        <f t="shared" si="4"/>
        <v>3.7466666666666661</v>
      </c>
      <c r="Q21" s="8">
        <f t="shared" ref="Q21:Q26" si="5">(P21/$P$19)</f>
        <v>0.77785467128027674</v>
      </c>
      <c r="S21" s="9">
        <v>240</v>
      </c>
    </row>
    <row r="22" spans="2:19" x14ac:dyDescent="0.25">
      <c r="B22" s="9">
        <v>480</v>
      </c>
      <c r="D22" s="9">
        <v>4</v>
      </c>
      <c r="E22" s="33">
        <v>30</v>
      </c>
      <c r="F22" s="22">
        <v>30</v>
      </c>
      <c r="G22" s="22">
        <v>25</v>
      </c>
      <c r="H22" s="24">
        <v>30</v>
      </c>
      <c r="I22" s="15">
        <f t="shared" si="3"/>
        <v>28.333333333333332</v>
      </c>
      <c r="J22" s="1"/>
      <c r="K22" s="9">
        <v>4</v>
      </c>
      <c r="L22" s="33">
        <v>3.6</v>
      </c>
      <c r="M22" s="22">
        <v>3.58</v>
      </c>
      <c r="N22" s="22">
        <v>3.5</v>
      </c>
      <c r="O22" s="24">
        <v>3.45</v>
      </c>
      <c r="P22" s="20">
        <f t="shared" si="4"/>
        <v>3.5100000000000002</v>
      </c>
      <c r="Q22" s="8">
        <f t="shared" si="5"/>
        <v>0.72871972318339107</v>
      </c>
      <c r="S22" s="9">
        <v>480</v>
      </c>
    </row>
    <row r="23" spans="2:19" x14ac:dyDescent="0.25">
      <c r="B23" s="9">
        <v>960</v>
      </c>
      <c r="D23" s="9">
        <v>5</v>
      </c>
      <c r="E23" s="33">
        <v>35</v>
      </c>
      <c r="F23" s="22">
        <v>35</v>
      </c>
      <c r="G23" s="22">
        <v>40</v>
      </c>
      <c r="H23" s="24">
        <v>30</v>
      </c>
      <c r="I23" s="15">
        <f t="shared" si="3"/>
        <v>35</v>
      </c>
      <c r="J23" s="1"/>
      <c r="K23" s="9">
        <v>5</v>
      </c>
      <c r="L23" s="33">
        <v>2.89</v>
      </c>
      <c r="M23" s="22">
        <v>3.01</v>
      </c>
      <c r="N23" s="22">
        <v>3.1</v>
      </c>
      <c r="O23" s="24">
        <v>3</v>
      </c>
      <c r="P23" s="20">
        <f t="shared" si="4"/>
        <v>3.0366666666666666</v>
      </c>
      <c r="Q23" s="8">
        <f t="shared" si="5"/>
        <v>0.63044982698961938</v>
      </c>
      <c r="S23" s="9">
        <v>960</v>
      </c>
    </row>
    <row r="24" spans="2:19" x14ac:dyDescent="0.25">
      <c r="B24" s="9">
        <v>1920</v>
      </c>
      <c r="D24" s="9">
        <v>6</v>
      </c>
      <c r="E24" s="33">
        <v>65</v>
      </c>
      <c r="F24" s="22">
        <v>55</v>
      </c>
      <c r="G24" s="22">
        <v>55</v>
      </c>
      <c r="H24" s="24">
        <v>60</v>
      </c>
      <c r="I24" s="15">
        <f t="shared" si="3"/>
        <v>56.666666666666664</v>
      </c>
      <c r="J24" s="1"/>
      <c r="K24" s="9">
        <v>6</v>
      </c>
      <c r="L24" s="33">
        <v>2.68</v>
      </c>
      <c r="M24" s="22">
        <v>2.73</v>
      </c>
      <c r="N24" s="22">
        <v>2.65</v>
      </c>
      <c r="O24" s="24">
        <v>2.7</v>
      </c>
      <c r="P24" s="20">
        <f t="shared" si="4"/>
        <v>2.6933333333333334</v>
      </c>
      <c r="Q24" s="8">
        <f t="shared" si="5"/>
        <v>0.5591695501730104</v>
      </c>
      <c r="S24" s="9">
        <v>1920</v>
      </c>
    </row>
    <row r="25" spans="2:19" x14ac:dyDescent="0.25">
      <c r="B25" s="9">
        <v>3840</v>
      </c>
      <c r="D25" s="9">
        <v>7</v>
      </c>
      <c r="E25" s="33">
        <v>100</v>
      </c>
      <c r="F25" s="22">
        <v>100</v>
      </c>
      <c r="G25" s="22">
        <v>100</v>
      </c>
      <c r="H25" s="24">
        <v>100</v>
      </c>
      <c r="I25" s="15">
        <f t="shared" si="3"/>
        <v>100</v>
      </c>
      <c r="J25" s="1"/>
      <c r="K25" s="9">
        <v>7</v>
      </c>
      <c r="L25" s="37">
        <v>1E-3</v>
      </c>
      <c r="M25" s="38">
        <v>1E-3</v>
      </c>
      <c r="N25" s="38">
        <v>1E-3</v>
      </c>
      <c r="O25" s="69">
        <v>1E-3</v>
      </c>
      <c r="P25" s="20">
        <f t="shared" si="4"/>
        <v>1E-3</v>
      </c>
      <c r="Q25" s="8">
        <f t="shared" si="5"/>
        <v>2.0761245674740485E-4</v>
      </c>
      <c r="S25" s="9">
        <v>3840</v>
      </c>
    </row>
    <row r="26" spans="2:19" ht="15.75" thickBot="1" x14ac:dyDescent="0.3">
      <c r="B26" s="10">
        <v>7680</v>
      </c>
      <c r="D26" s="10">
        <v>8</v>
      </c>
      <c r="E26" s="34">
        <v>100</v>
      </c>
      <c r="F26" s="25">
        <v>100</v>
      </c>
      <c r="G26" s="25">
        <v>100</v>
      </c>
      <c r="H26" s="26">
        <v>100</v>
      </c>
      <c r="I26" s="16">
        <f t="shared" si="3"/>
        <v>100</v>
      </c>
      <c r="K26" s="10">
        <v>8</v>
      </c>
      <c r="L26" s="40">
        <v>1E-3</v>
      </c>
      <c r="M26" s="41">
        <v>1E-3</v>
      </c>
      <c r="N26" s="41">
        <v>1E-3</v>
      </c>
      <c r="O26" s="43">
        <v>1E-3</v>
      </c>
      <c r="P26" s="21">
        <f t="shared" si="4"/>
        <v>1E-3</v>
      </c>
      <c r="Q26" s="8">
        <f t="shared" si="5"/>
        <v>2.0761245674740485E-4</v>
      </c>
      <c r="S26" s="10">
        <v>7680</v>
      </c>
    </row>
  </sheetData>
  <mergeCells count="8">
    <mergeCell ref="D3:I4"/>
    <mergeCell ref="K3:Q4"/>
    <mergeCell ref="S3:S5"/>
    <mergeCell ref="B3:B5"/>
    <mergeCell ref="D16:I17"/>
    <mergeCell ref="K16:Q17"/>
    <mergeCell ref="B16:B18"/>
    <mergeCell ref="S16:S1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ignoredErrors>
    <ignoredError sqref="I6:I13 P6:P13 I19:I26 P19:P25 P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78F65-D97D-4192-AA5D-E762979FC11D}">
  <dimension ref="C2:L19"/>
  <sheetViews>
    <sheetView workbookViewId="0">
      <selection activeCell="E18" sqref="E18:E19"/>
    </sheetView>
  </sheetViews>
  <sheetFormatPr defaultRowHeight="15" x14ac:dyDescent="0.25"/>
  <cols>
    <col min="3" max="3" width="13.85546875" bestFit="1" customWidth="1"/>
    <col min="4" max="4" width="12.28515625" bestFit="1" customWidth="1"/>
    <col min="5" max="5" width="10.140625" bestFit="1" customWidth="1"/>
    <col min="6" max="6" width="9.28515625" bestFit="1" customWidth="1"/>
    <col min="7" max="7" width="10.85546875" bestFit="1" customWidth="1"/>
    <col min="8" max="10" width="9.28515625" bestFit="1" customWidth="1"/>
    <col min="11" max="11" width="9.5703125" bestFit="1" customWidth="1"/>
  </cols>
  <sheetData>
    <row r="2" spans="3:12" ht="15.75" thickBot="1" x14ac:dyDescent="0.3"/>
    <row r="3" spans="3:12" ht="15" customHeight="1" x14ac:dyDescent="0.25">
      <c r="C3" s="97" t="s">
        <v>22</v>
      </c>
      <c r="D3" s="98"/>
      <c r="E3" s="98"/>
      <c r="F3" s="98"/>
      <c r="G3" s="98"/>
      <c r="H3" s="98"/>
      <c r="I3" s="98"/>
      <c r="J3" s="98"/>
      <c r="K3" s="98"/>
      <c r="L3" s="99"/>
    </row>
    <row r="4" spans="3:12" ht="15" customHeight="1" x14ac:dyDescent="0.25">
      <c r="C4" s="100"/>
      <c r="D4" s="101"/>
      <c r="E4" s="101"/>
      <c r="F4" s="101"/>
      <c r="G4" s="101"/>
      <c r="H4" s="101"/>
      <c r="I4" s="101"/>
      <c r="J4" s="101"/>
      <c r="K4" s="101"/>
      <c r="L4" s="102"/>
    </row>
    <row r="5" spans="3:12" ht="15.75" customHeight="1" thickBot="1" x14ac:dyDescent="0.3">
      <c r="C5" s="103"/>
      <c r="D5" s="104"/>
      <c r="E5" s="104"/>
      <c r="F5" s="104"/>
      <c r="G5" s="104"/>
      <c r="H5" s="104"/>
      <c r="I5" s="104"/>
      <c r="J5" s="104"/>
      <c r="K5" s="104"/>
      <c r="L5" s="105"/>
    </row>
    <row r="7" spans="3:12" ht="15" customHeight="1" x14ac:dyDescent="0.25">
      <c r="C7" s="91" t="s">
        <v>20</v>
      </c>
      <c r="D7" s="92"/>
      <c r="E7" s="92"/>
      <c r="F7" s="92"/>
      <c r="G7" s="92"/>
      <c r="H7" s="92"/>
      <c r="I7" s="92"/>
      <c r="J7" s="92"/>
      <c r="K7" s="92"/>
      <c r="L7" s="93"/>
    </row>
    <row r="8" spans="3:12" x14ac:dyDescent="0.25">
      <c r="C8" s="94"/>
      <c r="D8" s="95"/>
      <c r="E8" s="95"/>
      <c r="F8" s="95"/>
      <c r="G8" s="95"/>
      <c r="H8" s="95"/>
      <c r="I8" s="95"/>
      <c r="J8" s="95"/>
      <c r="K8" s="95"/>
      <c r="L8" s="96"/>
    </row>
    <row r="9" spans="3:12" ht="15.75" x14ac:dyDescent="0.25">
      <c r="C9" s="83" t="s">
        <v>10</v>
      </c>
      <c r="D9" s="83" t="s">
        <v>27</v>
      </c>
      <c r="E9" s="44"/>
      <c r="F9" s="83"/>
      <c r="G9" s="83"/>
      <c r="H9" s="83"/>
      <c r="I9" s="85" t="s">
        <v>11</v>
      </c>
      <c r="J9" s="83" t="s">
        <v>12</v>
      </c>
      <c r="K9" s="83" t="s">
        <v>13</v>
      </c>
      <c r="L9" s="89" t="s">
        <v>26</v>
      </c>
    </row>
    <row r="10" spans="3:12" ht="16.5" thickBot="1" x14ac:dyDescent="0.3">
      <c r="C10" s="84"/>
      <c r="D10" s="84"/>
      <c r="E10" s="45" t="s">
        <v>14</v>
      </c>
      <c r="F10" s="46" t="s">
        <v>15</v>
      </c>
      <c r="G10" s="46" t="s">
        <v>16</v>
      </c>
      <c r="H10" s="46" t="s">
        <v>17</v>
      </c>
      <c r="I10" s="86"/>
      <c r="J10" s="84"/>
      <c r="K10" s="84"/>
      <c r="L10" s="90"/>
    </row>
    <row r="11" spans="3:12" x14ac:dyDescent="0.25">
      <c r="C11" s="114" t="s">
        <v>18</v>
      </c>
      <c r="D11" s="50">
        <v>1</v>
      </c>
      <c r="E11" s="50" t="s">
        <v>19</v>
      </c>
      <c r="F11" s="51"/>
      <c r="G11" s="51"/>
      <c r="H11" s="51"/>
      <c r="I11" s="51"/>
      <c r="J11" s="51"/>
      <c r="K11" s="51"/>
      <c r="L11" s="112" t="e">
        <f>J12/J11</f>
        <v>#DIV/0!</v>
      </c>
    </row>
    <row r="12" spans="3:12" ht="15.75" thickBot="1" x14ac:dyDescent="0.3">
      <c r="C12" s="115"/>
      <c r="D12" s="52">
        <v>2</v>
      </c>
      <c r="E12" s="52" t="s">
        <v>19</v>
      </c>
      <c r="F12" s="53"/>
      <c r="G12" s="53"/>
      <c r="H12" s="53"/>
      <c r="I12" s="53"/>
      <c r="J12" s="53"/>
      <c r="K12" s="53"/>
      <c r="L12" s="113"/>
    </row>
    <row r="13" spans="3:12" x14ac:dyDescent="0.25">
      <c r="C13" s="49"/>
    </row>
    <row r="14" spans="3:12" ht="15" customHeight="1" x14ac:dyDescent="0.25">
      <c r="C14" s="106" t="s">
        <v>0</v>
      </c>
      <c r="D14" s="107"/>
      <c r="E14" s="107"/>
      <c r="F14" s="107"/>
      <c r="G14" s="107"/>
      <c r="H14" s="107"/>
      <c r="I14" s="107"/>
      <c r="J14" s="107"/>
      <c r="K14" s="107"/>
      <c r="L14" s="108"/>
    </row>
    <row r="15" spans="3:12" ht="15" customHeight="1" x14ac:dyDescent="0.25">
      <c r="C15" s="109"/>
      <c r="D15" s="110"/>
      <c r="E15" s="110"/>
      <c r="F15" s="110"/>
      <c r="G15" s="110"/>
      <c r="H15" s="110"/>
      <c r="I15" s="110"/>
      <c r="J15" s="110"/>
      <c r="K15" s="110"/>
      <c r="L15" s="111"/>
    </row>
    <row r="16" spans="3:12" ht="15.75" x14ac:dyDescent="0.25">
      <c r="C16" s="85" t="s">
        <v>10</v>
      </c>
      <c r="D16" s="83" t="s">
        <v>27</v>
      </c>
      <c r="E16" s="44"/>
      <c r="F16" s="83"/>
      <c r="G16" s="83"/>
      <c r="H16" s="83"/>
      <c r="I16" s="85" t="s">
        <v>11</v>
      </c>
      <c r="J16" s="85" t="s">
        <v>12</v>
      </c>
      <c r="K16" s="85" t="s">
        <v>13</v>
      </c>
      <c r="L16" s="89" t="s">
        <v>26</v>
      </c>
    </row>
    <row r="17" spans="3:12" ht="16.5" thickBot="1" x14ac:dyDescent="0.3">
      <c r="C17" s="86"/>
      <c r="D17" s="84"/>
      <c r="E17" s="45" t="s">
        <v>14</v>
      </c>
      <c r="F17" s="46" t="s">
        <v>15</v>
      </c>
      <c r="G17" s="46" t="s">
        <v>16</v>
      </c>
      <c r="H17" s="46" t="s">
        <v>17</v>
      </c>
      <c r="I17" s="86"/>
      <c r="J17" s="86"/>
      <c r="K17" s="86"/>
      <c r="L17" s="90"/>
    </row>
    <row r="18" spans="3:12" ht="15" customHeight="1" x14ac:dyDescent="0.25">
      <c r="C18" s="87" t="s">
        <v>21</v>
      </c>
      <c r="D18" s="50">
        <v>1</v>
      </c>
      <c r="E18" s="54"/>
      <c r="F18" s="54"/>
      <c r="G18" s="54"/>
      <c r="H18" s="54"/>
      <c r="I18" s="54"/>
      <c r="J18" s="47"/>
      <c r="K18" s="55"/>
      <c r="L18" s="112" t="e">
        <f>J19/J18</f>
        <v>#DIV/0!</v>
      </c>
    </row>
    <row r="19" spans="3:12" ht="15.75" thickBot="1" x14ac:dyDescent="0.3">
      <c r="C19" s="88"/>
      <c r="D19" s="52">
        <v>2</v>
      </c>
      <c r="E19" s="56"/>
      <c r="F19" s="48"/>
      <c r="G19" s="48"/>
      <c r="H19" s="57"/>
      <c r="I19" s="57"/>
      <c r="J19" s="48"/>
      <c r="K19" s="58"/>
      <c r="L19" s="113"/>
    </row>
  </sheetData>
  <mergeCells count="21">
    <mergeCell ref="C18:C19"/>
    <mergeCell ref="L9:L10"/>
    <mergeCell ref="C7:L8"/>
    <mergeCell ref="C3:L5"/>
    <mergeCell ref="C14:L15"/>
    <mergeCell ref="L16:L17"/>
    <mergeCell ref="L11:L12"/>
    <mergeCell ref="L18:L19"/>
    <mergeCell ref="C11:C12"/>
    <mergeCell ref="C16:C17"/>
    <mergeCell ref="D16:D17"/>
    <mergeCell ref="F16:H16"/>
    <mergeCell ref="I16:I17"/>
    <mergeCell ref="J16:J17"/>
    <mergeCell ref="K16:K17"/>
    <mergeCell ref="C9:C10"/>
    <mergeCell ref="D9:D10"/>
    <mergeCell ref="F9:H9"/>
    <mergeCell ref="I9:I10"/>
    <mergeCell ref="J9:J10"/>
    <mergeCell ref="K9:K10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411F2-95DD-4F3A-86FB-4E74E9CFFDD4}">
  <dimension ref="B1:H105"/>
  <sheetViews>
    <sheetView workbookViewId="0">
      <selection activeCell="G5" sqref="G5:H105"/>
    </sheetView>
  </sheetViews>
  <sheetFormatPr defaultRowHeight="15" x14ac:dyDescent="0.25"/>
  <cols>
    <col min="2" max="4" width="11.7109375" customWidth="1"/>
    <col min="6" max="8" width="11.7109375" customWidth="1"/>
  </cols>
  <sheetData>
    <row r="1" spans="2:8" ht="15.75" thickBot="1" x14ac:dyDescent="0.3"/>
    <row r="2" spans="2:8" ht="15" customHeight="1" x14ac:dyDescent="0.25">
      <c r="B2" s="116" t="s">
        <v>24</v>
      </c>
      <c r="C2" s="117"/>
      <c r="D2" s="118"/>
      <c r="F2" s="116" t="s">
        <v>25</v>
      </c>
      <c r="G2" s="117"/>
      <c r="H2" s="118"/>
    </row>
    <row r="3" spans="2:8" ht="15.75" customHeight="1" thickBot="1" x14ac:dyDescent="0.3">
      <c r="B3" s="119"/>
      <c r="C3" s="120"/>
      <c r="D3" s="121"/>
      <c r="F3" s="119"/>
      <c r="G3" s="120"/>
      <c r="H3" s="121"/>
    </row>
    <row r="4" spans="2:8" ht="15.75" thickBot="1" x14ac:dyDescent="0.3">
      <c r="B4" s="3" t="s">
        <v>23</v>
      </c>
      <c r="C4" s="59" t="s">
        <v>28</v>
      </c>
      <c r="D4" s="59" t="s">
        <v>29</v>
      </c>
      <c r="F4" s="3" t="s">
        <v>23</v>
      </c>
      <c r="G4" s="59" t="s">
        <v>28</v>
      </c>
      <c r="H4" s="59" t="s">
        <v>29</v>
      </c>
    </row>
    <row r="5" spans="2:8" x14ac:dyDescent="0.25">
      <c r="B5" s="60">
        <f t="shared" ref="B5:B68" si="0">B6*0.9</f>
        <v>0.20399154345667234</v>
      </c>
      <c r="C5" s="63"/>
      <c r="D5" s="64"/>
      <c r="F5" s="60">
        <f t="shared" ref="F5:F68" si="1">F6*0.9</f>
        <v>0.20399154345667234</v>
      </c>
      <c r="G5" s="63"/>
      <c r="H5" s="64"/>
    </row>
    <row r="6" spans="2:8" x14ac:dyDescent="0.25">
      <c r="B6" s="61">
        <f t="shared" si="0"/>
        <v>0.22665727050741369</v>
      </c>
      <c r="C6" s="65"/>
      <c r="D6" s="66"/>
      <c r="F6" s="61">
        <f t="shared" si="1"/>
        <v>0.22665727050741369</v>
      </c>
      <c r="G6" s="65"/>
      <c r="H6" s="66"/>
    </row>
    <row r="7" spans="2:8" x14ac:dyDescent="0.25">
      <c r="B7" s="61">
        <f t="shared" si="0"/>
        <v>0.25184141167490409</v>
      </c>
      <c r="C7" s="65"/>
      <c r="D7" s="66"/>
      <c r="F7" s="61">
        <f t="shared" si="1"/>
        <v>0.25184141167490409</v>
      </c>
      <c r="G7" s="65"/>
      <c r="H7" s="66"/>
    </row>
    <row r="8" spans="2:8" x14ac:dyDescent="0.25">
      <c r="B8" s="61">
        <f t="shared" si="0"/>
        <v>0.27982379074989344</v>
      </c>
      <c r="C8" s="65"/>
      <c r="D8" s="66"/>
      <c r="F8" s="61">
        <f t="shared" si="1"/>
        <v>0.27982379074989344</v>
      </c>
      <c r="G8" s="65"/>
      <c r="H8" s="66"/>
    </row>
    <row r="9" spans="2:8" x14ac:dyDescent="0.25">
      <c r="B9" s="61">
        <f t="shared" si="0"/>
        <v>0.31091532305543712</v>
      </c>
      <c r="C9" s="65"/>
      <c r="D9" s="66"/>
      <c r="F9" s="61">
        <f t="shared" si="1"/>
        <v>0.31091532305543712</v>
      </c>
      <c r="G9" s="65"/>
      <c r="H9" s="66"/>
    </row>
    <row r="10" spans="2:8" x14ac:dyDescent="0.25">
      <c r="B10" s="61">
        <f t="shared" si="0"/>
        <v>0.34546147006159678</v>
      </c>
      <c r="C10" s="65"/>
      <c r="D10" s="66"/>
      <c r="F10" s="61">
        <f t="shared" si="1"/>
        <v>0.34546147006159678</v>
      </c>
      <c r="G10" s="65"/>
      <c r="H10" s="66"/>
    </row>
    <row r="11" spans="2:8" x14ac:dyDescent="0.25">
      <c r="B11" s="61">
        <f t="shared" si="0"/>
        <v>0.38384607784621866</v>
      </c>
      <c r="C11" s="65"/>
      <c r="D11" s="66"/>
      <c r="F11" s="61">
        <f t="shared" si="1"/>
        <v>0.38384607784621866</v>
      </c>
      <c r="G11" s="65"/>
      <c r="H11" s="66"/>
    </row>
    <row r="12" spans="2:8" x14ac:dyDescent="0.25">
      <c r="B12" s="61">
        <f t="shared" si="0"/>
        <v>0.42649564205135404</v>
      </c>
      <c r="C12" s="65"/>
      <c r="D12" s="66"/>
      <c r="F12" s="61">
        <f t="shared" si="1"/>
        <v>0.42649564205135404</v>
      </c>
      <c r="G12" s="65"/>
      <c r="H12" s="66"/>
    </row>
    <row r="13" spans="2:8" x14ac:dyDescent="0.25">
      <c r="B13" s="61">
        <f t="shared" si="0"/>
        <v>0.47388404672372669</v>
      </c>
      <c r="C13" s="65"/>
      <c r="D13" s="66"/>
      <c r="F13" s="61">
        <f t="shared" si="1"/>
        <v>0.47388404672372669</v>
      </c>
      <c r="G13" s="65"/>
      <c r="H13" s="66"/>
    </row>
    <row r="14" spans="2:8" x14ac:dyDescent="0.25">
      <c r="B14" s="61">
        <f t="shared" si="0"/>
        <v>0.52653782969302965</v>
      </c>
      <c r="C14" s="65"/>
      <c r="D14" s="66"/>
      <c r="F14" s="61">
        <f t="shared" si="1"/>
        <v>0.52653782969302965</v>
      </c>
      <c r="G14" s="65"/>
      <c r="H14" s="66"/>
    </row>
    <row r="15" spans="2:8" x14ac:dyDescent="0.25">
      <c r="B15" s="61">
        <f t="shared" si="0"/>
        <v>0.5850420329922551</v>
      </c>
      <c r="C15" s="65"/>
      <c r="D15" s="66"/>
      <c r="F15" s="61">
        <f t="shared" si="1"/>
        <v>0.5850420329922551</v>
      </c>
      <c r="G15" s="65"/>
      <c r="H15" s="66"/>
    </row>
    <row r="16" spans="2:8" x14ac:dyDescent="0.25">
      <c r="B16" s="61">
        <f t="shared" si="0"/>
        <v>0.65004670332472791</v>
      </c>
      <c r="C16" s="65"/>
      <c r="D16" s="66"/>
      <c r="F16" s="61">
        <f t="shared" si="1"/>
        <v>0.65004670332472791</v>
      </c>
      <c r="G16" s="65"/>
      <c r="H16" s="66"/>
    </row>
    <row r="17" spans="2:8" x14ac:dyDescent="0.25">
      <c r="B17" s="61">
        <f t="shared" si="0"/>
        <v>0.72227411480525316</v>
      </c>
      <c r="C17" s="65"/>
      <c r="D17" s="66"/>
      <c r="F17" s="61">
        <f t="shared" si="1"/>
        <v>0.72227411480525316</v>
      </c>
      <c r="G17" s="65"/>
      <c r="H17" s="66"/>
    </row>
    <row r="18" spans="2:8" x14ac:dyDescent="0.25">
      <c r="B18" s="61">
        <f t="shared" si="0"/>
        <v>0.80252679422805906</v>
      </c>
      <c r="C18" s="65"/>
      <c r="D18" s="66"/>
      <c r="F18" s="61">
        <f t="shared" si="1"/>
        <v>0.80252679422805906</v>
      </c>
      <c r="G18" s="65"/>
      <c r="H18" s="66"/>
    </row>
    <row r="19" spans="2:8" x14ac:dyDescent="0.25">
      <c r="B19" s="61">
        <f t="shared" si="0"/>
        <v>0.89169643803117671</v>
      </c>
      <c r="C19" s="65"/>
      <c r="D19" s="66"/>
      <c r="F19" s="61">
        <f t="shared" si="1"/>
        <v>0.89169643803117671</v>
      </c>
      <c r="G19" s="65"/>
      <c r="H19" s="66"/>
    </row>
    <row r="20" spans="2:8" x14ac:dyDescent="0.25">
      <c r="B20" s="61">
        <f t="shared" si="0"/>
        <v>0.99077382003464076</v>
      </c>
      <c r="C20" s="65"/>
      <c r="D20" s="66"/>
      <c r="F20" s="61">
        <f t="shared" si="1"/>
        <v>0.99077382003464076</v>
      </c>
      <c r="G20" s="65"/>
      <c r="H20" s="66"/>
    </row>
    <row r="21" spans="2:8" x14ac:dyDescent="0.25">
      <c r="B21" s="61">
        <f t="shared" si="0"/>
        <v>1.1008598000384897</v>
      </c>
      <c r="C21" s="65"/>
      <c r="D21" s="66"/>
      <c r="F21" s="61">
        <f t="shared" si="1"/>
        <v>1.1008598000384897</v>
      </c>
      <c r="G21" s="65"/>
      <c r="H21" s="66"/>
    </row>
    <row r="22" spans="2:8" x14ac:dyDescent="0.25">
      <c r="B22" s="61">
        <f t="shared" si="0"/>
        <v>1.2231775555983218</v>
      </c>
      <c r="C22" s="65"/>
      <c r="D22" s="66"/>
      <c r="F22" s="61">
        <f t="shared" si="1"/>
        <v>1.2231775555983218</v>
      </c>
      <c r="G22" s="65"/>
      <c r="H22" s="66"/>
    </row>
    <row r="23" spans="2:8" x14ac:dyDescent="0.25">
      <c r="B23" s="61">
        <f t="shared" si="0"/>
        <v>1.359086172887024</v>
      </c>
      <c r="C23" s="65"/>
      <c r="D23" s="66"/>
      <c r="F23" s="61">
        <f t="shared" si="1"/>
        <v>1.359086172887024</v>
      </c>
      <c r="G23" s="65"/>
      <c r="H23" s="66"/>
    </row>
    <row r="24" spans="2:8" x14ac:dyDescent="0.25">
      <c r="B24" s="61">
        <f t="shared" si="0"/>
        <v>1.510095747652249</v>
      </c>
      <c r="C24" s="65"/>
      <c r="D24" s="66"/>
      <c r="F24" s="61">
        <f t="shared" si="1"/>
        <v>1.510095747652249</v>
      </c>
      <c r="G24" s="65"/>
      <c r="H24" s="66"/>
    </row>
    <row r="25" spans="2:8" x14ac:dyDescent="0.25">
      <c r="B25" s="61">
        <f t="shared" si="0"/>
        <v>1.6778841640580544</v>
      </c>
      <c r="C25" s="65"/>
      <c r="D25" s="66"/>
      <c r="F25" s="61">
        <f t="shared" si="1"/>
        <v>1.6778841640580544</v>
      </c>
      <c r="G25" s="65"/>
      <c r="H25" s="66"/>
    </row>
    <row r="26" spans="2:8" x14ac:dyDescent="0.25">
      <c r="B26" s="61">
        <f t="shared" si="0"/>
        <v>1.8643157378422825</v>
      </c>
      <c r="C26" s="65"/>
      <c r="D26" s="66"/>
      <c r="F26" s="61">
        <f t="shared" si="1"/>
        <v>1.8643157378422825</v>
      </c>
      <c r="G26" s="65"/>
      <c r="H26" s="66"/>
    </row>
    <row r="27" spans="2:8" x14ac:dyDescent="0.25">
      <c r="B27" s="61">
        <f t="shared" si="0"/>
        <v>2.0714619309358695</v>
      </c>
      <c r="C27" s="65"/>
      <c r="D27" s="66"/>
      <c r="F27" s="61">
        <f t="shared" si="1"/>
        <v>2.0714619309358695</v>
      </c>
      <c r="G27" s="65"/>
      <c r="H27" s="66"/>
    </row>
    <row r="28" spans="2:8" x14ac:dyDescent="0.25">
      <c r="B28" s="61">
        <f t="shared" si="0"/>
        <v>2.3016243677065216</v>
      </c>
      <c r="C28" s="65"/>
      <c r="D28" s="66"/>
      <c r="F28" s="61">
        <f t="shared" si="1"/>
        <v>2.3016243677065216</v>
      </c>
      <c r="G28" s="65"/>
      <c r="H28" s="66"/>
    </row>
    <row r="29" spans="2:8" x14ac:dyDescent="0.25">
      <c r="B29" s="61">
        <f t="shared" si="0"/>
        <v>2.5573604085628014</v>
      </c>
      <c r="C29" s="65"/>
      <c r="D29" s="66"/>
      <c r="F29" s="61">
        <f t="shared" si="1"/>
        <v>2.5573604085628014</v>
      </c>
      <c r="G29" s="65"/>
      <c r="H29" s="66"/>
    </row>
    <row r="30" spans="2:8" x14ac:dyDescent="0.25">
      <c r="B30" s="61">
        <f t="shared" si="0"/>
        <v>2.8415115650697795</v>
      </c>
      <c r="C30" s="65"/>
      <c r="D30" s="66"/>
      <c r="F30" s="61">
        <f t="shared" si="1"/>
        <v>2.8415115650697795</v>
      </c>
      <c r="G30" s="65"/>
      <c r="H30" s="66"/>
    </row>
    <row r="31" spans="2:8" x14ac:dyDescent="0.25">
      <c r="B31" s="61">
        <f t="shared" si="0"/>
        <v>3.1572350722997551</v>
      </c>
      <c r="C31" s="65"/>
      <c r="D31" s="66"/>
      <c r="F31" s="61">
        <f t="shared" si="1"/>
        <v>3.1572350722997551</v>
      </c>
      <c r="G31" s="65"/>
      <c r="H31" s="66"/>
    </row>
    <row r="32" spans="2:8" x14ac:dyDescent="0.25">
      <c r="B32" s="61">
        <f t="shared" si="0"/>
        <v>3.5080389692219498</v>
      </c>
      <c r="C32" s="65"/>
      <c r="D32" s="66"/>
      <c r="F32" s="61">
        <f t="shared" si="1"/>
        <v>3.5080389692219498</v>
      </c>
      <c r="G32" s="65"/>
      <c r="H32" s="66"/>
    </row>
    <row r="33" spans="2:8" x14ac:dyDescent="0.25">
      <c r="B33" s="61">
        <f t="shared" si="0"/>
        <v>3.8978210769132775</v>
      </c>
      <c r="C33" s="65"/>
      <c r="D33" s="66"/>
      <c r="F33" s="61">
        <f t="shared" si="1"/>
        <v>3.8978210769132775</v>
      </c>
      <c r="G33" s="65"/>
      <c r="H33" s="66"/>
    </row>
    <row r="34" spans="2:8" x14ac:dyDescent="0.25">
      <c r="B34" s="61">
        <f t="shared" si="0"/>
        <v>4.3309123076814195</v>
      </c>
      <c r="C34" s="65"/>
      <c r="D34" s="66"/>
      <c r="F34" s="61">
        <f t="shared" si="1"/>
        <v>4.3309123076814195</v>
      </c>
      <c r="G34" s="65"/>
      <c r="H34" s="66"/>
    </row>
    <row r="35" spans="2:8" x14ac:dyDescent="0.25">
      <c r="B35" s="61">
        <f t="shared" si="0"/>
        <v>4.8121247863126886</v>
      </c>
      <c r="C35" s="65"/>
      <c r="D35" s="66"/>
      <c r="F35" s="61">
        <f t="shared" si="1"/>
        <v>4.8121247863126886</v>
      </c>
      <c r="G35" s="65"/>
      <c r="H35" s="66"/>
    </row>
    <row r="36" spans="2:8" x14ac:dyDescent="0.25">
      <c r="B36" s="61">
        <f t="shared" si="0"/>
        <v>5.3468053181252095</v>
      </c>
      <c r="C36" s="65"/>
      <c r="D36" s="66"/>
      <c r="F36" s="61">
        <f t="shared" si="1"/>
        <v>5.3468053181252095</v>
      </c>
      <c r="G36" s="65"/>
      <c r="H36" s="66"/>
    </row>
    <row r="37" spans="2:8" x14ac:dyDescent="0.25">
      <c r="B37" s="61">
        <f t="shared" si="0"/>
        <v>5.9408947979168989</v>
      </c>
      <c r="C37" s="65"/>
      <c r="D37" s="66"/>
      <c r="F37" s="61">
        <f t="shared" si="1"/>
        <v>5.9408947979168989</v>
      </c>
      <c r="G37" s="65"/>
      <c r="H37" s="66"/>
    </row>
    <row r="38" spans="2:8" x14ac:dyDescent="0.25">
      <c r="B38" s="61">
        <f t="shared" si="0"/>
        <v>6.6009942199076654</v>
      </c>
      <c r="C38" s="65"/>
      <c r="D38" s="66"/>
      <c r="F38" s="61">
        <f t="shared" si="1"/>
        <v>6.6009942199076654</v>
      </c>
      <c r="G38" s="65"/>
      <c r="H38" s="66"/>
    </row>
    <row r="39" spans="2:8" x14ac:dyDescent="0.25">
      <c r="B39" s="61">
        <f t="shared" si="0"/>
        <v>7.3344380221196284</v>
      </c>
      <c r="C39" s="65"/>
      <c r="D39" s="66"/>
      <c r="F39" s="61">
        <f t="shared" si="1"/>
        <v>7.3344380221196284</v>
      </c>
      <c r="G39" s="65"/>
      <c r="H39" s="66"/>
    </row>
    <row r="40" spans="2:8" x14ac:dyDescent="0.25">
      <c r="B40" s="61">
        <f t="shared" si="0"/>
        <v>8.1493755801329204</v>
      </c>
      <c r="C40" s="65"/>
      <c r="D40" s="66"/>
      <c r="F40" s="61">
        <f t="shared" si="1"/>
        <v>8.1493755801329204</v>
      </c>
      <c r="G40" s="65"/>
      <c r="H40" s="66"/>
    </row>
    <row r="41" spans="2:8" x14ac:dyDescent="0.25">
      <c r="B41" s="61">
        <f t="shared" si="0"/>
        <v>9.0548617557032447</v>
      </c>
      <c r="C41" s="65"/>
      <c r="D41" s="66"/>
      <c r="F41" s="61">
        <f t="shared" si="1"/>
        <v>9.0548617557032447</v>
      </c>
      <c r="G41" s="65"/>
      <c r="H41" s="66"/>
    </row>
    <row r="42" spans="2:8" x14ac:dyDescent="0.25">
      <c r="B42" s="61">
        <f t="shared" si="0"/>
        <v>10.060957506336939</v>
      </c>
      <c r="C42" s="65"/>
      <c r="D42" s="66"/>
      <c r="F42" s="61">
        <f t="shared" si="1"/>
        <v>10.060957506336939</v>
      </c>
      <c r="G42" s="65"/>
      <c r="H42" s="66"/>
    </row>
    <row r="43" spans="2:8" x14ac:dyDescent="0.25">
      <c r="B43" s="61">
        <f t="shared" si="0"/>
        <v>11.17884167370771</v>
      </c>
      <c r="C43" s="65"/>
      <c r="D43" s="66"/>
      <c r="F43" s="61">
        <f t="shared" si="1"/>
        <v>11.17884167370771</v>
      </c>
      <c r="G43" s="65"/>
      <c r="H43" s="66"/>
    </row>
    <row r="44" spans="2:8" x14ac:dyDescent="0.25">
      <c r="B44" s="61">
        <f t="shared" si="0"/>
        <v>12.420935193008567</v>
      </c>
      <c r="C44" s="65"/>
      <c r="D44" s="66"/>
      <c r="F44" s="61">
        <f t="shared" si="1"/>
        <v>12.420935193008567</v>
      </c>
      <c r="G44" s="65"/>
      <c r="H44" s="66"/>
    </row>
    <row r="45" spans="2:8" x14ac:dyDescent="0.25">
      <c r="B45" s="61">
        <f t="shared" si="0"/>
        <v>13.801039103342852</v>
      </c>
      <c r="C45" s="65"/>
      <c r="D45" s="66"/>
      <c r="F45" s="61">
        <f t="shared" si="1"/>
        <v>13.801039103342852</v>
      </c>
      <c r="G45" s="65"/>
      <c r="H45" s="66"/>
    </row>
    <row r="46" spans="2:8" x14ac:dyDescent="0.25">
      <c r="B46" s="61">
        <f t="shared" si="0"/>
        <v>15.334487892603169</v>
      </c>
      <c r="C46" s="65"/>
      <c r="D46" s="66"/>
      <c r="F46" s="61">
        <f t="shared" si="1"/>
        <v>15.334487892603169</v>
      </c>
      <c r="G46" s="65"/>
      <c r="H46" s="66"/>
    </row>
    <row r="47" spans="2:8" x14ac:dyDescent="0.25">
      <c r="B47" s="61">
        <f t="shared" si="0"/>
        <v>17.038319880670187</v>
      </c>
      <c r="C47" s="65"/>
      <c r="D47" s="66"/>
      <c r="F47" s="61">
        <f t="shared" si="1"/>
        <v>17.038319880670187</v>
      </c>
      <c r="G47" s="65"/>
      <c r="H47" s="66"/>
    </row>
    <row r="48" spans="2:8" x14ac:dyDescent="0.25">
      <c r="B48" s="61">
        <f t="shared" si="0"/>
        <v>18.931466534077984</v>
      </c>
      <c r="C48" s="65"/>
      <c r="D48" s="66"/>
      <c r="F48" s="61">
        <f t="shared" si="1"/>
        <v>18.931466534077984</v>
      </c>
      <c r="G48" s="65"/>
      <c r="H48" s="66"/>
    </row>
    <row r="49" spans="2:8" x14ac:dyDescent="0.25">
      <c r="B49" s="61">
        <f t="shared" si="0"/>
        <v>21.034962815642203</v>
      </c>
      <c r="C49" s="65"/>
      <c r="D49" s="66"/>
      <c r="F49" s="61">
        <f t="shared" si="1"/>
        <v>21.034962815642203</v>
      </c>
      <c r="G49" s="65"/>
      <c r="H49" s="66"/>
    </row>
    <row r="50" spans="2:8" x14ac:dyDescent="0.25">
      <c r="B50" s="61">
        <f t="shared" si="0"/>
        <v>23.372180906269115</v>
      </c>
      <c r="C50" s="65"/>
      <c r="D50" s="66"/>
      <c r="F50" s="61">
        <f t="shared" si="1"/>
        <v>23.372180906269115</v>
      </c>
      <c r="G50" s="65"/>
      <c r="H50" s="66"/>
    </row>
    <row r="51" spans="2:8" x14ac:dyDescent="0.25">
      <c r="B51" s="61">
        <f t="shared" si="0"/>
        <v>25.969089895854573</v>
      </c>
      <c r="C51" s="65"/>
      <c r="D51" s="66"/>
      <c r="F51" s="61">
        <f t="shared" si="1"/>
        <v>25.969089895854573</v>
      </c>
      <c r="G51" s="65"/>
      <c r="H51" s="66"/>
    </row>
    <row r="52" spans="2:8" x14ac:dyDescent="0.25">
      <c r="B52" s="61">
        <f t="shared" si="0"/>
        <v>28.854544328727304</v>
      </c>
      <c r="C52" s="65"/>
      <c r="D52" s="66"/>
      <c r="F52" s="61">
        <f t="shared" si="1"/>
        <v>28.854544328727304</v>
      </c>
      <c r="G52" s="65"/>
      <c r="H52" s="66"/>
    </row>
    <row r="53" spans="2:8" x14ac:dyDescent="0.25">
      <c r="B53" s="61">
        <f t="shared" si="0"/>
        <v>32.060604809697004</v>
      </c>
      <c r="C53" s="65"/>
      <c r="D53" s="66"/>
      <c r="F53" s="61">
        <f t="shared" si="1"/>
        <v>32.060604809697004</v>
      </c>
      <c r="G53" s="65"/>
      <c r="H53" s="66"/>
    </row>
    <row r="54" spans="2:8" x14ac:dyDescent="0.25">
      <c r="B54" s="61">
        <f t="shared" si="0"/>
        <v>35.622894232996671</v>
      </c>
      <c r="C54" s="65"/>
      <c r="D54" s="66"/>
      <c r="F54" s="61">
        <f t="shared" si="1"/>
        <v>35.622894232996671</v>
      </c>
      <c r="G54" s="65"/>
      <c r="H54" s="66"/>
    </row>
    <row r="55" spans="2:8" x14ac:dyDescent="0.25">
      <c r="B55" s="61">
        <f t="shared" si="0"/>
        <v>39.580993592218519</v>
      </c>
      <c r="C55" s="65"/>
      <c r="D55" s="66"/>
      <c r="F55" s="61">
        <f t="shared" si="1"/>
        <v>39.580993592218519</v>
      </c>
      <c r="G55" s="65"/>
      <c r="H55" s="66"/>
    </row>
    <row r="56" spans="2:8" x14ac:dyDescent="0.25">
      <c r="B56" s="61">
        <f t="shared" si="0"/>
        <v>43.978881769131689</v>
      </c>
      <c r="C56" s="65"/>
      <c r="D56" s="66"/>
      <c r="F56" s="61">
        <f t="shared" si="1"/>
        <v>43.978881769131689</v>
      </c>
      <c r="G56" s="65"/>
      <c r="H56" s="66"/>
    </row>
    <row r="57" spans="2:8" x14ac:dyDescent="0.25">
      <c r="B57" s="61">
        <f t="shared" si="0"/>
        <v>48.865424187924098</v>
      </c>
      <c r="C57" s="65"/>
      <c r="D57" s="66"/>
      <c r="F57" s="61">
        <f t="shared" si="1"/>
        <v>48.865424187924098</v>
      </c>
      <c r="G57" s="65"/>
      <c r="H57" s="66"/>
    </row>
    <row r="58" spans="2:8" x14ac:dyDescent="0.25">
      <c r="B58" s="61">
        <f t="shared" si="0"/>
        <v>54.294915764360105</v>
      </c>
      <c r="C58" s="65"/>
      <c r="D58" s="66"/>
      <c r="F58" s="61">
        <f t="shared" si="1"/>
        <v>54.294915764360105</v>
      </c>
      <c r="G58" s="65"/>
      <c r="H58" s="66"/>
    </row>
    <row r="59" spans="2:8" x14ac:dyDescent="0.25">
      <c r="B59" s="61">
        <f t="shared" si="0"/>
        <v>60.327684182622342</v>
      </c>
      <c r="C59" s="65"/>
      <c r="D59" s="66"/>
      <c r="F59" s="61">
        <f t="shared" si="1"/>
        <v>60.327684182622342</v>
      </c>
      <c r="G59" s="65"/>
      <c r="H59" s="66"/>
    </row>
    <row r="60" spans="2:8" x14ac:dyDescent="0.25">
      <c r="B60" s="61">
        <f t="shared" si="0"/>
        <v>67.030760202913712</v>
      </c>
      <c r="C60" s="65"/>
      <c r="D60" s="66"/>
      <c r="F60" s="61">
        <f t="shared" si="1"/>
        <v>67.030760202913712</v>
      </c>
      <c r="G60" s="65"/>
      <c r="H60" s="66"/>
    </row>
    <row r="61" spans="2:8" x14ac:dyDescent="0.25">
      <c r="B61" s="61">
        <f t="shared" si="0"/>
        <v>74.4786224476819</v>
      </c>
      <c r="C61" s="65"/>
      <c r="D61" s="66"/>
      <c r="F61" s="61">
        <f t="shared" si="1"/>
        <v>74.4786224476819</v>
      </c>
      <c r="G61" s="65"/>
      <c r="H61" s="66"/>
    </row>
    <row r="62" spans="2:8" x14ac:dyDescent="0.25">
      <c r="B62" s="61">
        <f t="shared" si="0"/>
        <v>82.754024941868778</v>
      </c>
      <c r="C62" s="65"/>
      <c r="D62" s="66"/>
      <c r="F62" s="61">
        <f t="shared" si="1"/>
        <v>82.754024941868778</v>
      </c>
      <c r="G62" s="65"/>
      <c r="H62" s="66"/>
    </row>
    <row r="63" spans="2:8" x14ac:dyDescent="0.25">
      <c r="B63" s="61">
        <f t="shared" si="0"/>
        <v>91.948916602076423</v>
      </c>
      <c r="C63" s="65"/>
      <c r="D63" s="66"/>
      <c r="F63" s="61">
        <f t="shared" si="1"/>
        <v>91.948916602076423</v>
      </c>
      <c r="G63" s="65"/>
      <c r="H63" s="66"/>
    </row>
    <row r="64" spans="2:8" x14ac:dyDescent="0.25">
      <c r="B64" s="61">
        <f t="shared" si="0"/>
        <v>102.16546289119603</v>
      </c>
      <c r="C64" s="65"/>
      <c r="D64" s="66"/>
      <c r="F64" s="61">
        <f t="shared" si="1"/>
        <v>102.16546289119603</v>
      </c>
      <c r="G64" s="65"/>
      <c r="H64" s="66"/>
    </row>
    <row r="65" spans="2:8" x14ac:dyDescent="0.25">
      <c r="B65" s="61">
        <f t="shared" si="0"/>
        <v>113.51718099021781</v>
      </c>
      <c r="C65" s="65"/>
      <c r="D65" s="66"/>
      <c r="F65" s="61">
        <f t="shared" si="1"/>
        <v>113.51718099021781</v>
      </c>
      <c r="G65" s="65"/>
      <c r="H65" s="66"/>
    </row>
    <row r="66" spans="2:8" x14ac:dyDescent="0.25">
      <c r="B66" s="61">
        <f t="shared" si="0"/>
        <v>126.130201100242</v>
      </c>
      <c r="C66" s="65"/>
      <c r="D66" s="66"/>
      <c r="F66" s="61">
        <f t="shared" si="1"/>
        <v>126.130201100242</v>
      </c>
      <c r="G66" s="65"/>
      <c r="H66" s="66"/>
    </row>
    <row r="67" spans="2:8" x14ac:dyDescent="0.25">
      <c r="B67" s="61">
        <f t="shared" si="0"/>
        <v>140.14466788915777</v>
      </c>
      <c r="C67" s="65"/>
      <c r="D67" s="66"/>
      <c r="F67" s="61">
        <f t="shared" si="1"/>
        <v>140.14466788915777</v>
      </c>
      <c r="G67" s="65"/>
      <c r="H67" s="66"/>
    </row>
    <row r="68" spans="2:8" x14ac:dyDescent="0.25">
      <c r="B68" s="61">
        <f t="shared" si="0"/>
        <v>155.71629765461975</v>
      </c>
      <c r="C68" s="65"/>
      <c r="D68" s="66"/>
      <c r="F68" s="61">
        <f t="shared" si="1"/>
        <v>155.71629765461975</v>
      </c>
      <c r="G68" s="65"/>
      <c r="H68" s="66"/>
    </row>
    <row r="69" spans="2:8" x14ac:dyDescent="0.25">
      <c r="B69" s="61">
        <f t="shared" ref="B69:B103" si="2">B70*0.9</f>
        <v>173.01810850513306</v>
      </c>
      <c r="C69" s="65"/>
      <c r="D69" s="66"/>
      <c r="F69" s="61">
        <f t="shared" ref="F69:F103" si="3">F70*0.9</f>
        <v>173.01810850513306</v>
      </c>
      <c r="G69" s="65"/>
      <c r="H69" s="66"/>
    </row>
    <row r="70" spans="2:8" x14ac:dyDescent="0.25">
      <c r="B70" s="61">
        <f t="shared" si="2"/>
        <v>192.24234278348118</v>
      </c>
      <c r="C70" s="65"/>
      <c r="D70" s="66"/>
      <c r="F70" s="61">
        <f t="shared" si="3"/>
        <v>192.24234278348118</v>
      </c>
      <c r="G70" s="65"/>
      <c r="H70" s="66"/>
    </row>
    <row r="71" spans="2:8" x14ac:dyDescent="0.25">
      <c r="B71" s="61">
        <f t="shared" si="2"/>
        <v>213.60260309275685</v>
      </c>
      <c r="C71" s="65"/>
      <c r="D71" s="66"/>
      <c r="F71" s="61">
        <f t="shared" si="3"/>
        <v>213.60260309275685</v>
      </c>
      <c r="G71" s="65"/>
      <c r="H71" s="66"/>
    </row>
    <row r="72" spans="2:8" x14ac:dyDescent="0.25">
      <c r="B72" s="61">
        <f t="shared" si="2"/>
        <v>237.33622565861873</v>
      </c>
      <c r="C72" s="65"/>
      <c r="D72" s="66"/>
      <c r="F72" s="61">
        <f t="shared" si="3"/>
        <v>237.33622565861873</v>
      </c>
      <c r="G72" s="65"/>
      <c r="H72" s="66"/>
    </row>
    <row r="73" spans="2:8" x14ac:dyDescent="0.25">
      <c r="B73" s="61">
        <f t="shared" si="2"/>
        <v>263.70691739846524</v>
      </c>
      <c r="C73" s="65"/>
      <c r="D73" s="66"/>
      <c r="F73" s="61">
        <f t="shared" si="3"/>
        <v>263.70691739846524</v>
      </c>
      <c r="G73" s="65"/>
      <c r="H73" s="66"/>
    </row>
    <row r="74" spans="2:8" x14ac:dyDescent="0.25">
      <c r="B74" s="61">
        <f t="shared" si="2"/>
        <v>293.00768599829468</v>
      </c>
      <c r="C74" s="65"/>
      <c r="D74" s="66"/>
      <c r="F74" s="61">
        <f t="shared" si="3"/>
        <v>293.00768599829468</v>
      </c>
      <c r="G74" s="65"/>
      <c r="H74" s="66"/>
    </row>
    <row r="75" spans="2:8" x14ac:dyDescent="0.25">
      <c r="B75" s="61">
        <f t="shared" si="2"/>
        <v>325.56409555366076</v>
      </c>
      <c r="C75" s="65"/>
      <c r="D75" s="66"/>
      <c r="F75" s="61">
        <f t="shared" si="3"/>
        <v>325.56409555366076</v>
      </c>
      <c r="G75" s="65"/>
      <c r="H75" s="66"/>
    </row>
    <row r="76" spans="2:8" x14ac:dyDescent="0.25">
      <c r="B76" s="61">
        <f t="shared" si="2"/>
        <v>361.73788394851192</v>
      </c>
      <c r="C76" s="65"/>
      <c r="D76" s="66"/>
      <c r="F76" s="61">
        <f t="shared" si="3"/>
        <v>361.73788394851192</v>
      </c>
      <c r="G76" s="65"/>
      <c r="H76" s="66"/>
    </row>
    <row r="77" spans="2:8" x14ac:dyDescent="0.25">
      <c r="B77" s="61">
        <f t="shared" si="2"/>
        <v>401.93098216501323</v>
      </c>
      <c r="C77" s="65"/>
      <c r="D77" s="66"/>
      <c r="F77" s="61">
        <f t="shared" si="3"/>
        <v>401.93098216501323</v>
      </c>
      <c r="G77" s="65"/>
      <c r="H77" s="66"/>
    </row>
    <row r="78" spans="2:8" x14ac:dyDescent="0.25">
      <c r="B78" s="61">
        <f t="shared" si="2"/>
        <v>446.58998018334802</v>
      </c>
      <c r="C78" s="65"/>
      <c r="D78" s="66"/>
      <c r="F78" s="61">
        <f t="shared" si="3"/>
        <v>446.58998018334802</v>
      </c>
      <c r="G78" s="65"/>
      <c r="H78" s="66"/>
    </row>
    <row r="79" spans="2:8" x14ac:dyDescent="0.25">
      <c r="B79" s="61">
        <f t="shared" si="2"/>
        <v>496.21108909260892</v>
      </c>
      <c r="C79" s="65"/>
      <c r="D79" s="66"/>
      <c r="F79" s="61">
        <f t="shared" si="3"/>
        <v>496.21108909260892</v>
      </c>
      <c r="G79" s="65"/>
      <c r="H79" s="66"/>
    </row>
    <row r="80" spans="2:8" x14ac:dyDescent="0.25">
      <c r="B80" s="61">
        <f t="shared" si="2"/>
        <v>551.3456545473432</v>
      </c>
      <c r="C80" s="65"/>
      <c r="D80" s="66"/>
      <c r="F80" s="61">
        <f t="shared" si="3"/>
        <v>551.3456545473432</v>
      </c>
      <c r="G80" s="65"/>
      <c r="H80" s="66"/>
    </row>
    <row r="81" spans="2:8" x14ac:dyDescent="0.25">
      <c r="B81" s="61">
        <f t="shared" si="2"/>
        <v>612.60628283038136</v>
      </c>
      <c r="C81" s="65"/>
      <c r="D81" s="66"/>
      <c r="F81" s="61">
        <f t="shared" si="3"/>
        <v>612.60628283038136</v>
      </c>
      <c r="G81" s="65"/>
      <c r="H81" s="66"/>
    </row>
    <row r="82" spans="2:8" x14ac:dyDescent="0.25">
      <c r="B82" s="61">
        <f t="shared" si="2"/>
        <v>680.67364758931262</v>
      </c>
      <c r="C82" s="65"/>
      <c r="D82" s="66"/>
      <c r="F82" s="61">
        <f t="shared" si="3"/>
        <v>680.67364758931262</v>
      </c>
      <c r="G82" s="65"/>
      <c r="H82" s="66"/>
    </row>
    <row r="83" spans="2:8" x14ac:dyDescent="0.25">
      <c r="B83" s="61">
        <f t="shared" si="2"/>
        <v>756.30405287701399</v>
      </c>
      <c r="C83" s="65"/>
      <c r="D83" s="66"/>
      <c r="F83" s="61">
        <f t="shared" si="3"/>
        <v>756.30405287701399</v>
      </c>
      <c r="G83" s="65"/>
      <c r="H83" s="66"/>
    </row>
    <row r="84" spans="2:8" x14ac:dyDescent="0.25">
      <c r="B84" s="61">
        <f t="shared" si="2"/>
        <v>840.33783653001547</v>
      </c>
      <c r="C84" s="65"/>
      <c r="D84" s="66"/>
      <c r="F84" s="61">
        <f t="shared" si="3"/>
        <v>840.33783653001547</v>
      </c>
      <c r="G84" s="65"/>
      <c r="H84" s="66"/>
    </row>
    <row r="85" spans="2:8" x14ac:dyDescent="0.25">
      <c r="B85" s="61">
        <f t="shared" si="2"/>
        <v>933.70870725557268</v>
      </c>
      <c r="C85" s="65"/>
      <c r="D85" s="66"/>
      <c r="F85" s="61">
        <f t="shared" si="3"/>
        <v>933.70870725557268</v>
      </c>
      <c r="G85" s="65"/>
      <c r="H85" s="66"/>
    </row>
    <row r="86" spans="2:8" x14ac:dyDescent="0.25">
      <c r="B86" s="61">
        <f t="shared" si="2"/>
        <v>1037.4541191728586</v>
      </c>
      <c r="C86" s="65"/>
      <c r="D86" s="66"/>
      <c r="F86" s="61">
        <f t="shared" si="3"/>
        <v>1037.4541191728586</v>
      </c>
      <c r="G86" s="65"/>
      <c r="H86" s="66"/>
    </row>
    <row r="87" spans="2:8" x14ac:dyDescent="0.25">
      <c r="B87" s="61">
        <f t="shared" si="2"/>
        <v>1152.7267990809539</v>
      </c>
      <c r="C87" s="65"/>
      <c r="D87" s="66"/>
      <c r="F87" s="61">
        <f t="shared" si="3"/>
        <v>1152.7267990809539</v>
      </c>
      <c r="G87" s="65"/>
      <c r="H87" s="66"/>
    </row>
    <row r="88" spans="2:8" x14ac:dyDescent="0.25">
      <c r="B88" s="61">
        <f t="shared" si="2"/>
        <v>1280.8075545343931</v>
      </c>
      <c r="C88" s="65"/>
      <c r="D88" s="66"/>
      <c r="F88" s="61">
        <f t="shared" si="3"/>
        <v>1280.8075545343931</v>
      </c>
      <c r="G88" s="65"/>
      <c r="H88" s="66"/>
    </row>
    <row r="89" spans="2:8" x14ac:dyDescent="0.25">
      <c r="B89" s="61">
        <f t="shared" si="2"/>
        <v>1423.1195050382146</v>
      </c>
      <c r="C89" s="65"/>
      <c r="D89" s="66"/>
      <c r="F89" s="61">
        <f t="shared" si="3"/>
        <v>1423.1195050382146</v>
      </c>
      <c r="G89" s="65"/>
      <c r="H89" s="66"/>
    </row>
    <row r="90" spans="2:8" x14ac:dyDescent="0.25">
      <c r="B90" s="61">
        <f t="shared" si="2"/>
        <v>1581.243894486905</v>
      </c>
      <c r="C90" s="65"/>
      <c r="D90" s="66"/>
      <c r="F90" s="61">
        <f t="shared" si="3"/>
        <v>1581.243894486905</v>
      </c>
      <c r="G90" s="65"/>
      <c r="H90" s="66"/>
    </row>
    <row r="91" spans="2:8" x14ac:dyDescent="0.25">
      <c r="B91" s="61">
        <f t="shared" si="2"/>
        <v>1756.9376605410055</v>
      </c>
      <c r="C91" s="65"/>
      <c r="D91" s="66"/>
      <c r="F91" s="61">
        <f t="shared" si="3"/>
        <v>1756.9376605410055</v>
      </c>
      <c r="G91" s="65"/>
      <c r="H91" s="66"/>
    </row>
    <row r="92" spans="2:8" x14ac:dyDescent="0.25">
      <c r="B92" s="61">
        <f t="shared" si="2"/>
        <v>1952.1529561566726</v>
      </c>
      <c r="C92" s="65"/>
      <c r="D92" s="66"/>
      <c r="F92" s="61">
        <f t="shared" si="3"/>
        <v>1952.1529561566726</v>
      </c>
      <c r="G92" s="65"/>
      <c r="H92" s="66"/>
    </row>
    <row r="93" spans="2:8" x14ac:dyDescent="0.25">
      <c r="B93" s="61">
        <f t="shared" si="2"/>
        <v>2169.0588401740806</v>
      </c>
      <c r="C93" s="65"/>
      <c r="D93" s="66"/>
      <c r="F93" s="61">
        <f t="shared" si="3"/>
        <v>2169.0588401740806</v>
      </c>
      <c r="G93" s="65"/>
      <c r="H93" s="66"/>
    </row>
    <row r="94" spans="2:8" x14ac:dyDescent="0.25">
      <c r="B94" s="61">
        <f t="shared" si="2"/>
        <v>2410.0653779712006</v>
      </c>
      <c r="C94" s="65"/>
      <c r="D94" s="66"/>
      <c r="F94" s="61">
        <f t="shared" si="3"/>
        <v>2410.0653779712006</v>
      </c>
      <c r="G94" s="65"/>
      <c r="H94" s="66"/>
    </row>
    <row r="95" spans="2:8" x14ac:dyDescent="0.25">
      <c r="B95" s="61">
        <f t="shared" si="2"/>
        <v>2677.8504199680006</v>
      </c>
      <c r="C95" s="65"/>
      <c r="D95" s="66"/>
      <c r="F95" s="61">
        <f t="shared" si="3"/>
        <v>2677.8504199680006</v>
      </c>
      <c r="G95" s="65"/>
      <c r="H95" s="66"/>
    </row>
    <row r="96" spans="2:8" x14ac:dyDescent="0.25">
      <c r="B96" s="61">
        <f t="shared" si="2"/>
        <v>2975.3893555200007</v>
      </c>
      <c r="C96" s="65"/>
      <c r="D96" s="66"/>
      <c r="F96" s="61">
        <f t="shared" si="3"/>
        <v>2975.3893555200007</v>
      </c>
      <c r="G96" s="65"/>
      <c r="H96" s="66"/>
    </row>
    <row r="97" spans="2:8" x14ac:dyDescent="0.25">
      <c r="B97" s="61">
        <f t="shared" si="2"/>
        <v>3305.9881728000005</v>
      </c>
      <c r="C97" s="65"/>
      <c r="D97" s="66"/>
      <c r="F97" s="61">
        <f t="shared" si="3"/>
        <v>3305.9881728000005</v>
      </c>
      <c r="G97" s="65"/>
      <c r="H97" s="66"/>
    </row>
    <row r="98" spans="2:8" x14ac:dyDescent="0.25">
      <c r="B98" s="61">
        <f t="shared" si="2"/>
        <v>3673.3201920000006</v>
      </c>
      <c r="C98" s="65"/>
      <c r="D98" s="66"/>
      <c r="F98" s="61">
        <f t="shared" si="3"/>
        <v>3673.3201920000006</v>
      </c>
      <c r="G98" s="65"/>
      <c r="H98" s="66"/>
    </row>
    <row r="99" spans="2:8" x14ac:dyDescent="0.25">
      <c r="B99" s="61">
        <f t="shared" si="2"/>
        <v>4081.4668800000004</v>
      </c>
      <c r="C99" s="65"/>
      <c r="D99" s="66"/>
      <c r="F99" s="61">
        <f t="shared" si="3"/>
        <v>4081.4668800000004</v>
      </c>
      <c r="G99" s="65"/>
      <c r="H99" s="66"/>
    </row>
    <row r="100" spans="2:8" x14ac:dyDescent="0.25">
      <c r="B100" s="61">
        <f t="shared" si="2"/>
        <v>4534.9632000000001</v>
      </c>
      <c r="C100" s="65"/>
      <c r="D100" s="66"/>
      <c r="F100" s="61">
        <f t="shared" si="3"/>
        <v>4534.9632000000001</v>
      </c>
      <c r="G100" s="65"/>
      <c r="H100" s="66"/>
    </row>
    <row r="101" spans="2:8" x14ac:dyDescent="0.25">
      <c r="B101" s="61">
        <f t="shared" si="2"/>
        <v>5038.848</v>
      </c>
      <c r="C101" s="65"/>
      <c r="D101" s="66"/>
      <c r="F101" s="61">
        <f t="shared" si="3"/>
        <v>5038.848</v>
      </c>
      <c r="G101" s="65"/>
      <c r="H101" s="66"/>
    </row>
    <row r="102" spans="2:8" x14ac:dyDescent="0.25">
      <c r="B102" s="61">
        <f t="shared" si="2"/>
        <v>5598.72</v>
      </c>
      <c r="C102" s="65"/>
      <c r="D102" s="66"/>
      <c r="F102" s="61">
        <f t="shared" si="3"/>
        <v>5598.72</v>
      </c>
      <c r="G102" s="65"/>
      <c r="H102" s="66"/>
    </row>
    <row r="103" spans="2:8" x14ac:dyDescent="0.25">
      <c r="B103" s="61">
        <f t="shared" si="2"/>
        <v>6220.8</v>
      </c>
      <c r="C103" s="65"/>
      <c r="D103" s="66"/>
      <c r="F103" s="61">
        <f t="shared" si="3"/>
        <v>6220.8</v>
      </c>
      <c r="G103" s="65"/>
      <c r="H103" s="66"/>
    </row>
    <row r="104" spans="2:8" x14ac:dyDescent="0.25">
      <c r="B104" s="61">
        <f>B105*0.9</f>
        <v>6912</v>
      </c>
      <c r="C104" s="65"/>
      <c r="D104" s="66"/>
      <c r="F104" s="61">
        <f>F105*0.9</f>
        <v>6912</v>
      </c>
      <c r="G104" s="65"/>
      <c r="H104" s="66"/>
    </row>
    <row r="105" spans="2:8" ht="15.75" thickBot="1" x14ac:dyDescent="0.3">
      <c r="B105" s="62">
        <v>7680</v>
      </c>
      <c r="C105" s="67"/>
      <c r="D105" s="68"/>
      <c r="F105" s="62">
        <v>7680</v>
      </c>
      <c r="G105" s="67"/>
      <c r="H105" s="68"/>
    </row>
  </sheetData>
  <mergeCells count="2">
    <mergeCell ref="B2:D3"/>
    <mergeCell ref="F2:H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F327A-82FB-491C-AA8A-5BA6FAB3E8D7}">
  <dimension ref="B1:H12"/>
  <sheetViews>
    <sheetView workbookViewId="0">
      <selection activeCell="G5" sqref="G5:H12"/>
    </sheetView>
  </sheetViews>
  <sheetFormatPr defaultRowHeight="15" x14ac:dyDescent="0.25"/>
  <cols>
    <col min="2" max="4" width="11.7109375" customWidth="1"/>
    <col min="6" max="8" width="11.7109375" customWidth="1"/>
  </cols>
  <sheetData>
    <row r="1" spans="2:8" ht="15.75" thickBot="1" x14ac:dyDescent="0.3"/>
    <row r="2" spans="2:8" ht="15" customHeight="1" x14ac:dyDescent="0.25">
      <c r="B2" s="116" t="s">
        <v>24</v>
      </c>
      <c r="C2" s="117"/>
      <c r="D2" s="118"/>
      <c r="F2" s="116" t="s">
        <v>25</v>
      </c>
      <c r="G2" s="117"/>
      <c r="H2" s="118"/>
    </row>
    <row r="3" spans="2:8" ht="15.75" customHeight="1" thickBot="1" x14ac:dyDescent="0.3">
      <c r="B3" s="119"/>
      <c r="C3" s="120"/>
      <c r="D3" s="121"/>
      <c r="F3" s="119"/>
      <c r="G3" s="120"/>
      <c r="H3" s="121"/>
    </row>
    <row r="4" spans="2:8" ht="15.75" thickBot="1" x14ac:dyDescent="0.3">
      <c r="B4" s="3" t="s">
        <v>23</v>
      </c>
      <c r="C4" s="59" t="s">
        <v>28</v>
      </c>
      <c r="D4" s="59" t="s">
        <v>29</v>
      </c>
      <c r="F4" s="3" t="s">
        <v>23</v>
      </c>
      <c r="G4" s="59" t="s">
        <v>28</v>
      </c>
      <c r="H4" s="59" t="s">
        <v>29</v>
      </c>
    </row>
    <row r="5" spans="2:8" x14ac:dyDescent="0.25">
      <c r="B5" s="6">
        <v>1E-4</v>
      </c>
      <c r="C5" s="63"/>
      <c r="D5" s="64"/>
      <c r="F5" s="17">
        <v>1E-4</v>
      </c>
      <c r="G5" s="63"/>
      <c r="H5" s="64"/>
    </row>
    <row r="6" spans="2:8" x14ac:dyDescent="0.25">
      <c r="B6" s="9">
        <v>120</v>
      </c>
      <c r="C6" s="65"/>
      <c r="D6" s="66"/>
      <c r="F6" s="71">
        <v>120</v>
      </c>
      <c r="G6" s="65"/>
      <c r="H6" s="66"/>
    </row>
    <row r="7" spans="2:8" x14ac:dyDescent="0.25">
      <c r="B7" s="9">
        <v>240</v>
      </c>
      <c r="C7" s="65"/>
      <c r="D7" s="66"/>
      <c r="F7" s="71">
        <v>240</v>
      </c>
      <c r="G7" s="65"/>
      <c r="H7" s="66"/>
    </row>
    <row r="8" spans="2:8" x14ac:dyDescent="0.25">
      <c r="B8" s="9">
        <v>480</v>
      </c>
      <c r="C8" s="65"/>
      <c r="D8" s="66"/>
      <c r="F8" s="71">
        <v>480</v>
      </c>
      <c r="G8" s="65"/>
      <c r="H8" s="66"/>
    </row>
    <row r="9" spans="2:8" x14ac:dyDescent="0.25">
      <c r="B9" s="9">
        <v>960</v>
      </c>
      <c r="C9" s="65"/>
      <c r="D9" s="66"/>
      <c r="F9" s="71">
        <v>960</v>
      </c>
      <c r="G9" s="65"/>
      <c r="H9" s="66"/>
    </row>
    <row r="10" spans="2:8" x14ac:dyDescent="0.25">
      <c r="B10" s="9">
        <v>1920</v>
      </c>
      <c r="C10" s="65"/>
      <c r="D10" s="66"/>
      <c r="F10" s="71">
        <v>1920</v>
      </c>
      <c r="G10" s="65"/>
      <c r="H10" s="66"/>
    </row>
    <row r="11" spans="2:8" x14ac:dyDescent="0.25">
      <c r="B11" s="9">
        <v>3840</v>
      </c>
      <c r="C11" s="65"/>
      <c r="D11" s="66"/>
      <c r="F11" s="71">
        <v>3840</v>
      </c>
      <c r="G11" s="65"/>
      <c r="H11" s="66"/>
    </row>
    <row r="12" spans="2:8" ht="15.75" thickBot="1" x14ac:dyDescent="0.3">
      <c r="B12" s="10">
        <v>7680</v>
      </c>
      <c r="C12" s="67"/>
      <c r="D12" s="68"/>
      <c r="F12" s="62">
        <v>7680</v>
      </c>
      <c r="G12" s="67"/>
      <c r="H12" s="68"/>
    </row>
  </sheetData>
  <mergeCells count="2">
    <mergeCell ref="B2:D3"/>
    <mergeCell ref="F2:H3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A6277-4B77-47AE-BA29-FD058AD5758D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Dados Enxadox</vt:lpstr>
      <vt:lpstr>Parâmetros</vt:lpstr>
      <vt:lpstr>Ajuste Linha</vt:lpstr>
      <vt:lpstr>Ajuste Ponto</vt:lpstr>
      <vt:lpstr>Gráficos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Acácio G. Netto</dc:creator>
  <cp:lastModifiedBy>Acácio G. Netto</cp:lastModifiedBy>
  <dcterms:created xsi:type="dcterms:W3CDTF">2018-03-12T22:16:47Z</dcterms:created>
  <dcterms:modified xsi:type="dcterms:W3CDTF">2018-03-13T17:11:12Z</dcterms:modified>
</cp:coreProperties>
</file>