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14535" windowHeight="7890" activeTab="0"/>
  </bookViews>
  <sheets>
    <sheet name="Simulação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<sst xmlns="http://schemas.openxmlformats.org/spreadsheetml/2006/main" count="52" uniqueCount="26">
  <si>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Desbaste 1</t>
  </si>
  <si>
    <t>Desbaste 2</t>
  </si>
  <si>
    <t>Desbaste 3</t>
  </si>
  <si>
    <t>Corte Raso</t>
  </si>
  <si>
    <t>Tabela Auxiliar</t>
  </si>
  <si>
    <t>Idade</t>
  </si>
  <si>
    <t>Área</t>
  </si>
  <si>
    <t>Árvs</t>
  </si>
  <si>
    <t>V/ha</t>
  </si>
  <si>
    <t>Árv plantadas/ha :</t>
  </si>
  <si>
    <t>Desb</t>
  </si>
  <si>
    <t>ÁrvR</t>
  </si>
  <si>
    <t>Quota (m3)</t>
  </si>
  <si>
    <t>CR</t>
  </si>
  <si>
    <t>Número de simulações desejadas:</t>
  </si>
  <si>
    <t>Simulação:</t>
  </si>
  <si>
    <t>Corte Raso:</t>
  </si>
  <si>
    <t>Volume</t>
  </si>
  <si>
    <t>Area</t>
  </si>
  <si>
    <t>Área p/ Desb1</t>
  </si>
  <si>
    <t>Área p/ Desb2</t>
  </si>
  <si>
    <t>Área p/ Desb3</t>
  </si>
  <si>
    <t>Área para CR.</t>
  </si>
  <si>
    <t>Desbaste 1:</t>
  </si>
  <si>
    <t>Fazenda Mocambo</t>
  </si>
  <si>
    <t>Vol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</si>
</sst>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6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4" xfId="0" applyNumberFormat="1" applyFill="1" applyBorder="1" applyAlignment="1" applyProtection="1">
      <alignment/>
      <protection/>
    </xf>
    <xf numFmtId="1" fontId="0" fillId="2" borderId="4" xfId="0" applyNumberFormat="1" applyFill="1" applyBorder="1" applyAlignment="1">
      <alignment/>
    </xf>
    <xf numFmtId="0" fontId="0" fillId="2" borderId="8" xfId="0" applyFill="1" applyBorder="1" applyAlignment="1">
      <alignment/>
    </xf>
    <xf numFmtId="1" fontId="0" fillId="2" borderId="5" xfId="0" applyNumberFormat="1" applyFill="1" applyBorder="1" applyAlignment="1" applyProtection="1">
      <alignment/>
      <protection/>
    </xf>
    <xf numFmtId="1" fontId="0" fillId="2" borderId="5" xfId="0" applyNumberFormat="1" applyFill="1" applyBorder="1" applyAlignment="1">
      <alignment/>
    </xf>
    <xf numFmtId="0" fontId="0" fillId="0" borderId="18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1" fontId="0" fillId="0" borderId="19" xfId="0" applyNumberFormat="1" applyBorder="1" applyAlignment="1" applyProtection="1">
      <alignment horizontal="right"/>
      <protection locked="0"/>
    </xf>
    <xf numFmtId="1" fontId="0" fillId="0" borderId="15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9" xfId="0" applyNumberForma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Fill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Continuous"/>
      <protection locked="0"/>
    </xf>
    <xf numFmtId="1" fontId="0" fillId="0" borderId="0" xfId="0" applyNumberFormat="1" applyBorder="1" applyAlignment="1" applyProtection="1">
      <alignment horizontal="centerContinuous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Continuous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right"/>
    </xf>
    <xf numFmtId="0" fontId="5" fillId="2" borderId="20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5" fillId="0" borderId="20" xfId="0" applyFont="1" applyBorder="1" applyAlignment="1" applyProtection="1">
      <alignment/>
      <protection/>
    </xf>
    <xf numFmtId="0" fontId="0" fillId="0" borderId="20" xfId="0" applyFill="1" applyBorder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1:U143"/>
  <sheetViews>
    <sheetView showGridLines="0" tabSelected="1" zoomScale="75" zoomScaleNormal="75" workbookViewId="0" topLeftCell="A1">
      <selection activeCell="A1" sqref="A1"/>
    </sheetView>
  </sheetViews>
  <sheetFormatPr defaultColWidth="5.66015625" defaultRowHeight="11.25"/>
  <cols>
    <col min="1" max="1" width="2.33203125" style="0" customWidth="1"/>
    <col min="2" max="2" width="6.83203125" style="1" customWidth="1"/>
    <col min="3" max="14" width="12" style="0" customWidth="1"/>
    <col min="15" max="15" width="2.16015625" style="0" customWidth="1"/>
    <col min="16" max="18" width="12" style="0" customWidth="1"/>
    <col min="19" max="19" width="11.16015625" style="0" customWidth="1"/>
    <col min="20" max="16384" width="12" style="0" customWidth="1"/>
  </cols>
  <sheetData>
    <row r="1" spans="3:19" ht="12" thickBot="1">
      <c r="C1" s="38"/>
      <c r="D1" s="39" t="s">
        <v>0</v>
      </c>
      <c r="E1" s="21"/>
      <c r="F1" s="38"/>
      <c r="G1" s="39" t="s">
        <v>1</v>
      </c>
      <c r="H1" s="40"/>
      <c r="I1" s="38"/>
      <c r="J1" s="39" t="s">
        <v>2</v>
      </c>
      <c r="K1" s="40"/>
      <c r="L1" s="38"/>
      <c r="M1" s="39" t="s">
        <v>3</v>
      </c>
      <c r="N1" s="40"/>
      <c r="P1" s="19" t="s">
        <v>4</v>
      </c>
      <c r="Q1" s="20"/>
      <c r="R1" s="20"/>
      <c r="S1" s="21"/>
    </row>
    <row r="2" spans="2:19" ht="12" thickBot="1">
      <c r="B2" s="34" t="s">
        <v>5</v>
      </c>
      <c r="C2" s="35" t="s">
        <v>6</v>
      </c>
      <c r="D2" s="36" t="s">
        <v>7</v>
      </c>
      <c r="E2" s="37" t="s">
        <v>8</v>
      </c>
      <c r="F2" s="35" t="s">
        <v>6</v>
      </c>
      <c r="G2" s="36" t="s">
        <v>7</v>
      </c>
      <c r="H2" s="37" t="s">
        <v>8</v>
      </c>
      <c r="I2" s="35" t="s">
        <v>6</v>
      </c>
      <c r="J2" s="36" t="s">
        <v>7</v>
      </c>
      <c r="K2" s="37" t="s">
        <v>8</v>
      </c>
      <c r="L2" s="35" t="s">
        <v>6</v>
      </c>
      <c r="M2" s="36" t="s">
        <v>7</v>
      </c>
      <c r="N2" s="37" t="s">
        <v>8</v>
      </c>
      <c r="P2" s="26" t="s">
        <v>9</v>
      </c>
      <c r="Q2" s="27"/>
      <c r="R2" s="28"/>
      <c r="S2" s="52">
        <v>1600</v>
      </c>
    </row>
    <row r="3" spans="2:19" ht="12" thickBot="1">
      <c r="B3" s="41">
        <v>1</v>
      </c>
      <c r="C3" s="56"/>
      <c r="D3" s="57"/>
      <c r="E3" s="43"/>
      <c r="F3" s="56"/>
      <c r="G3" s="57"/>
      <c r="H3" s="44"/>
      <c r="I3" s="56"/>
      <c r="J3" s="57"/>
      <c r="K3" s="44"/>
      <c r="L3" s="56"/>
      <c r="M3" s="57"/>
      <c r="N3" s="44"/>
      <c r="P3" s="22" t="s">
        <v>10</v>
      </c>
      <c r="Q3" s="23" t="s">
        <v>5</v>
      </c>
      <c r="R3" s="23" t="s">
        <v>11</v>
      </c>
      <c r="S3" s="24" t="s">
        <v>12</v>
      </c>
    </row>
    <row r="4" spans="2:19" ht="11.25">
      <c r="B4" s="41">
        <v>2</v>
      </c>
      <c r="C4" s="56"/>
      <c r="D4" s="57"/>
      <c r="E4" s="43"/>
      <c r="F4" s="56"/>
      <c r="G4" s="57"/>
      <c r="H4" s="44"/>
      <c r="I4" s="56"/>
      <c r="J4" s="57"/>
      <c r="K4" s="44"/>
      <c r="L4" s="56"/>
      <c r="M4" s="57"/>
      <c r="N4" s="44"/>
      <c r="P4" s="25">
        <v>1</v>
      </c>
      <c r="Q4" s="32">
        <v>8</v>
      </c>
      <c r="R4" s="48">
        <v>600</v>
      </c>
      <c r="S4" s="50"/>
    </row>
    <row r="5" spans="2:19" s="1" customFormat="1" ht="11.25">
      <c r="B5" s="41">
        <v>3</v>
      </c>
      <c r="C5" s="56"/>
      <c r="D5" s="57"/>
      <c r="E5" s="43"/>
      <c r="F5" s="56"/>
      <c r="G5" s="57"/>
      <c r="H5" s="44"/>
      <c r="I5" s="56"/>
      <c r="J5" s="57"/>
      <c r="K5" s="44"/>
      <c r="L5" s="56"/>
      <c r="M5" s="57"/>
      <c r="N5" s="44"/>
      <c r="P5" s="25">
        <v>2</v>
      </c>
      <c r="Q5" s="32"/>
      <c r="R5" s="48"/>
      <c r="S5" s="50"/>
    </row>
    <row r="6" spans="2:19" ht="12" thickBot="1">
      <c r="B6" s="41">
        <v>4</v>
      </c>
      <c r="C6" s="56"/>
      <c r="D6" s="57"/>
      <c r="E6" s="43"/>
      <c r="F6" s="56"/>
      <c r="G6" s="57"/>
      <c r="H6" s="44"/>
      <c r="I6" s="56"/>
      <c r="J6" s="57"/>
      <c r="K6" s="44"/>
      <c r="L6" s="56"/>
      <c r="M6" s="57"/>
      <c r="N6" s="44"/>
      <c r="P6" s="22">
        <v>3</v>
      </c>
      <c r="Q6" s="33"/>
      <c r="R6" s="49"/>
      <c r="S6" s="51"/>
    </row>
    <row r="7" spans="2:19" ht="12" thickBot="1">
      <c r="B7" s="41">
        <v>5</v>
      </c>
      <c r="C7" s="56">
        <v>71</v>
      </c>
      <c r="D7" s="57">
        <v>1667</v>
      </c>
      <c r="E7" s="43">
        <f>IF(C7="","",EXP(7.32578346-0.03115536*10000/D7-14.86565452/B7))</f>
        <v>64.44149609812784</v>
      </c>
      <c r="F7" s="56"/>
      <c r="G7" s="57"/>
      <c r="H7" s="44">
        <f>IF(F7="","",EXP(7.32578346-0.03115536*10000/G7-14.86565452/B7))</f>
      </c>
      <c r="I7" s="56"/>
      <c r="J7" s="57"/>
      <c r="K7" s="44">
        <f>IF(I7="","",EXP(7.32578346-0.03115536*10000/J7-14.86565452/B7))</f>
      </c>
      <c r="L7" s="56"/>
      <c r="M7" s="57"/>
      <c r="N7" s="44">
        <f>IF(L7="","",EXP(7.32578346-0.03115536*10000/M7-14.86565452/B7))</f>
      </c>
      <c r="P7" s="22" t="s">
        <v>13</v>
      </c>
      <c r="Q7" s="33">
        <v>12</v>
      </c>
      <c r="R7" s="53">
        <v>0</v>
      </c>
      <c r="S7" s="51"/>
    </row>
    <row r="8" spans="2:18" ht="11.25">
      <c r="B8" s="41">
        <v>6</v>
      </c>
      <c r="C8" s="56">
        <v>940</v>
      </c>
      <c r="D8" s="57">
        <v>1634</v>
      </c>
      <c r="E8" s="43">
        <f>IF(C8="","",EXP(7.32578346-0.03115536*10000/D8-14.86565452/B8))</f>
        <v>105.37285871382485</v>
      </c>
      <c r="F8" s="56"/>
      <c r="G8" s="57"/>
      <c r="H8" s="44">
        <f>IF(F8="","",EXP(7.32578346-0.03115536*10000/G8-14.86565452/B8))</f>
      </c>
      <c r="I8" s="56"/>
      <c r="J8" s="57"/>
      <c r="K8" s="44">
        <f>IF(I8="","",EXP(7.32578346-0.03115536*10000/J8-14.86565452/B8))</f>
      </c>
      <c r="L8" s="56"/>
      <c r="M8" s="57"/>
      <c r="N8" s="44">
        <f>IF(L8="","",EXP(7.32578346-0.03115536*10000/M8-14.86565452/B8))</f>
      </c>
      <c r="P8" s="2"/>
      <c r="Q8" s="2"/>
      <c r="R8" s="2"/>
    </row>
    <row r="9" spans="2:14" ht="11.25">
      <c r="B9" s="41">
        <v>7</v>
      </c>
      <c r="C9" s="56">
        <v>738</v>
      </c>
      <c r="D9" s="57">
        <v>1470</v>
      </c>
      <c r="E9" s="43">
        <f aca="true" t="shared" si="0" ref="E9:E24">IF(C9="","",EXP(7.32578346-0.03115536*10000/D9-14.86565452/B9))</f>
        <v>146.9624782330585</v>
      </c>
      <c r="F9" s="56"/>
      <c r="G9" s="57"/>
      <c r="H9" s="44">
        <f aca="true" t="shared" si="1" ref="H9:H24">IF(F9="","",EXP(7.32578346-0.03115536*10000/G9-14.86565452/B9))</f>
      </c>
      <c r="I9" s="56"/>
      <c r="J9" s="57"/>
      <c r="K9" s="44">
        <f aca="true" t="shared" si="2" ref="K9:K24">IF(I9="","",EXP(7.32578346-0.03115536*10000/J9-14.86565452/B9))</f>
      </c>
      <c r="L9" s="56"/>
      <c r="M9" s="57"/>
      <c r="N9" s="44">
        <f>IF(L9="","",EXP(7.32578346-0.03115536*10000/M9-14.86565452/B9))</f>
      </c>
    </row>
    <row r="10" spans="2:14" ht="11.25">
      <c r="B10" s="41">
        <v>8</v>
      </c>
      <c r="C10" s="56">
        <v>30</v>
      </c>
      <c r="D10" s="57">
        <v>1503</v>
      </c>
      <c r="E10" s="43">
        <f t="shared" si="0"/>
        <v>192.537091955348</v>
      </c>
      <c r="F10" s="56"/>
      <c r="G10" s="57"/>
      <c r="H10" s="44">
        <f t="shared" si="1"/>
      </c>
      <c r="I10" s="56"/>
      <c r="J10" s="57"/>
      <c r="K10" s="44">
        <f t="shared" si="2"/>
      </c>
      <c r="L10" s="56"/>
      <c r="M10" s="57"/>
      <c r="N10" s="44">
        <f aca="true" t="shared" si="3" ref="N10:N24">IF(L10="","",EXP(7.32578346-0.03115536*10000/M10-14.86565452/B10))</f>
      </c>
    </row>
    <row r="11" spans="2:14" ht="11.25">
      <c r="B11" s="41">
        <v>9</v>
      </c>
      <c r="C11" s="56">
        <v>12</v>
      </c>
      <c r="D11" s="57">
        <v>1510</v>
      </c>
      <c r="E11" s="43">
        <f t="shared" si="0"/>
        <v>236.91873249629415</v>
      </c>
      <c r="F11" s="56">
        <v>17</v>
      </c>
      <c r="G11" s="57">
        <v>697</v>
      </c>
      <c r="H11" s="44">
        <f t="shared" si="1"/>
        <v>186.2429150205735</v>
      </c>
      <c r="I11" s="56"/>
      <c r="J11" s="57"/>
      <c r="K11" s="44">
        <f t="shared" si="2"/>
      </c>
      <c r="L11" s="56"/>
      <c r="M11" s="57"/>
      <c r="N11" s="44">
        <f t="shared" si="3"/>
      </c>
    </row>
    <row r="12" spans="2:14" ht="11.25">
      <c r="B12" s="41">
        <v>10</v>
      </c>
      <c r="C12" s="56"/>
      <c r="D12" s="57"/>
      <c r="E12" s="43">
        <f t="shared" si="0"/>
      </c>
      <c r="F12" s="56"/>
      <c r="G12" s="57"/>
      <c r="H12" s="44">
        <f t="shared" si="1"/>
      </c>
      <c r="I12" s="56"/>
      <c r="J12" s="57"/>
      <c r="K12" s="44">
        <f t="shared" si="2"/>
      </c>
      <c r="L12" s="56"/>
      <c r="M12" s="57"/>
      <c r="N12" s="44">
        <f t="shared" si="3"/>
      </c>
    </row>
    <row r="13" spans="2:14" ht="11.25">
      <c r="B13" s="41">
        <v>11</v>
      </c>
      <c r="C13" s="56"/>
      <c r="D13" s="57"/>
      <c r="E13" s="43">
        <f t="shared" si="0"/>
      </c>
      <c r="F13" s="56"/>
      <c r="G13" s="57"/>
      <c r="H13" s="44">
        <f t="shared" si="1"/>
      </c>
      <c r="I13" s="56"/>
      <c r="J13" s="57"/>
      <c r="K13" s="44">
        <f t="shared" si="2"/>
      </c>
      <c r="L13" s="56"/>
      <c r="M13" s="57"/>
      <c r="N13" s="44">
        <f t="shared" si="3"/>
      </c>
    </row>
    <row r="14" spans="2:21" ht="11.25">
      <c r="B14" s="41">
        <v>12</v>
      </c>
      <c r="C14" s="56"/>
      <c r="D14" s="57"/>
      <c r="E14" s="43">
        <f t="shared" si="0"/>
      </c>
      <c r="F14" s="56"/>
      <c r="G14" s="57"/>
      <c r="H14" s="44">
        <f t="shared" si="1"/>
      </c>
      <c r="I14" s="56"/>
      <c r="J14" s="57"/>
      <c r="K14" s="44">
        <f t="shared" si="2"/>
      </c>
      <c r="L14" s="56"/>
      <c r="M14" s="57"/>
      <c r="N14" s="44">
        <f t="shared" si="3"/>
      </c>
      <c r="P14" s="2"/>
      <c r="Q14" s="2"/>
      <c r="R14" s="2"/>
      <c r="S14" s="2"/>
      <c r="T14" s="2"/>
      <c r="U14" s="2"/>
    </row>
    <row r="15" spans="2:21" ht="12" thickBot="1">
      <c r="B15" s="41">
        <v>13</v>
      </c>
      <c r="C15" s="56"/>
      <c r="D15" s="57"/>
      <c r="E15" s="43">
        <f t="shared" si="0"/>
      </c>
      <c r="F15" s="56"/>
      <c r="G15" s="57"/>
      <c r="H15" s="44">
        <f t="shared" si="1"/>
      </c>
      <c r="I15" s="56"/>
      <c r="J15" s="57"/>
      <c r="K15" s="44">
        <f t="shared" si="2"/>
      </c>
      <c r="L15" s="56"/>
      <c r="M15" s="57"/>
      <c r="N15" s="44">
        <f t="shared" si="3"/>
      </c>
      <c r="Q15" s="62"/>
      <c r="R15" s="62"/>
      <c r="T15" s="66"/>
      <c r="U15" s="2"/>
    </row>
    <row r="16" spans="2:21" ht="12" thickBot="1">
      <c r="B16" s="41">
        <v>14</v>
      </c>
      <c r="C16" s="56"/>
      <c r="D16" s="57"/>
      <c r="E16" s="43">
        <f t="shared" si="0"/>
      </c>
      <c r="F16" s="56"/>
      <c r="G16" s="57"/>
      <c r="H16" s="44">
        <f t="shared" si="1"/>
      </c>
      <c r="I16" s="56"/>
      <c r="J16" s="57"/>
      <c r="K16" s="44">
        <f t="shared" si="2"/>
      </c>
      <c r="L16" s="56"/>
      <c r="M16" s="57"/>
      <c r="N16" s="44">
        <f t="shared" si="3"/>
      </c>
      <c r="O16" s="2"/>
      <c r="P16" s="2"/>
      <c r="Q16" s="30"/>
      <c r="R16" s="2"/>
      <c r="S16" s="81" t="s">
        <v>14</v>
      </c>
      <c r="T16" s="79">
        <v>1</v>
      </c>
      <c r="U16" s="2"/>
    </row>
    <row r="17" spans="2:21" ht="12" thickBot="1">
      <c r="B17" s="41">
        <v>15</v>
      </c>
      <c r="C17" s="56">
        <v>112</v>
      </c>
      <c r="D17" s="57">
        <v>2161</v>
      </c>
      <c r="E17" s="43">
        <f t="shared" si="0"/>
        <v>488.1236687920599</v>
      </c>
      <c r="F17" s="56"/>
      <c r="G17" s="57"/>
      <c r="H17" s="44">
        <f t="shared" si="1"/>
      </c>
      <c r="I17" s="56"/>
      <c r="J17" s="57"/>
      <c r="K17" s="44">
        <f t="shared" si="2"/>
      </c>
      <c r="L17" s="56"/>
      <c r="M17" s="57"/>
      <c r="N17" s="44">
        <f t="shared" si="3"/>
      </c>
      <c r="P17" s="2"/>
      <c r="Q17" s="30"/>
      <c r="R17" s="2"/>
      <c r="S17" s="54" t="s">
        <v>15</v>
      </c>
      <c r="T17" s="82"/>
      <c r="U17" s="2"/>
    </row>
    <row r="18" spans="2:21" ht="11.25">
      <c r="B18" s="41">
        <v>16</v>
      </c>
      <c r="C18" s="56"/>
      <c r="D18" s="57"/>
      <c r="E18" s="43">
        <f t="shared" si="0"/>
      </c>
      <c r="F18" s="56"/>
      <c r="G18" s="57"/>
      <c r="H18" s="44">
        <f t="shared" si="1"/>
      </c>
      <c r="I18" s="56"/>
      <c r="J18" s="57"/>
      <c r="K18" s="44">
        <f t="shared" si="2"/>
      </c>
      <c r="L18" s="56"/>
      <c r="M18" s="57"/>
      <c r="N18" s="44">
        <f t="shared" si="3"/>
      </c>
      <c r="P18" s="61"/>
      <c r="Q18" s="60"/>
      <c r="R18" s="31"/>
      <c r="S18" s="31"/>
      <c r="T18" s="2"/>
      <c r="U18" s="2"/>
    </row>
    <row r="19" spans="2:21" ht="12" thickBot="1">
      <c r="B19" s="41">
        <v>17</v>
      </c>
      <c r="C19" s="56">
        <v>86</v>
      </c>
      <c r="D19" s="57">
        <v>1690</v>
      </c>
      <c r="E19" s="43">
        <f t="shared" si="0"/>
        <v>526.8848119569718</v>
      </c>
      <c r="F19" s="56"/>
      <c r="G19" s="57"/>
      <c r="H19" s="44">
        <f t="shared" si="1"/>
      </c>
      <c r="I19" s="56"/>
      <c r="J19" s="57"/>
      <c r="K19" s="44">
        <f t="shared" si="2"/>
      </c>
      <c r="L19" s="56"/>
      <c r="M19" s="57"/>
      <c r="N19" s="44">
        <f t="shared" si="3"/>
      </c>
      <c r="P19" s="80" t="s">
        <v>16</v>
      </c>
      <c r="Q19" s="64"/>
      <c r="R19" s="64" t="s">
        <v>17</v>
      </c>
      <c r="S19" s="65"/>
      <c r="T19" s="68" t="s">
        <v>18</v>
      </c>
      <c r="U19" s="2"/>
    </row>
    <row r="20" spans="2:21" ht="11.25">
      <c r="B20" s="41">
        <v>18</v>
      </c>
      <c r="C20" s="56">
        <v>192</v>
      </c>
      <c r="D20" s="57">
        <v>1628</v>
      </c>
      <c r="E20" s="43">
        <f t="shared" si="0"/>
        <v>549.2434436461303</v>
      </c>
      <c r="F20" s="56"/>
      <c r="G20" s="57"/>
      <c r="H20" s="44">
        <f t="shared" si="1"/>
      </c>
      <c r="I20" s="56"/>
      <c r="J20" s="57"/>
      <c r="K20" s="44">
        <f t="shared" si="2"/>
      </c>
      <c r="L20" s="56"/>
      <c r="M20" s="57"/>
      <c r="N20" s="44">
        <f t="shared" si="3"/>
      </c>
      <c r="P20" s="2"/>
      <c r="Q20" s="54" t="s">
        <v>19</v>
      </c>
      <c r="R20" s="73"/>
      <c r="S20" s="74"/>
      <c r="T20" s="75"/>
      <c r="U20" s="2"/>
    </row>
    <row r="21" spans="2:21" ht="11.25">
      <c r="B21" s="41">
        <v>19</v>
      </c>
      <c r="C21" s="56">
        <v>427</v>
      </c>
      <c r="D21" s="57">
        <v>1614</v>
      </c>
      <c r="E21" s="43">
        <f t="shared" si="0"/>
        <v>572.6923263675295</v>
      </c>
      <c r="F21" s="56">
        <v>29</v>
      </c>
      <c r="G21" s="57">
        <v>477</v>
      </c>
      <c r="H21" s="44">
        <f t="shared" si="1"/>
        <v>361.4878348872664</v>
      </c>
      <c r="I21" s="56">
        <v>63</v>
      </c>
      <c r="J21" s="57">
        <v>467</v>
      </c>
      <c r="K21" s="44">
        <f t="shared" si="2"/>
        <v>356.467210961504</v>
      </c>
      <c r="L21" s="56"/>
      <c r="M21" s="57"/>
      <c r="N21" s="44">
        <f t="shared" si="3"/>
      </c>
      <c r="P21" s="2"/>
      <c r="Q21" s="54" t="s">
        <v>20</v>
      </c>
      <c r="R21" s="73"/>
      <c r="S21" s="74"/>
      <c r="T21" s="75"/>
      <c r="U21" s="2"/>
    </row>
    <row r="22" spans="2:20" ht="11.25">
      <c r="B22" s="41">
        <v>20</v>
      </c>
      <c r="C22" s="56">
        <v>63</v>
      </c>
      <c r="D22" s="57">
        <v>1691</v>
      </c>
      <c r="E22" s="43">
        <f t="shared" si="0"/>
        <v>600.7978431401059</v>
      </c>
      <c r="F22" s="56">
        <v>50</v>
      </c>
      <c r="G22" s="57">
        <v>760</v>
      </c>
      <c r="H22" s="44">
        <f t="shared" si="1"/>
        <v>479.4126873121244</v>
      </c>
      <c r="I22" s="56">
        <v>222</v>
      </c>
      <c r="J22" s="57">
        <v>456</v>
      </c>
      <c r="K22" s="44">
        <f t="shared" si="2"/>
        <v>364.7707795421166</v>
      </c>
      <c r="L22" s="56"/>
      <c r="M22" s="57"/>
      <c r="N22" s="44">
        <f t="shared" si="3"/>
      </c>
      <c r="Q22" s="54" t="s">
        <v>21</v>
      </c>
      <c r="R22" s="73"/>
      <c r="S22" s="73"/>
      <c r="T22" s="76"/>
    </row>
    <row r="23" spans="2:20" ht="12" thickBot="1">
      <c r="B23" s="41">
        <v>21</v>
      </c>
      <c r="C23" s="56">
        <v>603</v>
      </c>
      <c r="D23" s="57">
        <v>1346</v>
      </c>
      <c r="E23" s="43">
        <f t="shared" si="0"/>
        <v>593.7324987309686</v>
      </c>
      <c r="F23" s="56">
        <v>176</v>
      </c>
      <c r="G23" s="57">
        <v>412</v>
      </c>
      <c r="H23" s="44">
        <f t="shared" si="1"/>
        <v>351.31986025282464</v>
      </c>
      <c r="I23" s="56">
        <v>92</v>
      </c>
      <c r="J23" s="57">
        <v>465</v>
      </c>
      <c r="K23" s="44">
        <f t="shared" si="2"/>
        <v>382.9434804208689</v>
      </c>
      <c r="L23" s="56"/>
      <c r="M23" s="57"/>
      <c r="N23" s="44">
        <f t="shared" si="3"/>
      </c>
      <c r="P23" s="67"/>
      <c r="Q23" s="66" t="s">
        <v>22</v>
      </c>
      <c r="R23" s="77"/>
      <c r="S23" s="77"/>
      <c r="T23" s="78"/>
    </row>
    <row r="24" spans="2:20" ht="11.25">
      <c r="B24" s="41">
        <v>22</v>
      </c>
      <c r="C24" s="56">
        <v>709</v>
      </c>
      <c r="D24" s="57">
        <v>1335</v>
      </c>
      <c r="E24" s="43">
        <f t="shared" si="0"/>
        <v>611.9792690045575</v>
      </c>
      <c r="F24" s="56">
        <v>15</v>
      </c>
      <c r="G24" s="57">
        <v>424</v>
      </c>
      <c r="H24" s="44">
        <f t="shared" si="1"/>
        <v>370.6564654493631</v>
      </c>
      <c r="I24" s="56">
        <v>4</v>
      </c>
      <c r="J24" s="57">
        <v>351</v>
      </c>
      <c r="K24" s="44">
        <f t="shared" si="2"/>
        <v>318.12831156716703</v>
      </c>
      <c r="L24" s="56"/>
      <c r="M24" s="57"/>
      <c r="N24" s="44">
        <f t="shared" si="3"/>
      </c>
      <c r="Q24" s="55"/>
      <c r="R24" s="70">
        <f>SUM(R20:R23)</f>
        <v>0</v>
      </c>
      <c r="S24" s="69"/>
      <c r="T24" s="72">
        <f>SUM(T20:T23)</f>
        <v>0</v>
      </c>
    </row>
    <row r="25" spans="2:20" ht="12" thickBot="1">
      <c r="B25" s="41">
        <v>23</v>
      </c>
      <c r="C25" s="56">
        <v>32</v>
      </c>
      <c r="D25" s="57">
        <v>1128</v>
      </c>
      <c r="E25" s="43">
        <f aca="true" t="shared" si="4" ref="E25:E40">IF(C25="","",EXP(7.32578346-0.03115536*10000/D25-14.86565452/B25))</f>
        <v>603.8046115460699</v>
      </c>
      <c r="F25" s="56"/>
      <c r="G25" s="57"/>
      <c r="H25" s="44">
        <f aca="true" t="shared" si="5" ref="H25:H40">IF(F25="","",EXP(7.32578346-0.03115536*10000/G25-14.86565452/B25))</f>
      </c>
      <c r="I25" s="56"/>
      <c r="J25" s="57"/>
      <c r="K25" s="44">
        <f aca="true" t="shared" si="6" ref="K25:K40">IF(I25="","",EXP(7.32578346-0.03115536*10000/J25-14.86565452/B25))</f>
      </c>
      <c r="L25" s="56"/>
      <c r="M25" s="57"/>
      <c r="N25" s="44">
        <f aca="true" t="shared" si="7" ref="N25:N40">IF(L25="","",EXP(7.32578346-0.03115536*10000/M25-14.86565452/B25))</f>
      </c>
      <c r="P25" s="84"/>
      <c r="Q25" s="85"/>
      <c r="R25" s="85"/>
      <c r="S25" s="83"/>
      <c r="T25" s="83"/>
    </row>
    <row r="26" spans="2:20" ht="12" thickBot="1">
      <c r="B26" s="41">
        <v>24</v>
      </c>
      <c r="C26" s="56">
        <v>5</v>
      </c>
      <c r="D26" s="57">
        <v>1926</v>
      </c>
      <c r="E26" s="43">
        <f t="shared" si="4"/>
        <v>695.4917814644125</v>
      </c>
      <c r="F26" s="56">
        <v>92</v>
      </c>
      <c r="G26" s="57">
        <v>997</v>
      </c>
      <c r="H26" s="44">
        <f t="shared" si="5"/>
        <v>598.179044773688</v>
      </c>
      <c r="I26" s="56">
        <v>3373</v>
      </c>
      <c r="J26" s="57">
        <v>355</v>
      </c>
      <c r="K26" s="44">
        <f t="shared" si="6"/>
        <v>339.9387361857368</v>
      </c>
      <c r="L26" s="56">
        <v>8</v>
      </c>
      <c r="M26" s="57">
        <v>140</v>
      </c>
      <c r="N26" s="44">
        <f t="shared" si="7"/>
        <v>88.32280408631325</v>
      </c>
      <c r="P26" s="84" t="s">
        <v>23</v>
      </c>
      <c r="Q26" s="66"/>
      <c r="R26" s="77"/>
      <c r="S26" s="77"/>
      <c r="T26" s="78"/>
    </row>
    <row r="27" spans="2:20" ht="11.25">
      <c r="B27" s="41">
        <v>25</v>
      </c>
      <c r="C27" s="56">
        <v>125</v>
      </c>
      <c r="D27" s="57">
        <v>1926</v>
      </c>
      <c r="E27" s="43">
        <f t="shared" si="4"/>
        <v>712.9385884014564</v>
      </c>
      <c r="F27" s="56">
        <v>336</v>
      </c>
      <c r="G27" s="57">
        <v>1088</v>
      </c>
      <c r="H27" s="44">
        <f t="shared" si="5"/>
        <v>629.4225850426643</v>
      </c>
      <c r="I27" s="56">
        <v>1738</v>
      </c>
      <c r="J27" s="57">
        <v>353</v>
      </c>
      <c r="K27" s="44">
        <f t="shared" si="6"/>
        <v>346.73790488510025</v>
      </c>
      <c r="L27" s="56"/>
      <c r="M27" s="57"/>
      <c r="N27" s="44">
        <f t="shared" si="7"/>
      </c>
      <c r="P27" s="2"/>
      <c r="Q27" s="54"/>
      <c r="R27" s="73"/>
      <c r="S27" s="74"/>
      <c r="T27" s="75"/>
    </row>
    <row r="28" spans="2:20" ht="11.25">
      <c r="B28" s="41">
        <v>26</v>
      </c>
      <c r="C28" s="56"/>
      <c r="D28" s="57"/>
      <c r="E28" s="43">
        <f t="shared" si="4"/>
      </c>
      <c r="F28" s="56"/>
      <c r="G28" s="57"/>
      <c r="H28" s="44">
        <f t="shared" si="5"/>
      </c>
      <c r="I28" s="56">
        <v>1610</v>
      </c>
      <c r="J28" s="57">
        <v>517</v>
      </c>
      <c r="K28" s="44">
        <f t="shared" si="6"/>
        <v>469.37843235783663</v>
      </c>
      <c r="L28" s="56">
        <v>1114</v>
      </c>
      <c r="M28" s="57">
        <v>252</v>
      </c>
      <c r="N28" s="44">
        <f t="shared" si="7"/>
        <v>249.0624597551729</v>
      </c>
      <c r="P28" s="63"/>
      <c r="Q28" s="62"/>
      <c r="R28" s="86"/>
      <c r="S28" s="86"/>
      <c r="T28" s="86"/>
    </row>
    <row r="29" spans="2:20" ht="11.25">
      <c r="B29" s="41">
        <v>27</v>
      </c>
      <c r="C29" s="56">
        <v>25</v>
      </c>
      <c r="D29" s="57">
        <v>987</v>
      </c>
      <c r="E29" s="43">
        <f t="shared" si="4"/>
        <v>638.7713209288543</v>
      </c>
      <c r="F29" s="56">
        <v>24</v>
      </c>
      <c r="G29" s="57">
        <v>1164</v>
      </c>
      <c r="H29" s="44">
        <f t="shared" si="5"/>
        <v>670.1797305773225</v>
      </c>
      <c r="I29" s="56">
        <v>331</v>
      </c>
      <c r="J29" s="57">
        <v>587</v>
      </c>
      <c r="K29" s="44">
        <f t="shared" si="6"/>
        <v>515.1447638293671</v>
      </c>
      <c r="L29" s="56">
        <v>456</v>
      </c>
      <c r="M29" s="57">
        <v>285</v>
      </c>
      <c r="N29" s="44">
        <f t="shared" si="7"/>
        <v>293.545642029259</v>
      </c>
      <c r="P29" s="62"/>
      <c r="Q29" s="62"/>
      <c r="R29" s="87"/>
      <c r="S29" s="87"/>
      <c r="T29" s="87"/>
    </row>
    <row r="30" spans="2:20" ht="11.25">
      <c r="B30" s="41">
        <v>28</v>
      </c>
      <c r="C30" s="56"/>
      <c r="D30" s="57"/>
      <c r="E30" s="43">
        <f t="shared" si="4"/>
      </c>
      <c r="F30" s="56">
        <v>301</v>
      </c>
      <c r="G30" s="57">
        <v>1107</v>
      </c>
      <c r="H30" s="44">
        <f t="shared" si="5"/>
        <v>674.1331617413201</v>
      </c>
      <c r="I30" s="56">
        <v>306</v>
      </c>
      <c r="J30" s="57">
        <v>506</v>
      </c>
      <c r="K30" s="44">
        <f t="shared" si="6"/>
        <v>482.5809361692996</v>
      </c>
      <c r="L30" s="56">
        <v>567</v>
      </c>
      <c r="M30" s="57">
        <v>273</v>
      </c>
      <c r="N30" s="44">
        <f t="shared" si="7"/>
        <v>285.32967014686255</v>
      </c>
      <c r="P30" s="63"/>
      <c r="Q30" s="63"/>
      <c r="R30" s="71"/>
      <c r="S30" s="63"/>
      <c r="T30" s="71"/>
    </row>
    <row r="31" spans="2:20" ht="11.25">
      <c r="B31" s="41">
        <v>29</v>
      </c>
      <c r="C31" s="56"/>
      <c r="D31" s="57"/>
      <c r="E31" s="43">
        <f t="shared" si="4"/>
      </c>
      <c r="F31" s="56"/>
      <c r="G31" s="57"/>
      <c r="H31" s="44">
        <f t="shared" si="5"/>
      </c>
      <c r="I31" s="56"/>
      <c r="J31" s="57"/>
      <c r="K31" s="44">
        <f t="shared" si="6"/>
      </c>
      <c r="L31" s="56"/>
      <c r="M31" s="57"/>
      <c r="N31" s="44">
        <f t="shared" si="7"/>
      </c>
      <c r="P31" s="63"/>
      <c r="Q31" s="63"/>
      <c r="R31" s="63"/>
      <c r="S31" s="63"/>
      <c r="T31" s="63"/>
    </row>
    <row r="32" spans="2:14" ht="11.25">
      <c r="B32" s="41">
        <v>30</v>
      </c>
      <c r="C32" s="56"/>
      <c r="D32" s="57"/>
      <c r="E32" s="43">
        <f t="shared" si="4"/>
      </c>
      <c r="F32" s="56"/>
      <c r="G32" s="57"/>
      <c r="H32" s="44">
        <f t="shared" si="5"/>
      </c>
      <c r="I32" s="56"/>
      <c r="J32" s="57"/>
      <c r="K32" s="44">
        <f t="shared" si="6"/>
      </c>
      <c r="L32" s="56"/>
      <c r="M32" s="57"/>
      <c r="N32" s="44">
        <f t="shared" si="7"/>
      </c>
    </row>
    <row r="33" spans="2:14" ht="11.25">
      <c r="B33" s="41">
        <v>31</v>
      </c>
      <c r="C33" s="56"/>
      <c r="D33" s="57"/>
      <c r="E33" s="43">
        <f t="shared" si="4"/>
      </c>
      <c r="F33" s="56"/>
      <c r="G33" s="57"/>
      <c r="H33" s="44">
        <f t="shared" si="5"/>
      </c>
      <c r="I33" s="56"/>
      <c r="J33" s="57"/>
      <c r="K33" s="44">
        <f t="shared" si="6"/>
      </c>
      <c r="L33" s="56"/>
      <c r="M33" s="57"/>
      <c r="N33" s="44">
        <f t="shared" si="7"/>
      </c>
    </row>
    <row r="34" spans="2:14" ht="11.25">
      <c r="B34" s="41">
        <v>32</v>
      </c>
      <c r="C34" s="56"/>
      <c r="D34" s="57"/>
      <c r="E34" s="43">
        <f t="shared" si="4"/>
      </c>
      <c r="F34" s="56"/>
      <c r="G34" s="57"/>
      <c r="H34" s="44">
        <f t="shared" si="5"/>
      </c>
      <c r="I34" s="56"/>
      <c r="J34" s="57"/>
      <c r="K34" s="44">
        <f t="shared" si="6"/>
      </c>
      <c r="L34" s="56"/>
      <c r="M34" s="57"/>
      <c r="N34" s="44">
        <f t="shared" si="7"/>
      </c>
    </row>
    <row r="35" spans="2:14" ht="11.25">
      <c r="B35" s="41">
        <v>33</v>
      </c>
      <c r="C35" s="56"/>
      <c r="D35" s="57"/>
      <c r="E35" s="43">
        <f t="shared" si="4"/>
      </c>
      <c r="F35" s="56"/>
      <c r="G35" s="57"/>
      <c r="H35" s="44">
        <f t="shared" si="5"/>
      </c>
      <c r="I35" s="56"/>
      <c r="J35" s="57"/>
      <c r="K35" s="44">
        <f t="shared" si="6"/>
      </c>
      <c r="L35" s="56"/>
      <c r="M35" s="57"/>
      <c r="N35" s="44">
        <f t="shared" si="7"/>
      </c>
    </row>
    <row r="36" spans="2:14" ht="11.25">
      <c r="B36" s="41">
        <v>34</v>
      </c>
      <c r="C36" s="56"/>
      <c r="D36" s="57"/>
      <c r="E36" s="43">
        <f t="shared" si="4"/>
      </c>
      <c r="F36" s="56"/>
      <c r="G36" s="57"/>
      <c r="H36" s="44">
        <f t="shared" si="5"/>
      </c>
      <c r="I36" s="56"/>
      <c r="J36" s="57"/>
      <c r="K36" s="44">
        <f t="shared" si="6"/>
      </c>
      <c r="L36" s="56"/>
      <c r="M36" s="57"/>
      <c r="N36" s="44">
        <f t="shared" si="7"/>
      </c>
    </row>
    <row r="37" spans="2:14" ht="11.25">
      <c r="B37" s="41">
        <v>35</v>
      </c>
      <c r="C37" s="56"/>
      <c r="D37" s="57"/>
      <c r="E37" s="43">
        <f t="shared" si="4"/>
      </c>
      <c r="F37" s="56"/>
      <c r="G37" s="57"/>
      <c r="H37" s="44">
        <f t="shared" si="5"/>
      </c>
      <c r="I37" s="56"/>
      <c r="J37" s="57"/>
      <c r="K37" s="44">
        <f t="shared" si="6"/>
      </c>
      <c r="L37" s="56"/>
      <c r="M37" s="57"/>
      <c r="N37" s="44">
        <f t="shared" si="7"/>
      </c>
    </row>
    <row r="38" spans="2:14" ht="11.25">
      <c r="B38" s="41">
        <v>36</v>
      </c>
      <c r="C38" s="56"/>
      <c r="D38" s="57"/>
      <c r="E38" s="43">
        <f t="shared" si="4"/>
      </c>
      <c r="F38" s="56"/>
      <c r="G38" s="57"/>
      <c r="H38" s="44">
        <f t="shared" si="5"/>
      </c>
      <c r="I38" s="56"/>
      <c r="J38" s="57"/>
      <c r="K38" s="44">
        <f t="shared" si="6"/>
      </c>
      <c r="L38" s="56"/>
      <c r="M38" s="57"/>
      <c r="N38" s="44">
        <f t="shared" si="7"/>
      </c>
    </row>
    <row r="39" spans="2:14" ht="11.25">
      <c r="B39" s="41">
        <v>37</v>
      </c>
      <c r="C39" s="56"/>
      <c r="D39" s="57"/>
      <c r="E39" s="43">
        <f t="shared" si="4"/>
      </c>
      <c r="F39" s="56"/>
      <c r="G39" s="57"/>
      <c r="H39" s="44">
        <f t="shared" si="5"/>
      </c>
      <c r="I39" s="56"/>
      <c r="J39" s="57"/>
      <c r="K39" s="44">
        <f t="shared" si="6"/>
      </c>
      <c r="L39" s="56"/>
      <c r="M39" s="57"/>
      <c r="N39" s="44">
        <f t="shared" si="7"/>
      </c>
    </row>
    <row r="40" spans="2:14" ht="11.25">
      <c r="B40" s="41">
        <v>38</v>
      </c>
      <c r="C40" s="56"/>
      <c r="D40" s="57"/>
      <c r="E40" s="43">
        <f t="shared" si="4"/>
      </c>
      <c r="F40" s="56"/>
      <c r="G40" s="57"/>
      <c r="H40" s="44">
        <f t="shared" si="5"/>
      </c>
      <c r="I40" s="56"/>
      <c r="J40" s="57"/>
      <c r="K40" s="44">
        <f t="shared" si="6"/>
      </c>
      <c r="L40" s="56"/>
      <c r="M40" s="57"/>
      <c r="N40" s="44">
        <f t="shared" si="7"/>
      </c>
    </row>
    <row r="41" spans="2:14" ht="11.25">
      <c r="B41" s="41">
        <v>39</v>
      </c>
      <c r="C41" s="56"/>
      <c r="D41" s="57"/>
      <c r="E41" s="43">
        <f>IF(C41="","",EXP(7.32578346-0.03115536*10000/D41-14.86565452/B41))</f>
      </c>
      <c r="F41" s="56"/>
      <c r="G41" s="57"/>
      <c r="H41" s="44">
        <f>IF(F41="","",EXP(7.32578346-0.03115536*10000/G41-14.86565452/B41))</f>
      </c>
      <c r="I41" s="56"/>
      <c r="J41" s="57"/>
      <c r="K41" s="44">
        <f>IF(I41="","",EXP(7.32578346-0.03115536*10000/J41-14.86565452/B41))</f>
      </c>
      <c r="L41" s="56"/>
      <c r="M41" s="57"/>
      <c r="N41" s="44">
        <f>IF(L41="","",EXP(7.32578346-0.03115536*10000/M41-14.86565452/B41))</f>
      </c>
    </row>
    <row r="42" spans="2:14" ht="11.25">
      <c r="B42" s="41">
        <v>40</v>
      </c>
      <c r="C42" s="56"/>
      <c r="D42" s="57"/>
      <c r="E42" s="43">
        <f>IF(C42="","",EXP(7.32578346-0.03115536*10000/D42-14.86565452/B42))</f>
      </c>
      <c r="F42" s="56"/>
      <c r="G42" s="57"/>
      <c r="H42" s="44">
        <f>IF(F42="","",EXP(7.32578346-0.03115536*10000/G42-14.86565452/B42))</f>
      </c>
      <c r="I42" s="56"/>
      <c r="J42" s="57"/>
      <c r="K42" s="44">
        <f>IF(I42="","",EXP(7.32578346-0.03115536*10000/J42-14.86565452/B42))</f>
      </c>
      <c r="L42" s="56"/>
      <c r="M42" s="57"/>
      <c r="N42" s="44">
        <f>IF(L42="","",EXP(7.32578346-0.03115536*10000/M42-14.86565452/B42))</f>
      </c>
    </row>
    <row r="43" spans="2:14" ht="12" thickBot="1">
      <c r="B43" s="42">
        <v>41</v>
      </c>
      <c r="C43" s="58"/>
      <c r="D43" s="59"/>
      <c r="E43" s="46">
        <f>IF(C43="","",EXP(7.32578346-0.03115536*10000/D43-14.86565452/B43))</f>
      </c>
      <c r="F43" s="58"/>
      <c r="G43" s="59"/>
      <c r="H43" s="47">
        <f>IF(F43="","",EXP(7.32578346-0.03115536*10000/G43-14.86565452/B43))</f>
      </c>
      <c r="I43" s="58"/>
      <c r="J43" s="59"/>
      <c r="K43" s="47">
        <f>IF(I43="","",EXP(7.32578346-0.03115536*10000/J43-14.86565452/B43))</f>
      </c>
      <c r="L43" s="58"/>
      <c r="M43" s="59"/>
      <c r="N43" s="47">
        <f>IF(L43="","",EXP(7.32578346-0.03115536*10000/M43-14.86565452/B43))</f>
      </c>
    </row>
    <row r="44" spans="3:16" ht="12" thickBot="1">
      <c r="C44" s="45">
        <f>SUM(C3:C43)</f>
        <v>4170</v>
      </c>
      <c r="F44" s="45">
        <f>SUM(F3:F43)</f>
        <v>1040</v>
      </c>
      <c r="I44" s="45">
        <f>SUM(I3:I43)</f>
        <v>7739</v>
      </c>
      <c r="L44" s="45">
        <f>SUM(L3:L43)</f>
        <v>2145</v>
      </c>
      <c r="P44" s="45">
        <f>C44+F44+I44+L44</f>
        <v>15094</v>
      </c>
    </row>
    <row r="45" ht="11.25">
      <c r="B45"/>
    </row>
    <row r="46" ht="11.25">
      <c r="B46"/>
    </row>
    <row r="47" ht="11.25">
      <c r="B47"/>
    </row>
    <row r="99" ht="11.25">
      <c r="B99"/>
    </row>
    <row r="100" ht="12" thickBot="1">
      <c r="B100" s="29" t="s">
        <v>24</v>
      </c>
    </row>
    <row r="101" spans="3:14" ht="12" thickBot="1">
      <c r="C101" s="9"/>
      <c r="D101" s="18" t="s">
        <v>0</v>
      </c>
      <c r="E101" s="8"/>
      <c r="F101" s="9"/>
      <c r="G101" s="18" t="s">
        <v>1</v>
      </c>
      <c r="H101" s="10"/>
      <c r="I101" s="9"/>
      <c r="J101" s="18" t="s">
        <v>2</v>
      </c>
      <c r="K101" s="10"/>
      <c r="L101" s="9"/>
      <c r="M101" s="18" t="s">
        <v>3</v>
      </c>
      <c r="N101" s="10"/>
    </row>
    <row r="102" spans="2:14" ht="12" thickBot="1">
      <c r="B102" s="11" t="s">
        <v>5</v>
      </c>
      <c r="C102" s="14" t="s">
        <v>6</v>
      </c>
      <c r="D102" s="15" t="s">
        <v>7</v>
      </c>
      <c r="E102" s="12" t="s">
        <v>25</v>
      </c>
      <c r="F102" s="14" t="s">
        <v>6</v>
      </c>
      <c r="G102" s="15" t="s">
        <v>7</v>
      </c>
      <c r="H102" s="12" t="s">
        <v>25</v>
      </c>
      <c r="I102" s="14" t="s">
        <v>6</v>
      </c>
      <c r="J102" s="15" t="s">
        <v>7</v>
      </c>
      <c r="K102" s="12" t="s">
        <v>25</v>
      </c>
      <c r="L102" s="14" t="s">
        <v>6</v>
      </c>
      <c r="M102" s="15" t="s">
        <v>7</v>
      </c>
      <c r="N102" s="12" t="s">
        <v>25</v>
      </c>
    </row>
    <row r="103" spans="2:14" ht="11.25">
      <c r="B103" s="4">
        <v>1</v>
      </c>
      <c r="C103" s="13"/>
      <c r="D103" s="3"/>
      <c r="E103" s="6"/>
      <c r="F103" s="13"/>
      <c r="G103" s="3"/>
      <c r="H103" s="6"/>
      <c r="I103" s="13"/>
      <c r="J103" s="3"/>
      <c r="K103" s="6"/>
      <c r="L103" s="13"/>
      <c r="M103" s="3"/>
      <c r="N103" s="6"/>
    </row>
    <row r="104" spans="2:14" ht="11.25">
      <c r="B104" s="4">
        <v>2</v>
      </c>
      <c r="C104" s="13"/>
      <c r="D104" s="3"/>
      <c r="E104" s="6"/>
      <c r="F104" s="13"/>
      <c r="G104" s="3"/>
      <c r="H104" s="6"/>
      <c r="I104" s="13"/>
      <c r="J104" s="3"/>
      <c r="K104" s="6"/>
      <c r="L104" s="13"/>
      <c r="M104" s="3"/>
      <c r="N104" s="6"/>
    </row>
    <row r="105" spans="2:14" ht="11.25">
      <c r="B105" s="4">
        <v>3</v>
      </c>
      <c r="C105" s="13"/>
      <c r="D105" s="3"/>
      <c r="E105" s="6"/>
      <c r="F105" s="13"/>
      <c r="G105" s="3"/>
      <c r="H105" s="6"/>
      <c r="I105" s="13"/>
      <c r="J105" s="3"/>
      <c r="K105" s="6"/>
      <c r="L105" s="13"/>
      <c r="M105" s="3"/>
      <c r="N105" s="6"/>
    </row>
    <row r="106" spans="2:14" ht="11.25">
      <c r="B106" s="4">
        <v>4</v>
      </c>
      <c r="C106" s="13"/>
      <c r="D106" s="3"/>
      <c r="E106" s="6"/>
      <c r="F106" s="13"/>
      <c r="G106" s="3"/>
      <c r="H106" s="6"/>
      <c r="I106" s="13"/>
      <c r="J106" s="3"/>
      <c r="K106" s="6"/>
      <c r="L106" s="13"/>
      <c r="M106" s="3"/>
      <c r="N106" s="6"/>
    </row>
    <row r="107" spans="2:14" ht="11.25">
      <c r="B107" s="4">
        <v>5</v>
      </c>
      <c r="C107" s="13">
        <v>71</v>
      </c>
      <c r="D107" s="3">
        <v>1667</v>
      </c>
      <c r="E107" s="6"/>
      <c r="F107" s="13"/>
      <c r="G107" s="3"/>
      <c r="H107" s="6"/>
      <c r="I107" s="13"/>
      <c r="J107" s="3"/>
      <c r="K107" s="6"/>
      <c r="L107" s="13"/>
      <c r="M107" s="3"/>
      <c r="N107" s="6"/>
    </row>
    <row r="108" spans="2:14" ht="11.25">
      <c r="B108" s="4">
        <v>6</v>
      </c>
      <c r="C108" s="13">
        <v>940</v>
      </c>
      <c r="D108" s="3">
        <v>1634</v>
      </c>
      <c r="E108" s="6"/>
      <c r="F108" s="13"/>
      <c r="G108" s="3"/>
      <c r="H108" s="6"/>
      <c r="I108" s="13"/>
      <c r="J108" s="3"/>
      <c r="K108" s="6"/>
      <c r="L108" s="13"/>
      <c r="M108" s="3"/>
      <c r="N108" s="6"/>
    </row>
    <row r="109" spans="2:14" ht="11.25">
      <c r="B109" s="4">
        <v>7</v>
      </c>
      <c r="C109" s="13">
        <v>738</v>
      </c>
      <c r="D109" s="3">
        <v>1470</v>
      </c>
      <c r="E109" s="6"/>
      <c r="F109" s="13"/>
      <c r="G109" s="3"/>
      <c r="H109" s="6"/>
      <c r="I109" s="13"/>
      <c r="J109" s="3"/>
      <c r="K109" s="6"/>
      <c r="L109" s="13"/>
      <c r="M109" s="3"/>
      <c r="N109" s="6"/>
    </row>
    <row r="110" spans="2:14" ht="11.25">
      <c r="B110" s="4">
        <v>8</v>
      </c>
      <c r="C110" s="13">
        <v>30</v>
      </c>
      <c r="D110" s="3">
        <v>1503</v>
      </c>
      <c r="E110" s="6"/>
      <c r="F110" s="13"/>
      <c r="G110" s="3"/>
      <c r="H110" s="6"/>
      <c r="I110" s="13"/>
      <c r="J110" s="3"/>
      <c r="K110" s="6"/>
      <c r="L110" s="13"/>
      <c r="M110" s="3"/>
      <c r="N110" s="6"/>
    </row>
    <row r="111" spans="2:14" ht="11.25">
      <c r="B111" s="4">
        <v>9</v>
      </c>
      <c r="C111" s="13">
        <v>12</v>
      </c>
      <c r="D111" s="3">
        <v>1510</v>
      </c>
      <c r="E111" s="6"/>
      <c r="F111" s="13">
        <v>17</v>
      </c>
      <c r="G111" s="3">
        <v>697</v>
      </c>
      <c r="H111" s="6"/>
      <c r="I111" s="13"/>
      <c r="J111" s="3"/>
      <c r="K111" s="6"/>
      <c r="L111" s="13"/>
      <c r="M111" s="3"/>
      <c r="N111" s="6"/>
    </row>
    <row r="112" spans="2:14" ht="11.25">
      <c r="B112" s="4">
        <v>10</v>
      </c>
      <c r="C112" s="13"/>
      <c r="D112" s="3"/>
      <c r="E112" s="6"/>
      <c r="F112" s="13"/>
      <c r="G112" s="3"/>
      <c r="H112" s="6"/>
      <c r="I112" s="13"/>
      <c r="J112" s="3"/>
      <c r="K112" s="6"/>
      <c r="L112" s="13"/>
      <c r="M112" s="3"/>
      <c r="N112" s="6"/>
    </row>
    <row r="113" spans="2:14" ht="11.25">
      <c r="B113" s="4">
        <v>11</v>
      </c>
      <c r="C113" s="13"/>
      <c r="D113" s="3"/>
      <c r="E113" s="6"/>
      <c r="F113" s="13"/>
      <c r="G113" s="3"/>
      <c r="H113" s="6"/>
      <c r="I113" s="13"/>
      <c r="J113" s="3"/>
      <c r="K113" s="6"/>
      <c r="L113" s="13"/>
      <c r="M113" s="3"/>
      <c r="N113" s="6"/>
    </row>
    <row r="114" spans="2:14" ht="11.25">
      <c r="B114" s="4">
        <v>12</v>
      </c>
      <c r="C114" s="13"/>
      <c r="D114" s="3"/>
      <c r="E114" s="6"/>
      <c r="F114" s="13"/>
      <c r="G114" s="3"/>
      <c r="H114" s="6"/>
      <c r="I114" s="13"/>
      <c r="J114" s="3"/>
      <c r="K114" s="6"/>
      <c r="L114" s="13"/>
      <c r="M114" s="3"/>
      <c r="N114" s="6"/>
    </row>
    <row r="115" spans="2:14" ht="11.25">
      <c r="B115" s="4">
        <v>13</v>
      </c>
      <c r="C115" s="13"/>
      <c r="D115" s="3"/>
      <c r="E115" s="6"/>
      <c r="F115" s="13"/>
      <c r="G115" s="3"/>
      <c r="H115" s="6"/>
      <c r="I115" s="13"/>
      <c r="J115" s="3"/>
      <c r="K115" s="6"/>
      <c r="L115" s="13"/>
      <c r="M115" s="3"/>
      <c r="N115" s="6"/>
    </row>
    <row r="116" spans="2:14" ht="11.25">
      <c r="B116" s="4">
        <v>14</v>
      </c>
      <c r="C116" s="13"/>
      <c r="D116" s="3"/>
      <c r="E116" s="6"/>
      <c r="F116" s="13"/>
      <c r="G116" s="3"/>
      <c r="H116" s="6"/>
      <c r="I116" s="13"/>
      <c r="J116" s="3"/>
      <c r="K116" s="6"/>
      <c r="L116" s="13"/>
      <c r="M116" s="3"/>
      <c r="N116" s="6"/>
    </row>
    <row r="117" spans="2:14" ht="11.25">
      <c r="B117" s="4">
        <v>15</v>
      </c>
      <c r="C117" s="13">
        <v>112</v>
      </c>
      <c r="D117" s="3">
        <v>2161</v>
      </c>
      <c r="E117" s="6"/>
      <c r="F117" s="13"/>
      <c r="G117" s="3"/>
      <c r="H117" s="6"/>
      <c r="I117" s="13"/>
      <c r="J117" s="3"/>
      <c r="K117" s="6"/>
      <c r="L117" s="13"/>
      <c r="M117" s="3"/>
      <c r="N117" s="6"/>
    </row>
    <row r="118" spans="2:14" ht="11.25">
      <c r="B118" s="4">
        <v>16</v>
      </c>
      <c r="C118" s="13"/>
      <c r="D118" s="3"/>
      <c r="E118" s="6"/>
      <c r="F118" s="13"/>
      <c r="G118" s="3"/>
      <c r="H118" s="6"/>
      <c r="I118" s="13"/>
      <c r="J118" s="3"/>
      <c r="K118" s="6"/>
      <c r="L118" s="13"/>
      <c r="M118" s="3"/>
      <c r="N118" s="6"/>
    </row>
    <row r="119" spans="2:14" ht="11.25">
      <c r="B119" s="4">
        <v>17</v>
      </c>
      <c r="C119" s="13">
        <v>86</v>
      </c>
      <c r="D119" s="3">
        <v>1690</v>
      </c>
      <c r="E119" s="6"/>
      <c r="F119" s="13"/>
      <c r="G119" s="3"/>
      <c r="H119" s="6"/>
      <c r="I119" s="13"/>
      <c r="J119" s="3"/>
      <c r="K119" s="6"/>
      <c r="L119" s="13"/>
      <c r="M119" s="3"/>
      <c r="N119" s="6"/>
    </row>
    <row r="120" spans="2:14" ht="11.25">
      <c r="B120" s="4">
        <v>18</v>
      </c>
      <c r="C120" s="13">
        <v>192</v>
      </c>
      <c r="D120" s="3">
        <v>1628</v>
      </c>
      <c r="E120" s="6"/>
      <c r="F120" s="13"/>
      <c r="G120" s="3"/>
      <c r="H120" s="6"/>
      <c r="I120" s="13"/>
      <c r="J120" s="3"/>
      <c r="K120" s="6"/>
      <c r="L120" s="13"/>
      <c r="M120" s="3"/>
      <c r="N120" s="6"/>
    </row>
    <row r="121" spans="2:14" ht="11.25">
      <c r="B121" s="4">
        <v>19</v>
      </c>
      <c r="C121" s="13">
        <v>427</v>
      </c>
      <c r="D121" s="3">
        <v>1614</v>
      </c>
      <c r="E121" s="6"/>
      <c r="F121" s="13">
        <v>29</v>
      </c>
      <c r="G121" s="3">
        <v>477</v>
      </c>
      <c r="H121" s="6"/>
      <c r="I121" s="13">
        <v>63</v>
      </c>
      <c r="J121" s="3">
        <v>467</v>
      </c>
      <c r="K121" s="6"/>
      <c r="L121" s="13"/>
      <c r="M121" s="3"/>
      <c r="N121" s="6"/>
    </row>
    <row r="122" spans="2:14" ht="11.25">
      <c r="B122" s="4">
        <v>20</v>
      </c>
      <c r="C122" s="13">
        <v>63</v>
      </c>
      <c r="D122" s="3">
        <v>1691</v>
      </c>
      <c r="E122" s="6"/>
      <c r="F122" s="13">
        <v>50</v>
      </c>
      <c r="G122" s="3">
        <v>760</v>
      </c>
      <c r="H122" s="6"/>
      <c r="I122" s="13">
        <v>222</v>
      </c>
      <c r="J122" s="3">
        <v>456</v>
      </c>
      <c r="K122" s="6"/>
      <c r="L122" s="13"/>
      <c r="M122" s="3"/>
      <c r="N122" s="6"/>
    </row>
    <row r="123" spans="2:14" ht="11.25">
      <c r="B123" s="4">
        <v>21</v>
      </c>
      <c r="C123" s="13">
        <v>603</v>
      </c>
      <c r="D123" s="3">
        <v>1346</v>
      </c>
      <c r="E123" s="6"/>
      <c r="F123" s="13">
        <v>176</v>
      </c>
      <c r="G123" s="3">
        <v>412</v>
      </c>
      <c r="H123" s="6"/>
      <c r="I123" s="13">
        <v>92</v>
      </c>
      <c r="J123" s="3">
        <v>465</v>
      </c>
      <c r="K123" s="6"/>
      <c r="L123" s="13"/>
      <c r="M123" s="3"/>
      <c r="N123" s="6"/>
    </row>
    <row r="124" spans="2:14" ht="11.25">
      <c r="B124" s="4">
        <v>22</v>
      </c>
      <c r="C124" s="13">
        <v>709</v>
      </c>
      <c r="D124" s="3">
        <v>1335</v>
      </c>
      <c r="E124" s="6"/>
      <c r="F124" s="13">
        <v>15</v>
      </c>
      <c r="G124" s="3">
        <v>424</v>
      </c>
      <c r="H124" s="6"/>
      <c r="I124" s="13">
        <v>4</v>
      </c>
      <c r="J124" s="3">
        <v>351</v>
      </c>
      <c r="K124" s="6"/>
      <c r="L124" s="13"/>
      <c r="M124" s="3"/>
      <c r="N124" s="6"/>
    </row>
    <row r="125" spans="2:14" ht="11.25">
      <c r="B125" s="4">
        <v>23</v>
      </c>
      <c r="C125" s="13">
        <v>32</v>
      </c>
      <c r="D125" s="3">
        <v>1128</v>
      </c>
      <c r="E125" s="6"/>
      <c r="F125" s="13"/>
      <c r="G125" s="3"/>
      <c r="H125" s="6"/>
      <c r="I125" s="13"/>
      <c r="J125" s="3"/>
      <c r="K125" s="6"/>
      <c r="L125" s="13"/>
      <c r="M125" s="3"/>
      <c r="N125" s="6"/>
    </row>
    <row r="126" spans="2:14" ht="11.25">
      <c r="B126" s="4">
        <v>24</v>
      </c>
      <c r="C126" s="13">
        <v>5</v>
      </c>
      <c r="D126" s="3">
        <v>1926</v>
      </c>
      <c r="E126" s="6"/>
      <c r="F126" s="13">
        <v>92</v>
      </c>
      <c r="G126" s="3">
        <v>997</v>
      </c>
      <c r="H126" s="6"/>
      <c r="I126" s="13">
        <v>3373</v>
      </c>
      <c r="J126" s="3">
        <v>355</v>
      </c>
      <c r="K126" s="6"/>
      <c r="L126" s="13">
        <v>8</v>
      </c>
      <c r="M126" s="3">
        <v>140</v>
      </c>
      <c r="N126" s="6"/>
    </row>
    <row r="127" spans="2:14" ht="11.25">
      <c r="B127" s="4">
        <v>25</v>
      </c>
      <c r="C127" s="13">
        <v>125</v>
      </c>
      <c r="D127" s="3">
        <v>1926</v>
      </c>
      <c r="E127" s="6"/>
      <c r="F127" s="13">
        <v>336</v>
      </c>
      <c r="G127" s="3">
        <v>1088</v>
      </c>
      <c r="H127" s="6"/>
      <c r="I127" s="13">
        <v>1738</v>
      </c>
      <c r="J127" s="3">
        <v>353</v>
      </c>
      <c r="K127" s="6"/>
      <c r="L127" s="13"/>
      <c r="M127" s="3"/>
      <c r="N127" s="6"/>
    </row>
    <row r="128" spans="2:14" ht="11.25">
      <c r="B128" s="4">
        <v>26</v>
      </c>
      <c r="C128" s="13"/>
      <c r="D128" s="3"/>
      <c r="E128" s="6"/>
      <c r="F128" s="13"/>
      <c r="G128" s="3"/>
      <c r="H128" s="6"/>
      <c r="I128" s="13">
        <v>1610</v>
      </c>
      <c r="J128" s="3">
        <v>517</v>
      </c>
      <c r="K128" s="6"/>
      <c r="L128" s="13">
        <v>1114</v>
      </c>
      <c r="M128" s="3">
        <v>252</v>
      </c>
      <c r="N128" s="6"/>
    </row>
    <row r="129" spans="2:14" ht="11.25">
      <c r="B129" s="4">
        <v>27</v>
      </c>
      <c r="C129" s="13">
        <v>25</v>
      </c>
      <c r="D129" s="3">
        <v>987</v>
      </c>
      <c r="E129" s="6"/>
      <c r="F129" s="13">
        <v>24</v>
      </c>
      <c r="G129" s="3">
        <v>1164</v>
      </c>
      <c r="H129" s="6"/>
      <c r="I129" s="13">
        <v>331</v>
      </c>
      <c r="J129" s="3">
        <v>587</v>
      </c>
      <c r="K129" s="6"/>
      <c r="L129" s="13">
        <v>456</v>
      </c>
      <c r="M129" s="3">
        <v>285</v>
      </c>
      <c r="N129" s="6"/>
    </row>
    <row r="130" spans="2:14" ht="11.25">
      <c r="B130" s="4">
        <v>28</v>
      </c>
      <c r="C130" s="3"/>
      <c r="D130" s="3"/>
      <c r="E130" s="6"/>
      <c r="F130" s="13">
        <v>301</v>
      </c>
      <c r="G130" s="3">
        <v>1107</v>
      </c>
      <c r="H130" s="6"/>
      <c r="I130" s="13">
        <v>306</v>
      </c>
      <c r="J130" s="3">
        <v>506</v>
      </c>
      <c r="K130" s="6"/>
      <c r="L130" s="13">
        <v>567</v>
      </c>
      <c r="M130" s="3">
        <v>273</v>
      </c>
      <c r="N130" s="6"/>
    </row>
    <row r="131" spans="2:14" ht="11.25">
      <c r="B131" s="4">
        <v>29</v>
      </c>
      <c r="C131" s="13"/>
      <c r="D131" s="3"/>
      <c r="E131" s="6"/>
      <c r="F131" s="3"/>
      <c r="G131" s="3"/>
      <c r="H131" s="6"/>
      <c r="I131" s="3"/>
      <c r="J131" s="3"/>
      <c r="K131" s="6"/>
      <c r="L131" s="3"/>
      <c r="M131" s="3"/>
      <c r="N131" s="6"/>
    </row>
    <row r="132" spans="2:14" ht="11.25">
      <c r="B132" s="4">
        <v>30</v>
      </c>
      <c r="C132" s="13"/>
      <c r="D132" s="3"/>
      <c r="E132" s="6"/>
      <c r="F132" s="13"/>
      <c r="G132" s="3"/>
      <c r="H132" s="6"/>
      <c r="I132" s="13"/>
      <c r="J132" s="3"/>
      <c r="K132" s="6"/>
      <c r="L132" s="13"/>
      <c r="M132" s="3"/>
      <c r="N132" s="6"/>
    </row>
    <row r="133" spans="2:14" ht="11.25">
      <c r="B133" s="4">
        <v>31</v>
      </c>
      <c r="C133" s="13"/>
      <c r="D133" s="3"/>
      <c r="E133" s="6"/>
      <c r="F133" s="13"/>
      <c r="G133" s="3"/>
      <c r="H133" s="6"/>
      <c r="I133" s="13"/>
      <c r="J133" s="3"/>
      <c r="K133" s="6"/>
      <c r="L133" s="13"/>
      <c r="M133" s="3"/>
      <c r="N133" s="6"/>
    </row>
    <row r="134" spans="2:14" ht="11.25">
      <c r="B134" s="4">
        <v>32</v>
      </c>
      <c r="C134" s="13"/>
      <c r="D134" s="3"/>
      <c r="E134" s="6"/>
      <c r="F134" s="13"/>
      <c r="G134" s="3"/>
      <c r="H134" s="6"/>
      <c r="I134" s="13"/>
      <c r="J134" s="3"/>
      <c r="K134" s="6"/>
      <c r="L134" s="13"/>
      <c r="M134" s="3"/>
      <c r="N134" s="6"/>
    </row>
    <row r="135" spans="2:14" ht="11.25">
      <c r="B135" s="4">
        <v>33</v>
      </c>
      <c r="C135" s="13"/>
      <c r="D135" s="3"/>
      <c r="E135" s="6"/>
      <c r="F135" s="13"/>
      <c r="G135" s="3"/>
      <c r="H135" s="6"/>
      <c r="I135" s="13"/>
      <c r="J135" s="3"/>
      <c r="K135" s="6"/>
      <c r="L135" s="13"/>
      <c r="M135" s="3"/>
      <c r="N135" s="6"/>
    </row>
    <row r="136" spans="2:14" ht="11.25">
      <c r="B136" s="4">
        <v>34</v>
      </c>
      <c r="C136" s="13"/>
      <c r="D136" s="3"/>
      <c r="E136" s="6"/>
      <c r="F136" s="13"/>
      <c r="G136" s="3"/>
      <c r="H136" s="6"/>
      <c r="I136" s="13"/>
      <c r="J136" s="3"/>
      <c r="K136" s="6"/>
      <c r="L136" s="13"/>
      <c r="M136" s="3"/>
      <c r="N136" s="6"/>
    </row>
    <row r="137" spans="2:14" ht="11.25">
      <c r="B137" s="4">
        <v>35</v>
      </c>
      <c r="C137" s="13"/>
      <c r="D137" s="3"/>
      <c r="E137" s="6"/>
      <c r="F137" s="13"/>
      <c r="G137" s="3"/>
      <c r="H137" s="6"/>
      <c r="I137" s="13"/>
      <c r="J137" s="3"/>
      <c r="K137" s="6"/>
      <c r="L137" s="13"/>
      <c r="M137" s="3"/>
      <c r="N137" s="6"/>
    </row>
    <row r="138" spans="2:14" ht="11.25">
      <c r="B138" s="4">
        <v>36</v>
      </c>
      <c r="C138" s="13"/>
      <c r="D138" s="3"/>
      <c r="E138" s="6"/>
      <c r="F138" s="13"/>
      <c r="G138" s="3"/>
      <c r="H138" s="6"/>
      <c r="I138" s="13"/>
      <c r="J138" s="3"/>
      <c r="K138" s="6"/>
      <c r="L138" s="13"/>
      <c r="M138" s="3"/>
      <c r="N138" s="6"/>
    </row>
    <row r="139" spans="2:14" ht="11.25">
      <c r="B139" s="4">
        <v>37</v>
      </c>
      <c r="C139" s="13"/>
      <c r="D139" s="3"/>
      <c r="E139" s="6"/>
      <c r="F139" s="13"/>
      <c r="G139" s="3"/>
      <c r="H139" s="6"/>
      <c r="I139" s="13"/>
      <c r="J139" s="3"/>
      <c r="K139" s="6"/>
      <c r="L139" s="13"/>
      <c r="M139" s="3"/>
      <c r="N139" s="6"/>
    </row>
    <row r="140" spans="2:14" ht="11.25">
      <c r="B140" s="4">
        <v>38</v>
      </c>
      <c r="C140" s="13"/>
      <c r="D140" s="3"/>
      <c r="E140" s="6"/>
      <c r="F140" s="13"/>
      <c r="G140" s="3"/>
      <c r="H140" s="6"/>
      <c r="I140" s="13"/>
      <c r="J140" s="3"/>
      <c r="K140" s="6"/>
      <c r="L140" s="13"/>
      <c r="M140" s="3"/>
      <c r="N140" s="6"/>
    </row>
    <row r="141" spans="2:14" ht="11.25">
      <c r="B141" s="4">
        <v>39</v>
      </c>
      <c r="C141" s="13"/>
      <c r="D141" s="3"/>
      <c r="E141" s="6"/>
      <c r="F141" s="13"/>
      <c r="G141" s="3"/>
      <c r="H141" s="6"/>
      <c r="I141" s="13"/>
      <c r="J141" s="3"/>
      <c r="K141" s="6"/>
      <c r="L141" s="13"/>
      <c r="M141" s="3"/>
      <c r="N141" s="6"/>
    </row>
    <row r="142" spans="2:14" ht="11.25">
      <c r="B142" s="4">
        <v>40</v>
      </c>
      <c r="C142" s="13"/>
      <c r="D142" s="3"/>
      <c r="E142" s="6"/>
      <c r="F142" s="13"/>
      <c r="G142" s="3"/>
      <c r="H142" s="6"/>
      <c r="I142" s="13"/>
      <c r="J142" s="3"/>
      <c r="K142" s="6"/>
      <c r="L142" s="13"/>
      <c r="M142" s="3"/>
      <c r="N142" s="6"/>
    </row>
    <row r="143" spans="2:14" ht="12" thickBot="1">
      <c r="B143" s="5">
        <v>41</v>
      </c>
      <c r="C143" s="16"/>
      <c r="D143" s="17"/>
      <c r="E143" s="7"/>
      <c r="F143" s="16"/>
      <c r="G143" s="17"/>
      <c r="H143" s="7"/>
      <c r="I143" s="16"/>
      <c r="J143" s="17"/>
      <c r="K143" s="7"/>
      <c r="L143" s="16"/>
      <c r="M143" s="17"/>
      <c r="N143" s="7"/>
    </row>
  </sheetData>
  <sheetProtection password="8EE3" sheet="1" objects="1" scenarios="1"/>
  <printOptions/>
  <pageMargins left="0.75" right="0.75" top="1" bottom="1" header="0.492125985" footer="0.492125985"/>
  <pageSetup horizontalDpi="600" verticalDpi="600" orientation="portrait" r:id="rId2"/>
  <headerFooter alignWithMargins="0"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Depto. Ciencias Florestais</dc:creator>
  <cp:keywords/>
  <dc:description/>
  <cp:lastModifiedBy>Luiz Carlos Estraviz Rodriguez</cp:lastModifiedBy>
  <dcterms:created xsi:type="dcterms:W3CDTF">1997-10-13T23:01:26Z</dcterms:created>
  <dcterms:modified xsi:type="dcterms:W3CDTF">2000-07-21T14:22:22Z</dcterms:modified>
  <cp:category/>
  <cp:version/>
  <cp:contentType/>
  <cp:contentStatus/>
</cp:coreProperties>
</file>