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120" windowHeight="9120" activeTab="1"/>
  </bookViews>
  <sheets>
    <sheet name="Preencher" sheetId="32" r:id="rId1"/>
    <sheet name="Plan1" sheetId="33" r:id="rId2"/>
  </sheets>
  <calcPr calcId="144525"/>
</workbook>
</file>

<file path=xl/calcChain.xml><?xml version="1.0" encoding="utf-8"?>
<calcChain xmlns="http://schemas.openxmlformats.org/spreadsheetml/2006/main">
  <c r="K41" i="33" l="1"/>
  <c r="D42" i="33" s="1"/>
  <c r="K39" i="33"/>
  <c r="K38" i="33"/>
  <c r="H39" i="33" s="1"/>
  <c r="F37" i="33" s="1"/>
  <c r="D37" i="33" s="1"/>
  <c r="B39" i="33" s="1"/>
  <c r="P36" i="33"/>
  <c r="K36" i="33"/>
  <c r="P35" i="33"/>
  <c r="K35" i="33" s="1"/>
  <c r="H36" i="33" s="1"/>
  <c r="K33" i="33"/>
  <c r="D34" i="33" s="1"/>
  <c r="K30" i="33"/>
  <c r="K29" i="33"/>
  <c r="D30" i="33" s="1"/>
  <c r="B32" i="33" s="1"/>
  <c r="A35" i="33" s="1"/>
</calcChain>
</file>

<file path=xl/sharedStrings.xml><?xml version="1.0" encoding="utf-8"?>
<sst xmlns="http://schemas.openxmlformats.org/spreadsheetml/2006/main" count="99" uniqueCount="51">
  <si>
    <t>Não Expandir</t>
  </si>
  <si>
    <t>Procura Alta</t>
  </si>
  <si>
    <t>Procura Baixa</t>
  </si>
  <si>
    <t>Expandir</t>
  </si>
  <si>
    <t>Fábrica Grande</t>
  </si>
  <si>
    <t>Fábrica Pequena</t>
  </si>
  <si>
    <t>Decisão 1</t>
  </si>
  <si>
    <t>Decisão 4</t>
  </si>
  <si>
    <t>Decisão 3</t>
  </si>
  <si>
    <t>Decisão 5</t>
  </si>
  <si>
    <t>Decisão 6</t>
  </si>
  <si>
    <t>Fazer Pesquisa</t>
  </si>
  <si>
    <t>Pesquisa</t>
  </si>
  <si>
    <t>Favorável</t>
  </si>
  <si>
    <t>Contrária</t>
  </si>
  <si>
    <t>Dados</t>
  </si>
  <si>
    <t>Investimento</t>
  </si>
  <si>
    <t>Fabrica Pequena</t>
  </si>
  <si>
    <t xml:space="preserve">     (pode ser expandida após 2 anos, com investimento adicional de 2.200.000,00)</t>
  </si>
  <si>
    <t>Fabrica Grande</t>
  </si>
  <si>
    <t xml:space="preserve">Vida útil: </t>
  </si>
  <si>
    <t>10 anos</t>
  </si>
  <si>
    <t>Venda anual:</t>
  </si>
  <si>
    <t>Fábrica</t>
  </si>
  <si>
    <t>Pequena</t>
  </si>
  <si>
    <t>Grande</t>
  </si>
  <si>
    <t>Peq. Expandida</t>
  </si>
  <si>
    <t>Obs.: A fabrica pequena com procura alta, após 2 anos passa a vender apenas 300.000,00 devido à concorrência.</t>
  </si>
  <si>
    <t>Taxa de juros</t>
  </si>
  <si>
    <t>ao ano</t>
  </si>
  <si>
    <t>Probabilidades</t>
  </si>
  <si>
    <t>Inicialmente</t>
  </si>
  <si>
    <t>Procura alta: 70%</t>
  </si>
  <si>
    <t>Procura baixa: 30%</t>
  </si>
  <si>
    <t>Após 2 anos</t>
  </si>
  <si>
    <t>Se começou alta, permanecer alta: 85,7%</t>
  </si>
  <si>
    <t>Se começou alta, cair para baixa: 14,3%</t>
  </si>
  <si>
    <t>Se começou baixa, permanecer baixa: 100,0%</t>
  </si>
  <si>
    <t>Se começou baixa, elevar para alta: 0,0%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</si>
  <si>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</si>
  <si>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</si>
  <si>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</si>
  <si>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</si>
  <si>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</si>
  <si>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</si>
  <si>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</si>
  <si>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</si>
  <si>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</si>
  <si>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</si>
  <si>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</si>
  <si>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Decisão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</si>
</sst>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&quot;R$ &quot;#,##0.00_);[Red]\(&quot;R$ &quot;#,##0.00\)"/>
    <numFmt numFmtId="171" formatCode="_(* #,##0.00_);_(* \(#,##0.00\);_(* &quot;-&quot;??_);_(@_)"/>
    <numFmt numFmtId="176" formatCode="_(* #,##0_);_(* \(#,##0\);_(* &quot;-&quot;??_);_(@_)"/>
    <numFmt numFmtId="186" formatCode="0.0%"/>
    <numFmt numFmtId="193" formatCode="&quot;R$ &quot;#,##0.00"/>
  </numFmts>
  <fonts count="4" x14ac:knownFonts="1">
    <font>
      <sz val="10"/>
      <name val="Arial"/>
    </font>
    <font>
      <sz val="10"/>
      <name val="Arial"/>
    </font>
    <font>
      <sz val="10"/>
      <color indexed="17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Border="1"/>
    <xf numFmtId="167" fontId="0" fillId="3" borderId="0" xfId="0" applyNumberFormat="1" applyFill="1"/>
    <xf numFmtId="10" fontId="2" fillId="3" borderId="0" xfId="0" applyNumberFormat="1" applyFont="1" applyFill="1"/>
    <xf numFmtId="0" fontId="2" fillId="3" borderId="0" xfId="0" applyFont="1" applyFill="1"/>
    <xf numFmtId="0" fontId="0" fillId="3" borderId="0" xfId="0" applyFill="1" applyAlignment="1">
      <alignment horizontal="center"/>
    </xf>
    <xf numFmtId="167" fontId="0" fillId="3" borderId="0" xfId="0" applyNumberFormat="1" applyFill="1" applyAlignment="1">
      <alignment horizontal="center"/>
    </xf>
    <xf numFmtId="10" fontId="2" fillId="2" borderId="2" xfId="0" applyNumberFormat="1" applyFont="1" applyFill="1" applyBorder="1"/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2" borderId="0" xfId="0" applyNumberFormat="1" applyFill="1" applyBorder="1"/>
    <xf numFmtId="167" fontId="0" fillId="2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2" borderId="2" xfId="0" applyFill="1" applyBorder="1"/>
    <xf numFmtId="167" fontId="0" fillId="2" borderId="2" xfId="0" applyNumberFormat="1" applyFill="1" applyBorder="1"/>
    <xf numFmtId="0" fontId="0" fillId="4" borderId="4" xfId="0" applyFill="1" applyBorder="1" applyAlignment="1">
      <alignment horizontal="center"/>
    </xf>
    <xf numFmtId="167" fontId="0" fillId="4" borderId="5" xfId="0" applyNumberFormat="1" applyFill="1" applyBorder="1" applyAlignment="1">
      <alignment horizontal="center"/>
    </xf>
    <xf numFmtId="167" fontId="0" fillId="4" borderId="5" xfId="0" applyNumberFormat="1" applyFill="1" applyBorder="1"/>
    <xf numFmtId="0" fontId="0" fillId="2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2" fillId="2" borderId="2" xfId="0" applyNumberFormat="1" applyFont="1" applyFill="1" applyBorder="1"/>
    <xf numFmtId="186" fontId="0" fillId="3" borderId="0" xfId="1" applyNumberFormat="1" applyFont="1" applyFill="1"/>
    <xf numFmtId="186" fontId="2" fillId="2" borderId="2" xfId="0" applyNumberFormat="1" applyFon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93" fontId="0" fillId="4" borderId="6" xfId="0" applyNumberFormat="1" applyFill="1" applyBorder="1" applyAlignment="1">
      <alignment horizontal="center"/>
    </xf>
    <xf numFmtId="186" fontId="2" fillId="2" borderId="1" xfId="0" applyNumberFormat="1" applyFont="1" applyFill="1" applyBorder="1" applyAlignment="1">
      <alignment horizontal="center"/>
    </xf>
    <xf numFmtId="186" fontId="2" fillId="2" borderId="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/>
    <xf numFmtId="0" fontId="0" fillId="5" borderId="8" xfId="0" applyFill="1" applyBorder="1" applyAlignment="1">
      <alignment horizontal="center" vertical="center"/>
    </xf>
    <xf numFmtId="4" fontId="0" fillId="5" borderId="2" xfId="0" applyNumberFormat="1" applyFill="1" applyBorder="1"/>
    <xf numFmtId="4" fontId="0" fillId="5" borderId="0" xfId="0" applyNumberFormat="1" applyFill="1"/>
    <xf numFmtId="0" fontId="0" fillId="5" borderId="0" xfId="0" applyFill="1" applyAlignment="1">
      <alignment horizontal="center"/>
    </xf>
    <xf numFmtId="4" fontId="0" fillId="5" borderId="1" xfId="0" applyNumberFormat="1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5" borderId="0" xfId="0" applyNumberFormat="1" applyFill="1" applyBorder="1"/>
    <xf numFmtId="10" fontId="0" fillId="5" borderId="0" xfId="1" applyNumberFormat="1" applyFont="1" applyFill="1" applyAlignment="1">
      <alignment horizontal="center"/>
    </xf>
    <xf numFmtId="10" fontId="0" fillId="5" borderId="0" xfId="1" applyNumberFormat="1" applyFont="1" applyFill="1" applyAlignment="1">
      <alignment horizontal="left"/>
    </xf>
    <xf numFmtId="0" fontId="0" fillId="6" borderId="0" xfId="0" applyFill="1"/>
    <xf numFmtId="10" fontId="0" fillId="6" borderId="0" xfId="1" applyNumberFormat="1" applyFont="1" applyFill="1" applyAlignment="1">
      <alignment horizontal="center"/>
    </xf>
    <xf numFmtId="0" fontId="0" fillId="7" borderId="0" xfId="0" applyFill="1"/>
    <xf numFmtId="0" fontId="0" fillId="3" borderId="9" xfId="0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76" fontId="0" fillId="8" borderId="9" xfId="2" applyNumberFormat="1" applyFont="1" applyFill="1" applyBorder="1"/>
    <xf numFmtId="176" fontId="0" fillId="3" borderId="0" xfId="2" applyNumberFormat="1" applyFont="1" applyFill="1"/>
    <xf numFmtId="9" fontId="2" fillId="2" borderId="0" xfId="0" applyNumberFormat="1" applyFont="1" applyFill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Q7" sqref="Q7"/>
    </sheetView>
  </sheetViews>
  <sheetFormatPr defaultRowHeight="12.75" x14ac:dyDescent="0.2"/>
  <cols>
    <col min="1" max="1" width="11.5703125" bestFit="1" customWidth="1"/>
    <col min="3" max="3" width="15.140625" bestFit="1" customWidth="1"/>
    <col min="4" max="4" width="6.42578125" bestFit="1" customWidth="1"/>
    <col min="5" max="5" width="8.7109375" bestFit="1" customWidth="1"/>
    <col min="6" max="6" width="11.5703125" bestFit="1" customWidth="1"/>
    <col min="7" max="7" width="15.28515625" bestFit="1" customWidth="1"/>
    <col min="9" max="9" width="12.7109375" bestFit="1" customWidth="1"/>
    <col min="11" max="11" width="10" bestFit="1" customWidth="1"/>
    <col min="13" max="13" width="12.140625" bestFit="1" customWidth="1"/>
    <col min="15" max="15" width="12.7109375" bestFit="1" customWidth="1"/>
    <col min="16" max="16" width="12.140625" bestFit="1" customWidth="1"/>
    <col min="17" max="21" width="9.140625" style="3"/>
  </cols>
  <sheetData>
    <row r="1" spans="1:1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3"/>
      <c r="B4" s="3"/>
      <c r="C4" s="27" t="s">
        <v>4</v>
      </c>
      <c r="D4" s="31"/>
      <c r="E4" s="31"/>
      <c r="F4" s="3"/>
      <c r="G4" s="3"/>
      <c r="H4" s="3"/>
      <c r="I4" s="3"/>
      <c r="J4" s="3"/>
      <c r="K4" s="3"/>
      <c r="L4" s="33"/>
      <c r="M4" s="3"/>
      <c r="N4" s="3"/>
      <c r="O4" s="33"/>
      <c r="P4" s="3"/>
    </row>
    <row r="5" spans="1:16" x14ac:dyDescent="0.2">
      <c r="A5" s="3"/>
      <c r="B5" s="3"/>
      <c r="C5" s="28"/>
      <c r="D5" s="35"/>
      <c r="E5" s="35"/>
      <c r="F5" s="3"/>
      <c r="G5" s="3"/>
      <c r="H5" s="3"/>
      <c r="I5" s="3"/>
      <c r="J5" s="3"/>
      <c r="K5" s="3"/>
      <c r="L5" s="33"/>
      <c r="M5" s="3"/>
      <c r="N5" s="3"/>
      <c r="O5" s="33"/>
      <c r="P5" s="3"/>
    </row>
    <row r="6" spans="1:16" x14ac:dyDescent="0.2">
      <c r="A6" s="3"/>
      <c r="B6" s="3"/>
      <c r="C6" s="21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3"/>
      <c r="B7" s="3"/>
      <c r="C7" s="21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3"/>
      <c r="B8" s="3"/>
      <c r="C8" s="21"/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">
      <c r="A9" s="3"/>
      <c r="B9" s="3"/>
      <c r="C9" s="21"/>
      <c r="D9" s="5"/>
      <c r="E9" s="5"/>
      <c r="F9" s="3"/>
      <c r="G9" s="7"/>
      <c r="H9" s="7"/>
      <c r="I9" s="7"/>
      <c r="J9" s="3"/>
      <c r="K9" s="7"/>
      <c r="L9" s="7"/>
      <c r="M9" s="7"/>
      <c r="N9" s="7"/>
      <c r="O9" s="7"/>
      <c r="P9" s="3"/>
    </row>
    <row r="10" spans="1:16" x14ac:dyDescent="0.2">
      <c r="A10" s="3"/>
      <c r="B10" s="3"/>
      <c r="C10" s="21"/>
      <c r="D10" s="5"/>
      <c r="E10" s="5"/>
      <c r="F10" s="3"/>
      <c r="G10" s="3"/>
      <c r="H10" s="34"/>
      <c r="I10" s="2" t="s">
        <v>1</v>
      </c>
      <c r="J10" s="4"/>
      <c r="K10" s="4"/>
      <c r="L10" s="4"/>
      <c r="M10" s="4"/>
      <c r="N10" s="12"/>
      <c r="O10" s="1" t="s">
        <v>1</v>
      </c>
      <c r="P10" s="13"/>
    </row>
    <row r="11" spans="1:16" x14ac:dyDescent="0.2">
      <c r="A11" s="3"/>
      <c r="B11" s="3"/>
      <c r="C11" s="21"/>
      <c r="D11" s="5"/>
      <c r="E11" s="5"/>
      <c r="F11" s="3"/>
      <c r="G11" s="3"/>
      <c r="H11" s="15"/>
      <c r="I11" s="14"/>
      <c r="J11" s="3"/>
      <c r="K11" s="3"/>
      <c r="L11" s="3"/>
      <c r="M11" s="3"/>
      <c r="N11" s="12"/>
      <c r="O11" s="1" t="s">
        <v>2</v>
      </c>
      <c r="P11" s="13"/>
    </row>
    <row r="12" spans="1:16" x14ac:dyDescent="0.2">
      <c r="A12" s="3"/>
      <c r="B12" s="3"/>
      <c r="C12" s="21"/>
      <c r="D12" s="5"/>
      <c r="E12" s="5"/>
      <c r="F12" s="3"/>
      <c r="G12" s="15" t="s">
        <v>4</v>
      </c>
      <c r="H12" s="16"/>
      <c r="I12" s="11"/>
      <c r="J12" s="3"/>
      <c r="K12" s="3"/>
      <c r="L12" s="3"/>
      <c r="M12" s="3"/>
      <c r="N12" s="8"/>
      <c r="O12" s="3"/>
      <c r="P12" s="7"/>
    </row>
    <row r="13" spans="1:16" x14ac:dyDescent="0.2">
      <c r="A13" s="3"/>
      <c r="B13" s="3"/>
      <c r="C13" s="21"/>
      <c r="D13" s="5"/>
      <c r="E13" s="5"/>
      <c r="F13" s="3"/>
      <c r="G13" s="23"/>
      <c r="H13" s="16"/>
      <c r="I13" s="10"/>
      <c r="J13" s="3"/>
      <c r="K13" s="3"/>
      <c r="L13" s="3"/>
      <c r="M13" s="3"/>
      <c r="N13" s="9"/>
      <c r="O13" s="3"/>
      <c r="P13" s="3"/>
    </row>
    <row r="14" spans="1:16" x14ac:dyDescent="0.2">
      <c r="A14" s="3"/>
      <c r="B14" s="3"/>
      <c r="C14" s="21"/>
      <c r="D14" s="5"/>
      <c r="E14" s="5"/>
      <c r="F14" s="3"/>
      <c r="G14" s="21"/>
      <c r="H14" s="34"/>
      <c r="I14" s="2" t="s">
        <v>2</v>
      </c>
      <c r="J14" s="4"/>
      <c r="K14" s="4"/>
      <c r="L14" s="4"/>
      <c r="M14" s="4"/>
      <c r="N14" s="32"/>
      <c r="O14" s="1" t="s">
        <v>2</v>
      </c>
      <c r="P14" s="13"/>
    </row>
    <row r="15" spans="1:16" x14ac:dyDescent="0.2">
      <c r="A15" s="3"/>
      <c r="B15" s="3"/>
      <c r="C15" s="21"/>
      <c r="D15" s="37"/>
      <c r="E15" s="30" t="s">
        <v>12</v>
      </c>
      <c r="F15" s="24" t="s">
        <v>8</v>
      </c>
      <c r="G15" s="21"/>
      <c r="H15" s="15"/>
      <c r="I15" s="14"/>
      <c r="J15" s="3"/>
      <c r="K15" s="3"/>
      <c r="L15" s="3"/>
      <c r="M15" s="3"/>
      <c r="N15" s="9"/>
      <c r="O15" s="3"/>
      <c r="P15" s="3"/>
    </row>
    <row r="16" spans="1:16" x14ac:dyDescent="0.2">
      <c r="A16" s="3"/>
      <c r="B16" s="3"/>
      <c r="C16" s="21"/>
      <c r="D16" s="21"/>
      <c r="E16" s="31" t="s">
        <v>13</v>
      </c>
      <c r="F16" s="26"/>
      <c r="G16" s="21"/>
      <c r="H16" s="10"/>
      <c r="I16" s="10"/>
      <c r="J16" s="3"/>
      <c r="K16" s="3"/>
      <c r="L16" s="3"/>
      <c r="M16" s="15" t="s">
        <v>3</v>
      </c>
      <c r="N16" s="12"/>
      <c r="O16" s="6" t="s">
        <v>1</v>
      </c>
      <c r="P16" s="17"/>
    </row>
    <row r="17" spans="1:16" x14ac:dyDescent="0.2">
      <c r="A17" s="3"/>
      <c r="B17" s="3"/>
      <c r="C17" s="21"/>
      <c r="D17" s="21"/>
      <c r="E17" s="5"/>
      <c r="F17" s="5"/>
      <c r="G17" s="21"/>
      <c r="H17" s="34"/>
      <c r="I17" s="2" t="s">
        <v>1</v>
      </c>
      <c r="J17" s="4"/>
      <c r="K17" s="24" t="s">
        <v>7</v>
      </c>
      <c r="L17" s="19"/>
      <c r="M17" s="18"/>
      <c r="N17" s="12"/>
      <c r="O17" s="6" t="s">
        <v>2</v>
      </c>
      <c r="P17" s="17"/>
    </row>
    <row r="18" spans="1:16" x14ac:dyDescent="0.2">
      <c r="A18" s="3"/>
      <c r="B18" s="3"/>
      <c r="C18" s="21"/>
      <c r="D18" s="21"/>
      <c r="E18" s="5"/>
      <c r="F18" s="5"/>
      <c r="G18" s="21"/>
      <c r="H18" s="15"/>
      <c r="I18" s="14"/>
      <c r="J18" s="3"/>
      <c r="K18" s="25"/>
      <c r="L18" s="3"/>
      <c r="M18" s="16"/>
      <c r="N18" s="9"/>
      <c r="O18" s="3"/>
      <c r="P18" s="3"/>
    </row>
    <row r="19" spans="1:16" x14ac:dyDescent="0.2">
      <c r="A19" s="3"/>
      <c r="B19" s="3"/>
      <c r="C19" s="21"/>
      <c r="D19" s="21"/>
      <c r="E19" s="5"/>
      <c r="F19" s="5"/>
      <c r="G19" s="22" t="s">
        <v>5</v>
      </c>
      <c r="H19" s="16"/>
      <c r="I19" s="10"/>
      <c r="J19" s="3"/>
      <c r="K19" s="3"/>
      <c r="L19" s="3"/>
      <c r="M19" s="15" t="s">
        <v>0</v>
      </c>
      <c r="N19" s="12"/>
      <c r="O19" s="6" t="s">
        <v>1</v>
      </c>
      <c r="P19" s="17"/>
    </row>
    <row r="20" spans="1:16" x14ac:dyDescent="0.2">
      <c r="A20" s="3"/>
      <c r="B20" s="3"/>
      <c r="C20" s="21"/>
      <c r="D20" s="21"/>
      <c r="E20" s="5"/>
      <c r="F20" s="5"/>
      <c r="G20" s="23"/>
      <c r="H20" s="16"/>
      <c r="I20" s="10"/>
      <c r="J20" s="3"/>
      <c r="K20" s="3"/>
      <c r="L20" s="3"/>
      <c r="M20" s="18"/>
      <c r="N20" s="12"/>
      <c r="O20" s="6" t="s">
        <v>2</v>
      </c>
      <c r="P20" s="17"/>
    </row>
    <row r="21" spans="1:16" x14ac:dyDescent="0.2">
      <c r="A21" s="3"/>
      <c r="B21" s="3"/>
      <c r="C21" s="21"/>
      <c r="D21" s="21"/>
      <c r="E21" s="5"/>
      <c r="F21" s="5"/>
      <c r="G21" s="3"/>
      <c r="H21" s="16"/>
      <c r="I21" s="10"/>
      <c r="J21" s="3"/>
      <c r="K21" s="3"/>
      <c r="L21" s="3"/>
      <c r="M21" s="10"/>
      <c r="N21" s="9"/>
      <c r="O21" s="3"/>
      <c r="P21" s="3"/>
    </row>
    <row r="22" spans="1:16" x14ac:dyDescent="0.2">
      <c r="A22" s="3"/>
      <c r="B22" s="3"/>
      <c r="C22" s="21"/>
      <c r="D22" s="21"/>
      <c r="E22" s="5"/>
      <c r="F22" s="5"/>
      <c r="G22" s="3"/>
      <c r="H22" s="34"/>
      <c r="I22" s="2" t="s">
        <v>2</v>
      </c>
      <c r="J22" s="4"/>
      <c r="K22" s="4"/>
      <c r="L22" s="4"/>
      <c r="M22" s="20"/>
      <c r="N22" s="32"/>
      <c r="O22" s="1" t="s">
        <v>2</v>
      </c>
      <c r="P22" s="13"/>
    </row>
    <row r="23" spans="1:16" x14ac:dyDescent="0.2">
      <c r="A23" s="3"/>
      <c r="B23" s="3"/>
      <c r="C23" s="21"/>
      <c r="D23" s="21"/>
      <c r="E23" s="5"/>
      <c r="F23" s="5"/>
      <c r="G23" s="3"/>
      <c r="H23" s="22"/>
      <c r="I23" s="14"/>
      <c r="J23" s="3"/>
      <c r="K23" s="3"/>
      <c r="L23" s="3"/>
      <c r="M23" s="3"/>
      <c r="N23" s="3"/>
      <c r="O23" s="3"/>
      <c r="P23" s="3"/>
    </row>
    <row r="24" spans="1:16" x14ac:dyDescent="0.2">
      <c r="A24" s="3"/>
      <c r="B24" s="3"/>
      <c r="C24" s="21"/>
      <c r="D24" s="21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24" t="s">
        <v>6</v>
      </c>
      <c r="B25" s="19"/>
      <c r="C25" s="29" t="s">
        <v>11</v>
      </c>
      <c r="D25" s="16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25"/>
      <c r="B26" s="3"/>
      <c r="C26" s="36"/>
      <c r="D26" s="21"/>
      <c r="E26" s="5"/>
      <c r="F26" s="5"/>
      <c r="G26" s="7"/>
      <c r="H26" s="7"/>
      <c r="I26" s="7"/>
      <c r="J26" s="3"/>
      <c r="K26" s="7"/>
      <c r="L26" s="7"/>
      <c r="M26" s="7"/>
      <c r="N26" s="7"/>
      <c r="O26" s="7"/>
      <c r="P26" s="3"/>
    </row>
    <row r="27" spans="1:16" x14ac:dyDescent="0.2">
      <c r="A27" s="3"/>
      <c r="B27" s="3"/>
      <c r="C27" s="21"/>
      <c r="D27" s="21"/>
      <c r="E27" s="5"/>
      <c r="F27" s="5"/>
      <c r="G27" s="3"/>
      <c r="H27" s="34"/>
      <c r="I27" s="2" t="s">
        <v>1</v>
      </c>
      <c r="J27" s="4"/>
      <c r="K27" s="4"/>
      <c r="L27" s="4"/>
      <c r="M27" s="4"/>
      <c r="N27" s="12"/>
      <c r="O27" s="1" t="s">
        <v>1</v>
      </c>
      <c r="P27" s="13"/>
    </row>
    <row r="28" spans="1:16" x14ac:dyDescent="0.2">
      <c r="A28" s="3"/>
      <c r="B28" s="3"/>
      <c r="C28" s="21"/>
      <c r="D28" s="21"/>
      <c r="E28" s="5"/>
      <c r="F28" s="5"/>
      <c r="G28" s="3"/>
      <c r="H28" s="15"/>
      <c r="I28" s="14"/>
      <c r="J28" s="3"/>
      <c r="K28" s="3"/>
      <c r="L28" s="3"/>
      <c r="M28" s="3"/>
      <c r="N28" s="12"/>
      <c r="O28" s="1" t="s">
        <v>2</v>
      </c>
      <c r="P28" s="13"/>
    </row>
    <row r="29" spans="1:16" x14ac:dyDescent="0.2">
      <c r="A29" s="3"/>
      <c r="B29" s="3"/>
      <c r="C29" s="21"/>
      <c r="D29" s="21"/>
      <c r="E29" s="5"/>
      <c r="F29" s="5"/>
      <c r="G29" s="15" t="s">
        <v>4</v>
      </c>
      <c r="H29" s="16"/>
      <c r="I29" s="11"/>
      <c r="J29" s="3"/>
      <c r="K29" s="3"/>
      <c r="L29" s="3"/>
      <c r="M29" s="3"/>
      <c r="N29" s="8"/>
      <c r="O29" s="3"/>
      <c r="P29" s="7"/>
    </row>
    <row r="30" spans="1:16" x14ac:dyDescent="0.2">
      <c r="A30" s="3"/>
      <c r="B30" s="3"/>
      <c r="C30" s="21"/>
      <c r="D30" s="21"/>
      <c r="E30" s="5"/>
      <c r="F30" s="5"/>
      <c r="G30" s="23"/>
      <c r="H30" s="16"/>
      <c r="I30" s="10"/>
      <c r="J30" s="3"/>
      <c r="K30" s="3"/>
      <c r="L30" s="3"/>
      <c r="M30" s="3"/>
      <c r="N30" s="9"/>
      <c r="O30" s="3"/>
      <c r="P30" s="3"/>
    </row>
    <row r="31" spans="1:16" x14ac:dyDescent="0.2">
      <c r="A31" s="3"/>
      <c r="B31" s="3"/>
      <c r="C31" s="21"/>
      <c r="D31" s="21"/>
      <c r="E31" s="5"/>
      <c r="F31" s="5"/>
      <c r="G31" s="21"/>
      <c r="H31" s="34"/>
      <c r="I31" s="2" t="s">
        <v>2</v>
      </c>
      <c r="J31" s="4"/>
      <c r="K31" s="4"/>
      <c r="L31" s="4"/>
      <c r="M31" s="4"/>
      <c r="N31" s="32"/>
      <c r="O31" s="1" t="s">
        <v>2</v>
      </c>
      <c r="P31" s="13"/>
    </row>
    <row r="32" spans="1:16" x14ac:dyDescent="0.2">
      <c r="A32" s="3"/>
      <c r="B32" s="3"/>
      <c r="C32" s="21"/>
      <c r="D32" s="38"/>
      <c r="E32" s="30" t="s">
        <v>12</v>
      </c>
      <c r="F32" s="24" t="s">
        <v>9</v>
      </c>
      <c r="G32" s="21"/>
      <c r="H32" s="15"/>
      <c r="I32" s="14"/>
      <c r="J32" s="3"/>
      <c r="K32" s="3"/>
      <c r="L32" s="3"/>
      <c r="M32" s="3"/>
      <c r="N32" s="9"/>
      <c r="O32" s="3"/>
      <c r="P32" s="3"/>
    </row>
    <row r="33" spans="1:16" x14ac:dyDescent="0.2">
      <c r="A33" s="3"/>
      <c r="B33" s="3"/>
      <c r="C33" s="21"/>
      <c r="D33" s="5"/>
      <c r="E33" s="31" t="s">
        <v>14</v>
      </c>
      <c r="F33" s="26"/>
      <c r="G33" s="21"/>
      <c r="H33" s="10"/>
      <c r="I33" s="10"/>
      <c r="J33" s="3"/>
      <c r="K33" s="3"/>
      <c r="L33" s="3"/>
      <c r="M33" s="15" t="s">
        <v>3</v>
      </c>
      <c r="N33" s="12"/>
      <c r="O33" s="6" t="s">
        <v>1</v>
      </c>
      <c r="P33" s="17"/>
    </row>
    <row r="34" spans="1:16" x14ac:dyDescent="0.2">
      <c r="A34" s="3"/>
      <c r="B34" s="3"/>
      <c r="C34" s="21"/>
      <c r="D34" s="5"/>
      <c r="E34" s="5"/>
      <c r="F34" s="3"/>
      <c r="G34" s="21"/>
      <c r="H34" s="34"/>
      <c r="I34" s="2" t="s">
        <v>1</v>
      </c>
      <c r="J34" s="4"/>
      <c r="K34" s="24" t="s">
        <v>10</v>
      </c>
      <c r="L34" s="19"/>
      <c r="M34" s="18"/>
      <c r="N34" s="12"/>
      <c r="O34" s="6" t="s">
        <v>2</v>
      </c>
      <c r="P34" s="17"/>
    </row>
    <row r="35" spans="1:16" x14ac:dyDescent="0.2">
      <c r="A35" s="3"/>
      <c r="B35" s="3"/>
      <c r="C35" s="21"/>
      <c r="D35" s="5"/>
      <c r="E35" s="5"/>
      <c r="F35" s="3"/>
      <c r="G35" s="21"/>
      <c r="H35" s="15"/>
      <c r="I35" s="14"/>
      <c r="J35" s="3"/>
      <c r="K35" s="25"/>
      <c r="L35" s="3"/>
      <c r="M35" s="16"/>
      <c r="N35" s="9"/>
      <c r="O35" s="3"/>
      <c r="P35" s="3"/>
    </row>
    <row r="36" spans="1:16" x14ac:dyDescent="0.2">
      <c r="A36" s="3"/>
      <c r="B36" s="3"/>
      <c r="C36" s="21"/>
      <c r="D36" s="5"/>
      <c r="E36" s="5"/>
      <c r="F36" s="3"/>
      <c r="G36" s="22" t="s">
        <v>5</v>
      </c>
      <c r="H36" s="16"/>
      <c r="I36" s="10"/>
      <c r="J36" s="3"/>
      <c r="K36" s="3"/>
      <c r="L36" s="3"/>
      <c r="M36" s="15" t="s">
        <v>0</v>
      </c>
      <c r="N36" s="12"/>
      <c r="O36" s="6" t="s">
        <v>1</v>
      </c>
      <c r="P36" s="17"/>
    </row>
    <row r="37" spans="1:16" x14ac:dyDescent="0.2">
      <c r="A37" s="3"/>
      <c r="B37" s="3"/>
      <c r="C37" s="21"/>
      <c r="D37" s="5"/>
      <c r="E37" s="5"/>
      <c r="F37" s="3"/>
      <c r="G37" s="23"/>
      <c r="H37" s="16"/>
      <c r="I37" s="10"/>
      <c r="J37" s="3"/>
      <c r="K37" s="3"/>
      <c r="L37" s="3"/>
      <c r="M37" s="18"/>
      <c r="N37" s="12"/>
      <c r="O37" s="6" t="s">
        <v>2</v>
      </c>
      <c r="P37" s="17"/>
    </row>
    <row r="38" spans="1:16" x14ac:dyDescent="0.2">
      <c r="A38" s="3"/>
      <c r="B38" s="3"/>
      <c r="C38" s="21"/>
      <c r="D38" s="5"/>
      <c r="E38" s="5"/>
      <c r="F38" s="3"/>
      <c r="G38" s="3"/>
      <c r="H38" s="16"/>
      <c r="I38" s="10"/>
      <c r="J38" s="3"/>
      <c r="K38" s="3"/>
      <c r="L38" s="3"/>
      <c r="M38" s="10"/>
      <c r="N38" s="9"/>
      <c r="O38" s="3"/>
      <c r="P38" s="3"/>
    </row>
    <row r="39" spans="1:16" x14ac:dyDescent="0.2">
      <c r="A39" s="3"/>
      <c r="B39" s="3"/>
      <c r="C39" s="21"/>
      <c r="D39" s="5"/>
      <c r="E39" s="5"/>
      <c r="F39" s="3"/>
      <c r="G39" s="3"/>
      <c r="H39" s="34"/>
      <c r="I39" s="2" t="s">
        <v>2</v>
      </c>
      <c r="J39" s="4"/>
      <c r="K39" s="4"/>
      <c r="L39" s="4"/>
      <c r="M39" s="20"/>
      <c r="N39" s="32"/>
      <c r="O39" s="1" t="s">
        <v>2</v>
      </c>
      <c r="P39" s="13"/>
    </row>
    <row r="40" spans="1:16" x14ac:dyDescent="0.2">
      <c r="A40" s="3"/>
      <c r="B40" s="3"/>
      <c r="C40" s="21"/>
      <c r="D40" s="5"/>
      <c r="E40" s="5"/>
      <c r="F40" s="3"/>
      <c r="G40" s="3"/>
      <c r="H40" s="22"/>
      <c r="I40" s="14"/>
      <c r="J40" s="3"/>
      <c r="K40" s="3"/>
      <c r="L40" s="3"/>
      <c r="M40" s="3"/>
      <c r="N40" s="3"/>
      <c r="O40" s="3"/>
      <c r="P40" s="3"/>
    </row>
    <row r="41" spans="1:16" x14ac:dyDescent="0.2">
      <c r="A41" s="3"/>
      <c r="B41" s="3"/>
      <c r="C41" s="21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3"/>
      <c r="B42" s="3"/>
      <c r="C42" s="21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3"/>
      <c r="B43" s="3"/>
      <c r="C43" s="21"/>
      <c r="D43" s="5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s="3"/>
      <c r="B44" s="3"/>
      <c r="C44" s="21"/>
      <c r="D44" s="5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s="3"/>
      <c r="B45" s="3"/>
      <c r="C45" s="27" t="s">
        <v>5</v>
      </c>
      <c r="D45" s="31"/>
      <c r="E45" s="3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3"/>
      <c r="B46" s="3"/>
      <c r="C46" s="28"/>
      <c r="D46" s="35"/>
      <c r="E46" s="3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workbookViewId="0">
      <selection activeCell="M23" sqref="M23"/>
    </sheetView>
  </sheetViews>
  <sheetFormatPr defaultRowHeight="12.75" x14ac:dyDescent="0.2"/>
  <cols>
    <col min="1" max="2" width="15.7109375" bestFit="1" customWidth="1"/>
    <col min="3" max="3" width="14.7109375" customWidth="1"/>
    <col min="4" max="4" width="16.140625" customWidth="1"/>
    <col min="5" max="5" width="12" customWidth="1"/>
    <col min="6" max="6" width="14.28515625" bestFit="1" customWidth="1"/>
    <col min="7" max="7" width="7.42578125" customWidth="1"/>
    <col min="8" max="8" width="14.140625" bestFit="1" customWidth="1"/>
    <col min="9" max="9" width="7.42578125" bestFit="1" customWidth="1"/>
    <col min="10" max="10" width="12.7109375" bestFit="1" customWidth="1"/>
    <col min="11" max="11" width="16.42578125" bestFit="1" customWidth="1"/>
    <col min="12" max="12" width="4" customWidth="1"/>
    <col min="13" max="13" width="14.140625" bestFit="1" customWidth="1"/>
    <col min="14" max="15" width="10.7109375" bestFit="1" customWidth="1"/>
    <col min="16" max="16" width="11.42578125" bestFit="1" customWidth="1"/>
    <col min="17" max="23" width="10.7109375" bestFit="1" customWidth="1"/>
  </cols>
  <sheetData>
    <row r="1" spans="1:13" x14ac:dyDescent="0.2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3"/>
    </row>
    <row r="2" spans="1:13" x14ac:dyDescent="0.2">
      <c r="A2" s="40"/>
      <c r="B2" s="41" t="s">
        <v>16</v>
      </c>
      <c r="C2" s="42" t="s">
        <v>17</v>
      </c>
      <c r="D2" s="43">
        <v>1300000</v>
      </c>
      <c r="E2" s="40" t="s">
        <v>18</v>
      </c>
      <c r="F2" s="40"/>
      <c r="G2" s="40"/>
      <c r="H2" s="40"/>
      <c r="I2" s="40"/>
      <c r="J2" s="40"/>
      <c r="K2" s="40"/>
      <c r="L2" s="3"/>
      <c r="M2" s="3"/>
    </row>
    <row r="3" spans="1:13" x14ac:dyDescent="0.2">
      <c r="A3" s="40"/>
      <c r="B3" s="41"/>
      <c r="C3" s="42" t="s">
        <v>19</v>
      </c>
      <c r="D3" s="43">
        <v>3000000</v>
      </c>
      <c r="E3" s="40"/>
      <c r="F3" s="40"/>
      <c r="G3" s="40"/>
      <c r="H3" s="40"/>
      <c r="I3" s="40"/>
      <c r="J3" s="40"/>
      <c r="K3" s="40"/>
      <c r="L3" s="3"/>
      <c r="M3" s="3"/>
    </row>
    <row r="4" spans="1:13" x14ac:dyDescent="0.2">
      <c r="A4" s="40"/>
      <c r="B4" s="40"/>
      <c r="C4" s="43"/>
      <c r="D4" s="40"/>
      <c r="E4" s="40"/>
      <c r="F4" s="40"/>
      <c r="G4" s="40"/>
      <c r="H4" s="40"/>
      <c r="I4" s="40"/>
      <c r="J4" s="40"/>
      <c r="K4" s="40"/>
      <c r="L4" s="3"/>
      <c r="M4" s="3"/>
    </row>
    <row r="5" spans="1:13" x14ac:dyDescent="0.2">
      <c r="A5" s="40"/>
      <c r="B5" s="44" t="s">
        <v>20</v>
      </c>
      <c r="C5" s="43" t="s">
        <v>21</v>
      </c>
      <c r="D5" s="40"/>
      <c r="E5" s="40"/>
      <c r="F5" s="40"/>
      <c r="G5" s="40"/>
      <c r="H5" s="40"/>
      <c r="I5" s="40"/>
      <c r="J5" s="40"/>
      <c r="K5" s="40"/>
      <c r="L5" s="3"/>
      <c r="M5" s="3"/>
    </row>
    <row r="6" spans="1:13" x14ac:dyDescent="0.2">
      <c r="A6" s="40"/>
      <c r="B6" s="44"/>
      <c r="C6" s="43"/>
      <c r="D6" s="40"/>
      <c r="E6" s="40"/>
      <c r="F6" s="40"/>
      <c r="G6" s="40"/>
      <c r="H6" s="40"/>
      <c r="I6" s="40"/>
      <c r="J6" s="40"/>
      <c r="K6" s="40"/>
      <c r="L6" s="3"/>
      <c r="M6" s="3"/>
    </row>
    <row r="7" spans="1:13" x14ac:dyDescent="0.2">
      <c r="A7" s="40"/>
      <c r="B7" s="44" t="s">
        <v>22</v>
      </c>
      <c r="C7" s="45"/>
      <c r="D7" s="46"/>
      <c r="E7" s="46"/>
      <c r="F7" s="46"/>
      <c r="G7" s="47"/>
      <c r="H7" s="40"/>
      <c r="I7" s="40"/>
      <c r="J7" s="40"/>
      <c r="K7" s="40"/>
      <c r="L7" s="3"/>
      <c r="M7" s="3"/>
    </row>
    <row r="8" spans="1:13" x14ac:dyDescent="0.2">
      <c r="A8" s="40"/>
      <c r="B8" s="44"/>
      <c r="C8" s="43"/>
      <c r="D8" s="48" t="s">
        <v>23</v>
      </c>
      <c r="E8" s="48"/>
      <c r="F8" s="48"/>
      <c r="G8" s="49"/>
      <c r="H8" s="40"/>
      <c r="I8" s="40"/>
      <c r="J8" s="40"/>
      <c r="K8" s="40"/>
      <c r="L8" s="3"/>
      <c r="M8" s="3"/>
    </row>
    <row r="9" spans="1:13" s="52" customFormat="1" x14ac:dyDescent="0.2">
      <c r="A9" s="44"/>
      <c r="B9" s="44"/>
      <c r="C9" s="50"/>
      <c r="D9" s="51" t="s">
        <v>24</v>
      </c>
      <c r="E9" s="51" t="s">
        <v>25</v>
      </c>
      <c r="F9" s="51" t="s">
        <v>26</v>
      </c>
      <c r="G9" s="49"/>
      <c r="H9" s="44"/>
      <c r="I9" s="44"/>
      <c r="J9" s="44"/>
      <c r="K9" s="44"/>
      <c r="L9" s="10"/>
      <c r="M9" s="10"/>
    </row>
    <row r="10" spans="1:13" x14ac:dyDescent="0.2">
      <c r="A10" s="40"/>
      <c r="B10" s="44"/>
      <c r="C10" s="43" t="s">
        <v>2</v>
      </c>
      <c r="D10" s="53">
        <v>400000</v>
      </c>
      <c r="E10" s="53">
        <v>100000</v>
      </c>
      <c r="F10" s="53">
        <v>50000</v>
      </c>
      <c r="G10" s="43"/>
      <c r="H10" s="40"/>
      <c r="I10" s="40"/>
      <c r="J10" s="40"/>
      <c r="K10" s="40"/>
      <c r="L10" s="3"/>
      <c r="M10" s="3"/>
    </row>
    <row r="11" spans="1:13" x14ac:dyDescent="0.2">
      <c r="A11" s="40"/>
      <c r="B11" s="44"/>
      <c r="C11" s="45" t="s">
        <v>1</v>
      </c>
      <c r="D11" s="50">
        <v>450000</v>
      </c>
      <c r="E11" s="50">
        <v>1000000</v>
      </c>
      <c r="F11" s="50">
        <v>700000</v>
      </c>
      <c r="G11" s="54"/>
      <c r="H11" s="40"/>
      <c r="I11" s="40"/>
      <c r="J11" s="40"/>
      <c r="K11" s="40"/>
      <c r="L11" s="3"/>
      <c r="M11" s="3"/>
    </row>
    <row r="12" spans="1:13" x14ac:dyDescent="0.2">
      <c r="A12" s="40"/>
      <c r="B12" s="44"/>
      <c r="C12" s="43" t="s">
        <v>27</v>
      </c>
      <c r="D12" s="40"/>
      <c r="E12" s="40"/>
      <c r="F12" s="40"/>
      <c r="G12" s="40"/>
      <c r="H12" s="40"/>
      <c r="I12" s="40"/>
      <c r="J12" s="40"/>
      <c r="K12" s="40"/>
      <c r="L12" s="3"/>
      <c r="M12" s="3"/>
    </row>
    <row r="13" spans="1:13" x14ac:dyDescent="0.2">
      <c r="A13" s="40"/>
      <c r="B13" s="44"/>
      <c r="C13" s="43"/>
      <c r="D13" s="40"/>
      <c r="E13" s="40"/>
      <c r="F13" s="40"/>
      <c r="G13" s="40"/>
      <c r="H13" s="40"/>
      <c r="I13" s="40"/>
      <c r="J13" s="40"/>
      <c r="K13" s="40"/>
      <c r="L13" s="3"/>
      <c r="M13" s="3"/>
    </row>
    <row r="14" spans="1:13" x14ac:dyDescent="0.2">
      <c r="A14" s="40"/>
      <c r="B14" s="44" t="s">
        <v>28</v>
      </c>
      <c r="C14" s="55">
        <v>0.1</v>
      </c>
      <c r="D14" s="40" t="s">
        <v>29</v>
      </c>
      <c r="E14" s="40"/>
      <c r="F14" s="40"/>
      <c r="G14" s="40"/>
      <c r="H14" s="40"/>
      <c r="I14" s="40"/>
      <c r="J14" s="40"/>
      <c r="K14" s="40"/>
      <c r="L14" s="3"/>
      <c r="M14" s="3"/>
    </row>
    <row r="15" spans="1:13" x14ac:dyDescent="0.2">
      <c r="A15" s="40"/>
      <c r="B15" s="44"/>
      <c r="C15" s="55"/>
      <c r="D15" s="40"/>
      <c r="E15" s="40"/>
      <c r="F15" s="40"/>
      <c r="G15" s="40"/>
      <c r="H15" s="40"/>
      <c r="I15" s="40"/>
      <c r="J15" s="40"/>
      <c r="K15" s="40"/>
      <c r="L15" s="3"/>
      <c r="M15" s="3"/>
    </row>
    <row r="16" spans="1:13" x14ac:dyDescent="0.2">
      <c r="A16" s="40"/>
      <c r="B16" s="44" t="s">
        <v>30</v>
      </c>
      <c r="C16" s="55"/>
      <c r="D16" s="40"/>
      <c r="E16" s="40"/>
      <c r="F16" s="40"/>
      <c r="G16" s="40"/>
      <c r="H16" s="40"/>
      <c r="I16" s="40"/>
      <c r="J16" s="40"/>
      <c r="K16" s="40"/>
      <c r="L16" s="3"/>
      <c r="M16" s="3"/>
    </row>
    <row r="17" spans="1:27" x14ac:dyDescent="0.2">
      <c r="A17" s="40"/>
      <c r="B17" s="40"/>
      <c r="C17" s="41" t="s">
        <v>31</v>
      </c>
      <c r="D17" s="56" t="s">
        <v>32</v>
      </c>
      <c r="E17" s="40"/>
      <c r="F17" s="40"/>
      <c r="G17" s="40"/>
      <c r="H17" s="40"/>
      <c r="I17" s="40"/>
      <c r="J17" s="40"/>
      <c r="K17" s="4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40"/>
      <c r="B18" s="40"/>
      <c r="C18" s="41"/>
      <c r="D18" s="56" t="s">
        <v>33</v>
      </c>
      <c r="E18" s="40"/>
      <c r="F18" s="40"/>
      <c r="G18" s="40"/>
      <c r="H18" s="40"/>
      <c r="I18" s="40"/>
      <c r="J18" s="40"/>
      <c r="K18" s="4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8.25" customHeight="1" x14ac:dyDescent="0.2">
      <c r="A19" s="40"/>
      <c r="B19" s="40"/>
      <c r="C19" s="44"/>
      <c r="D19" s="56"/>
      <c r="E19" s="40"/>
      <c r="F19" s="40"/>
      <c r="G19" s="40"/>
      <c r="H19" s="40"/>
      <c r="I19" s="40"/>
      <c r="J19" s="40"/>
      <c r="K19" s="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40"/>
      <c r="B20" s="40"/>
      <c r="C20" s="41" t="s">
        <v>34</v>
      </c>
      <c r="D20" s="40" t="s">
        <v>35</v>
      </c>
      <c r="E20" s="40"/>
      <c r="F20" s="40"/>
      <c r="G20" s="40"/>
      <c r="H20" s="40"/>
      <c r="I20" s="40"/>
      <c r="J20" s="40"/>
      <c r="K20" s="4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40"/>
      <c r="B21" s="40"/>
      <c r="C21" s="41"/>
      <c r="D21" s="40" t="s">
        <v>36</v>
      </c>
      <c r="E21" s="40"/>
      <c r="F21" s="40"/>
      <c r="G21" s="40"/>
      <c r="H21" s="40"/>
      <c r="I21" s="40"/>
      <c r="J21" s="40"/>
      <c r="K21" s="4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x14ac:dyDescent="0.2">
      <c r="A22" s="40"/>
      <c r="B22" s="40"/>
      <c r="C22" s="41"/>
      <c r="D22" s="40" t="s">
        <v>37</v>
      </c>
      <c r="E22" s="40"/>
      <c r="F22" s="40"/>
      <c r="G22" s="40"/>
      <c r="H22" s="40"/>
      <c r="I22" s="40"/>
      <c r="J22" s="40"/>
      <c r="K22" s="4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40"/>
      <c r="B23" s="40"/>
      <c r="C23" s="41"/>
      <c r="D23" s="40" t="s">
        <v>38</v>
      </c>
      <c r="E23" s="40"/>
      <c r="F23" s="40"/>
      <c r="G23" s="40"/>
      <c r="H23" s="40"/>
      <c r="I23" s="40"/>
      <c r="J23" s="40"/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40"/>
      <c r="B24" s="40"/>
      <c r="C24" s="55"/>
      <c r="D24" s="40"/>
      <c r="E24" s="40"/>
      <c r="F24" s="40"/>
      <c r="G24" s="40"/>
      <c r="H24" s="40"/>
      <c r="I24" s="40"/>
      <c r="J24" s="40"/>
      <c r="K24" s="4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40"/>
      <c r="B25" s="40"/>
      <c r="C25" s="55"/>
      <c r="D25" s="40"/>
      <c r="E25" s="40"/>
      <c r="F25" s="40"/>
      <c r="G25" s="40"/>
      <c r="H25" s="40"/>
      <c r="I25" s="40"/>
      <c r="J25" s="40"/>
      <c r="K25" s="4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57"/>
      <c r="B26" s="57"/>
      <c r="C26" s="58"/>
      <c r="D26" s="57"/>
      <c r="E26" s="57"/>
      <c r="F26" s="57"/>
      <c r="G26" s="57"/>
      <c r="H26" s="57"/>
      <c r="I26" s="57"/>
      <c r="J26" s="57"/>
      <c r="K26" s="5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57"/>
      <c r="B27" s="57"/>
      <c r="C27" s="57"/>
      <c r="D27" s="57"/>
      <c r="E27" s="57"/>
      <c r="F27" s="57"/>
      <c r="G27" s="57"/>
      <c r="H27" s="57"/>
      <c r="I27" s="59"/>
      <c r="J27" s="57"/>
      <c r="K27" s="57"/>
      <c r="L27" s="3"/>
      <c r="M27" s="60" t="s">
        <v>39</v>
      </c>
      <c r="N27" s="60" t="s">
        <v>40</v>
      </c>
      <c r="O27" s="60" t="s">
        <v>41</v>
      </c>
      <c r="P27" s="60" t="s">
        <v>42</v>
      </c>
      <c r="Q27" s="60" t="s">
        <v>43</v>
      </c>
      <c r="R27" s="60" t="s">
        <v>44</v>
      </c>
      <c r="S27" s="60" t="s">
        <v>45</v>
      </c>
      <c r="T27" s="60" t="s">
        <v>46</v>
      </c>
      <c r="U27" s="60" t="s">
        <v>47</v>
      </c>
      <c r="V27" s="60" t="s">
        <v>48</v>
      </c>
      <c r="W27" s="60" t="s">
        <v>49</v>
      </c>
      <c r="X27" s="3"/>
      <c r="Y27" s="3"/>
      <c r="Z27" s="3"/>
      <c r="AA27" s="3"/>
    </row>
    <row r="28" spans="1:27" x14ac:dyDescent="0.2">
      <c r="A28" s="3"/>
      <c r="B28" s="7"/>
      <c r="C28" s="7"/>
      <c r="D28" s="7"/>
      <c r="E28" s="3"/>
      <c r="F28" s="7"/>
      <c r="G28" s="7"/>
      <c r="H28" s="7"/>
      <c r="I28" s="7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3"/>
      <c r="B29" s="3"/>
      <c r="C29" s="61">
        <v>0.7</v>
      </c>
      <c r="D29" s="2" t="s">
        <v>1</v>
      </c>
      <c r="E29" s="4"/>
      <c r="F29" s="4"/>
      <c r="G29" s="4"/>
      <c r="H29" s="4"/>
      <c r="I29" s="12">
        <v>0.85699999999999998</v>
      </c>
      <c r="J29" s="1" t="s">
        <v>1</v>
      </c>
      <c r="K29" s="13">
        <f>NPV(0.1,N29:W29)+M29</f>
        <v>3144567.1057046792</v>
      </c>
      <c r="L29" s="3"/>
      <c r="M29" s="62">
        <v>-3000000</v>
      </c>
      <c r="N29" s="62">
        <v>1000000</v>
      </c>
      <c r="O29" s="62">
        <v>1000000</v>
      </c>
      <c r="P29" s="62">
        <v>1000000</v>
      </c>
      <c r="Q29" s="62">
        <v>1000000</v>
      </c>
      <c r="R29" s="62">
        <v>1000000</v>
      </c>
      <c r="S29" s="62">
        <v>1000000</v>
      </c>
      <c r="T29" s="62">
        <v>1000000</v>
      </c>
      <c r="U29" s="62">
        <v>1000000</v>
      </c>
      <c r="V29" s="62">
        <v>1000000</v>
      </c>
      <c r="W29" s="62">
        <v>1000000</v>
      </c>
      <c r="X29" s="3"/>
      <c r="Y29" s="3"/>
      <c r="Z29" s="3"/>
      <c r="AA29" s="3"/>
    </row>
    <row r="30" spans="1:27" x14ac:dyDescent="0.2">
      <c r="A30" s="3"/>
      <c r="B30" s="3"/>
      <c r="C30" s="15"/>
      <c r="D30" s="14">
        <f>I29*K29+I30*K30</f>
        <v>2577124.9555641231</v>
      </c>
      <c r="E30" s="3"/>
      <c r="F30" s="3"/>
      <c r="G30" s="3"/>
      <c r="H30" s="3"/>
      <c r="I30" s="12">
        <v>0.14299999999999999</v>
      </c>
      <c r="J30" s="1" t="s">
        <v>2</v>
      </c>
      <c r="K30" s="13">
        <f>NPV(0.1,N30:W30)+M30</f>
        <v>-823559.81835515192</v>
      </c>
      <c r="L30" s="3"/>
      <c r="M30" s="62">
        <v>-3000000</v>
      </c>
      <c r="N30" s="62">
        <v>1000000</v>
      </c>
      <c r="O30" s="62">
        <v>1000000</v>
      </c>
      <c r="P30" s="62">
        <v>100000</v>
      </c>
      <c r="Q30" s="62">
        <v>100000</v>
      </c>
      <c r="R30" s="62">
        <v>100000</v>
      </c>
      <c r="S30" s="62">
        <v>100000</v>
      </c>
      <c r="T30" s="62">
        <v>100000</v>
      </c>
      <c r="U30" s="62">
        <v>100000</v>
      </c>
      <c r="V30" s="62">
        <v>100000</v>
      </c>
      <c r="W30" s="62">
        <v>100000</v>
      </c>
      <c r="X30" s="3"/>
      <c r="Y30" s="3"/>
      <c r="Z30" s="3"/>
      <c r="AA30" s="3"/>
    </row>
    <row r="31" spans="1:27" x14ac:dyDescent="0.2">
      <c r="A31" s="3"/>
      <c r="B31" s="15" t="s">
        <v>4</v>
      </c>
      <c r="C31" s="16"/>
      <c r="D31" s="11"/>
      <c r="E31" s="3"/>
      <c r="F31" s="3"/>
      <c r="G31" s="3"/>
      <c r="H31" s="3"/>
      <c r="I31" s="8"/>
      <c r="J31" s="3"/>
      <c r="K31" s="7"/>
      <c r="L31" s="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3"/>
      <c r="Y31" s="3"/>
      <c r="Z31" s="3"/>
      <c r="AA31" s="3"/>
    </row>
    <row r="32" spans="1:27" x14ac:dyDescent="0.2">
      <c r="A32" s="3"/>
      <c r="B32" s="18">
        <f>C29*D30+C33*D34</f>
        <v>1088324.4820660264</v>
      </c>
      <c r="C32" s="16"/>
      <c r="D32" s="10"/>
      <c r="E32" s="3"/>
      <c r="F32" s="3"/>
      <c r="G32" s="3"/>
      <c r="H32" s="3"/>
      <c r="I32" s="9"/>
      <c r="J32" s="3"/>
      <c r="K32" s="3"/>
      <c r="L32" s="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3"/>
      <c r="Y32" s="3"/>
      <c r="Z32" s="3"/>
      <c r="AA32" s="3"/>
    </row>
    <row r="33" spans="1:27" x14ac:dyDescent="0.2">
      <c r="A33" s="3"/>
      <c r="B33" s="21"/>
      <c r="C33" s="61">
        <v>0.3</v>
      </c>
      <c r="D33" s="2" t="s">
        <v>2</v>
      </c>
      <c r="E33" s="4"/>
      <c r="F33" s="4"/>
      <c r="G33" s="4"/>
      <c r="H33" s="4"/>
      <c r="I33" s="64">
        <v>1</v>
      </c>
      <c r="J33" s="1" t="s">
        <v>2</v>
      </c>
      <c r="K33" s="13">
        <f>NPV(0.1,N33:W33)+M33</f>
        <v>-2385543.2894295324</v>
      </c>
      <c r="L33" s="3"/>
      <c r="M33" s="62">
        <v>-3000000</v>
      </c>
      <c r="N33" s="62">
        <v>100000</v>
      </c>
      <c r="O33" s="62">
        <v>100000</v>
      </c>
      <c r="P33" s="62">
        <v>100000</v>
      </c>
      <c r="Q33" s="62">
        <v>100000</v>
      </c>
      <c r="R33" s="62">
        <v>100000</v>
      </c>
      <c r="S33" s="62">
        <v>100000</v>
      </c>
      <c r="T33" s="62">
        <v>100000</v>
      </c>
      <c r="U33" s="62">
        <v>100000</v>
      </c>
      <c r="V33" s="62">
        <v>100000</v>
      </c>
      <c r="W33" s="62">
        <v>100000</v>
      </c>
      <c r="X33" s="3"/>
      <c r="Y33" s="3"/>
      <c r="Z33" s="3"/>
      <c r="AA33" s="3"/>
    </row>
    <row r="34" spans="1:27" x14ac:dyDescent="0.2">
      <c r="A34" s="24" t="s">
        <v>6</v>
      </c>
      <c r="B34" s="21"/>
      <c r="C34" s="15"/>
      <c r="D34" s="14">
        <f>+K33</f>
        <v>-2385543.2894295324</v>
      </c>
      <c r="E34" s="3"/>
      <c r="F34" s="3"/>
      <c r="G34" s="3"/>
      <c r="H34" s="3"/>
      <c r="I34" s="9"/>
      <c r="J34" s="3"/>
      <c r="K34" s="3"/>
      <c r="L34" s="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3"/>
      <c r="Y34" s="3"/>
      <c r="Z34" s="3"/>
      <c r="AA34" s="3"/>
    </row>
    <row r="35" spans="1:27" x14ac:dyDescent="0.2">
      <c r="A35" s="26">
        <f>B32</f>
        <v>1088324.4820660264</v>
      </c>
      <c r="B35" s="21"/>
      <c r="C35" s="10"/>
      <c r="D35" s="10"/>
      <c r="E35" s="3"/>
      <c r="F35" s="3"/>
      <c r="G35" s="3"/>
      <c r="H35" s="15" t="s">
        <v>3</v>
      </c>
      <c r="I35" s="12">
        <v>0.85699999999999998</v>
      </c>
      <c r="J35" s="6" t="s">
        <v>1</v>
      </c>
      <c r="K35" s="13">
        <f>NPV(0.1,N35:W35)+M35</f>
        <v>914420.11448914418</v>
      </c>
      <c r="L35" s="3"/>
      <c r="M35" s="62">
        <v>-1300000</v>
      </c>
      <c r="N35" s="62">
        <v>450000</v>
      </c>
      <c r="O35" s="62">
        <v>450000</v>
      </c>
      <c r="P35" s="62">
        <f>-2200000+700000</f>
        <v>-1500000</v>
      </c>
      <c r="Q35" s="62">
        <v>700000</v>
      </c>
      <c r="R35" s="62">
        <v>700000</v>
      </c>
      <c r="S35" s="62">
        <v>700000</v>
      </c>
      <c r="T35" s="62">
        <v>700000</v>
      </c>
      <c r="U35" s="62">
        <v>700000</v>
      </c>
      <c r="V35" s="62">
        <v>700000</v>
      </c>
      <c r="W35" s="62">
        <v>700000</v>
      </c>
      <c r="X35" s="3"/>
      <c r="Y35" s="3"/>
      <c r="Z35" s="3"/>
      <c r="AA35" s="3"/>
    </row>
    <row r="36" spans="1:27" x14ac:dyDescent="0.2">
      <c r="A36" s="3"/>
      <c r="B36" s="21"/>
      <c r="C36" s="61">
        <v>0.7</v>
      </c>
      <c r="D36" s="2" t="s">
        <v>1</v>
      </c>
      <c r="E36" s="4"/>
      <c r="F36" s="24" t="s">
        <v>50</v>
      </c>
      <c r="G36" s="19"/>
      <c r="H36" s="18">
        <f>+I35*K35+I36*K36</f>
        <v>504600.78383207595</v>
      </c>
      <c r="I36" s="12">
        <v>0.14299999999999999</v>
      </c>
      <c r="J36" s="6" t="s">
        <v>2</v>
      </c>
      <c r="K36" s="13">
        <f>NPV(0.1,N36:W36)+M36</f>
        <v>-1951449.3306651791</v>
      </c>
      <c r="L36" s="3"/>
      <c r="M36" s="62">
        <v>-1300000</v>
      </c>
      <c r="N36" s="62">
        <v>450000</v>
      </c>
      <c r="O36" s="62">
        <v>450000</v>
      </c>
      <c r="P36" s="62">
        <f>-2200000+50000</f>
        <v>-2150000</v>
      </c>
      <c r="Q36" s="62">
        <v>50000</v>
      </c>
      <c r="R36" s="62">
        <v>50000</v>
      </c>
      <c r="S36" s="62">
        <v>50000</v>
      </c>
      <c r="T36" s="62">
        <v>50000</v>
      </c>
      <c r="U36" s="62">
        <v>50000</v>
      </c>
      <c r="V36" s="62">
        <v>50000</v>
      </c>
      <c r="W36" s="62">
        <v>50000</v>
      </c>
      <c r="X36" s="3"/>
      <c r="Y36" s="3"/>
      <c r="Z36" s="3"/>
      <c r="AA36" s="3"/>
    </row>
    <row r="37" spans="1:27" x14ac:dyDescent="0.2">
      <c r="A37" s="3"/>
      <c r="B37" s="21"/>
      <c r="C37" s="15"/>
      <c r="D37" s="14">
        <f>F37</f>
        <v>866749.83801719558</v>
      </c>
      <c r="E37" s="3"/>
      <c r="F37" s="25">
        <f>H39</f>
        <v>866749.83801719558</v>
      </c>
      <c r="G37" s="3"/>
      <c r="H37" s="16"/>
      <c r="I37" s="9"/>
      <c r="J37" s="3"/>
      <c r="K37" s="3"/>
      <c r="L37" s="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3"/>
      <c r="Y37" s="3"/>
      <c r="Z37" s="3"/>
      <c r="AA37" s="3"/>
    </row>
    <row r="38" spans="1:27" x14ac:dyDescent="0.2">
      <c r="A38" s="3"/>
      <c r="B38" s="22" t="s">
        <v>5</v>
      </c>
      <c r="C38" s="16"/>
      <c r="D38" s="10"/>
      <c r="E38" s="3"/>
      <c r="F38" s="3"/>
      <c r="G38" s="3"/>
      <c r="H38" s="15" t="s">
        <v>0</v>
      </c>
      <c r="I38" s="12">
        <v>0.85699999999999998</v>
      </c>
      <c r="J38" s="6" t="s">
        <v>1</v>
      </c>
      <c r="K38" s="13">
        <f>NPV(0.1,N38:W38)+M38</f>
        <v>803700.7102238005</v>
      </c>
      <c r="L38" s="3"/>
      <c r="M38" s="62">
        <v>-1300000</v>
      </c>
      <c r="N38" s="62">
        <v>450000</v>
      </c>
      <c r="O38" s="62">
        <v>450000</v>
      </c>
      <c r="P38" s="62">
        <v>300000</v>
      </c>
      <c r="Q38" s="62">
        <v>300000</v>
      </c>
      <c r="R38" s="62">
        <v>300000</v>
      </c>
      <c r="S38" s="62">
        <v>300000</v>
      </c>
      <c r="T38" s="62">
        <v>300000</v>
      </c>
      <c r="U38" s="62">
        <v>300000</v>
      </c>
      <c r="V38" s="62">
        <v>300000</v>
      </c>
      <c r="W38" s="62">
        <v>300000</v>
      </c>
      <c r="X38" s="3"/>
      <c r="Y38" s="3"/>
      <c r="Z38" s="3"/>
      <c r="AA38" s="3"/>
    </row>
    <row r="39" spans="1:27" x14ac:dyDescent="0.2">
      <c r="A39" s="3"/>
      <c r="B39" s="18">
        <f>C36*D37+C41*D42</f>
        <v>954072.93929659831</v>
      </c>
      <c r="C39" s="16"/>
      <c r="D39" s="10"/>
      <c r="E39" s="3"/>
      <c r="F39" s="3"/>
      <c r="G39" s="3"/>
      <c r="H39" s="18">
        <f>+I38*K38+I39*K39</f>
        <v>866749.83801719558</v>
      </c>
      <c r="I39" s="12">
        <v>0.14299999999999999</v>
      </c>
      <c r="J39" s="6" t="s">
        <v>2</v>
      </c>
      <c r="K39" s="13">
        <f>NPV(0.1,N39:W39)+M39</f>
        <v>1244603.701786004</v>
      </c>
      <c r="L39" s="3"/>
      <c r="M39" s="62">
        <v>-1300000</v>
      </c>
      <c r="N39" s="62">
        <v>450000</v>
      </c>
      <c r="O39" s="62">
        <v>450000</v>
      </c>
      <c r="P39" s="62">
        <v>400000</v>
      </c>
      <c r="Q39" s="62">
        <v>400000</v>
      </c>
      <c r="R39" s="62">
        <v>400000</v>
      </c>
      <c r="S39" s="62">
        <v>400000</v>
      </c>
      <c r="T39" s="62">
        <v>400000</v>
      </c>
      <c r="U39" s="62">
        <v>400000</v>
      </c>
      <c r="V39" s="62">
        <v>400000</v>
      </c>
      <c r="W39" s="62">
        <v>400000</v>
      </c>
      <c r="X39" s="3"/>
      <c r="Y39" s="3"/>
      <c r="Z39" s="3"/>
      <c r="AA39" s="3"/>
    </row>
    <row r="40" spans="1:27" x14ac:dyDescent="0.2">
      <c r="A40" s="3"/>
      <c r="B40" s="3"/>
      <c r="C40" s="16"/>
      <c r="D40" s="10"/>
      <c r="E40" s="3"/>
      <c r="F40" s="3"/>
      <c r="G40" s="3"/>
      <c r="H40" s="10"/>
      <c r="I40" s="9"/>
      <c r="J40" s="3"/>
      <c r="K40" s="3"/>
      <c r="L40" s="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3"/>
      <c r="Y40" s="3"/>
      <c r="Z40" s="3"/>
      <c r="AA40" s="3"/>
    </row>
    <row r="41" spans="1:27" x14ac:dyDescent="0.2">
      <c r="A41" s="3"/>
      <c r="B41" s="3"/>
      <c r="C41" s="61">
        <v>0.3</v>
      </c>
      <c r="D41" s="2" t="s">
        <v>2</v>
      </c>
      <c r="E41" s="4"/>
      <c r="F41" s="4"/>
      <c r="G41" s="4"/>
      <c r="H41" s="20"/>
      <c r="I41" s="64">
        <v>1</v>
      </c>
      <c r="J41" s="1" t="s">
        <v>2</v>
      </c>
      <c r="K41" s="13">
        <f>NPV(0.1,N41:W41)+M41</f>
        <v>1157826.8422818715</v>
      </c>
      <c r="L41" s="3"/>
      <c r="M41" s="62">
        <v>-1300000</v>
      </c>
      <c r="N41" s="62">
        <v>400000</v>
      </c>
      <c r="O41" s="62">
        <v>400000</v>
      </c>
      <c r="P41" s="62">
        <v>400000</v>
      </c>
      <c r="Q41" s="62">
        <v>400000</v>
      </c>
      <c r="R41" s="62">
        <v>400000</v>
      </c>
      <c r="S41" s="62">
        <v>400000</v>
      </c>
      <c r="T41" s="62">
        <v>400000</v>
      </c>
      <c r="U41" s="62">
        <v>400000</v>
      </c>
      <c r="V41" s="62">
        <v>400000</v>
      </c>
      <c r="W41" s="62">
        <v>400000</v>
      </c>
      <c r="X41" s="3"/>
      <c r="Y41" s="3"/>
      <c r="Z41" s="3"/>
      <c r="AA41" s="3"/>
    </row>
    <row r="42" spans="1:27" x14ac:dyDescent="0.2">
      <c r="A42" s="3"/>
      <c r="B42" s="3"/>
      <c r="C42" s="22"/>
      <c r="D42" s="14">
        <f>K41</f>
        <v>1157826.8422818715</v>
      </c>
      <c r="E42" s="3"/>
      <c r="F42" s="3"/>
      <c r="G42" s="3"/>
      <c r="H42" s="3"/>
      <c r="I42" s="3"/>
      <c r="J42" s="3"/>
      <c r="K42" s="3"/>
      <c r="L42" s="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3"/>
      <c r="Y42" s="3"/>
      <c r="Z42" s="3"/>
      <c r="AA42" s="3"/>
    </row>
    <row r="43" spans="1:2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7"/>
      <c r="C49" s="7"/>
      <c r="D49" s="7"/>
      <c r="E49" s="3"/>
      <c r="F49" s="7"/>
      <c r="G49" s="7"/>
      <c r="H49" s="7"/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</sheetData>
  <mergeCells count="4">
    <mergeCell ref="B2:B3"/>
    <mergeCell ref="D8:F8"/>
    <mergeCell ref="C17:C18"/>
    <mergeCell ref="C20:C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Preencher</vt:lpstr>
      <vt:lpstr>Plan1</vt:lpstr>
    </vt:vector>
  </TitlesOfParts>
  <Company>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2012-03-19T17:26:07Z</cp:lastPrinted>
  <dcterms:created xsi:type="dcterms:W3CDTF">2006-06-01T18:18:55Z</dcterms:created>
  <dcterms:modified xsi:type="dcterms:W3CDTF">2016-10-03T21:07:57Z</dcterms:modified>
</cp:coreProperties>
</file>