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63961" windowWidth="12120" windowHeight="9120" activeTab="0"/>
  </bookViews>
  <sheets>
    <sheet name="Reliable's Time Cost" sheetId="1" r:id="rId1"/>
  </sheets>
  <definedNames>
    <definedName name="AFinish">'Reliable''s Time Cost'!$K$6</definedName>
    <definedName name="AStart">'Reliable''s Time Cost'!$I$6</definedName>
    <definedName name="BFinish">'Reliable''s Time Cost'!$K$7</definedName>
    <definedName name="BStart">'Reliable''s Time Cost'!$I$7</definedName>
    <definedName name="CFinish">'Reliable''s Time Cost'!$K$8</definedName>
    <definedName name="CrashCost">'Reliable''s Time Cost'!$F$6:$F$19</definedName>
    <definedName name="CrashCostPerWeekSaved">'Reliable''s Time Cost'!$H$6:$H$19</definedName>
    <definedName name="CrashTime">'Reliable''s Time Cost'!$D$6:$D$19</definedName>
    <definedName name="CStart">'Reliable''s Time Cost'!$I$8</definedName>
    <definedName name="DFinish">'Reliable''s Time Cost'!$K$9</definedName>
    <definedName name="DStart">'Reliable''s Time Cost'!$I$9</definedName>
    <definedName name="EFinish">'Reliable''s Time Cost'!$K$10</definedName>
    <definedName name="EStart">'Reliable''s Time Cost'!$I$10</definedName>
    <definedName name="FFinish">'Reliable''s Time Cost'!$K$11</definedName>
    <definedName name="FinishTime">'Reliable''s Time Cost'!$K$6:$K$19</definedName>
    <definedName name="FStart">'Reliable''s Time Cost'!$I$11</definedName>
    <definedName name="GFinish">'Reliable''s Time Cost'!$K$12</definedName>
    <definedName name="GStart">'Reliable''s Time Cost'!$I$12</definedName>
    <definedName name="HFinish">'Reliable''s Time Cost'!$K$13</definedName>
    <definedName name="HStart">'Reliable''s Time Cost'!$I$13</definedName>
    <definedName name="IFinish">'Reliable''s Time Cost'!$K$14</definedName>
    <definedName name="IStart">'Reliable''s Time Cost'!$I$14</definedName>
    <definedName name="JFinish">'Reliable''s Time Cost'!$K$15</definedName>
    <definedName name="JStart">'Reliable''s Time Cost'!$I$15</definedName>
    <definedName name="KFinish">'Reliable''s Time Cost'!$K$16</definedName>
    <definedName name="KStart">'Reliable''s Time Cost'!$I$16</definedName>
    <definedName name="LFinish">'Reliable''s Time Cost'!$K$17</definedName>
    <definedName name="LStart">'Reliable''s Time Cost'!$I$17</definedName>
    <definedName name="MaxTime">'Reliable''s Time Cost'!$K$22</definedName>
    <definedName name="MaxTimeReduction">'Reliable''s Time Cost'!$G$6:$G$19</definedName>
    <definedName name="MFinish">'Reliable''s Time Cost'!$K$18</definedName>
    <definedName name="MStart">'Reliable''s Time Cost'!$I$18</definedName>
    <definedName name="NFinish">'Reliable''s Time Cost'!$K$19</definedName>
    <definedName name="NormalCost">'Reliable''s Time Cost'!$E$6:$E$19</definedName>
    <definedName name="NormalTime">'Reliable''s Time Cost'!$C$6:$C$19</definedName>
    <definedName name="NStart">'Reliable''s Time Cost'!$I$19</definedName>
    <definedName name="ProjectFinishTime">'Reliable''s Time Cost'!$I$22</definedName>
    <definedName name="solver_adj" localSheetId="0" hidden="1">'Reliable''s Time Cost'!$I$6:$I$19,'Reliable''s Time Cost'!$J$6:$J$19,'Reliable''s Time Cost'!$I$22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200</definedName>
    <definedName name="solver_lhs1" localSheetId="0" hidden="1">'Reliable''s Time Cost'!$I$22</definedName>
    <definedName name="solver_lhs10" localSheetId="0" hidden="1">'Reliable''s Time Cost'!$I$13</definedName>
    <definedName name="solver_lhs11" localSheetId="0" hidden="1">'Reliable''s Time Cost'!$I$14</definedName>
    <definedName name="solver_lhs12" localSheetId="0" hidden="1">'Reliable''s Time Cost'!$I$15</definedName>
    <definedName name="solver_lhs13" localSheetId="0" hidden="1">'Reliable''s Time Cost'!$I$15</definedName>
    <definedName name="solver_lhs14" localSheetId="0" hidden="1">'Reliable''s Time Cost'!$I$16</definedName>
    <definedName name="solver_lhs15" localSheetId="0" hidden="1">'Reliable''s Time Cost'!$I$17</definedName>
    <definedName name="solver_lhs16" localSheetId="0" hidden="1">'Reliable''s Time Cost'!$I$18</definedName>
    <definedName name="solver_lhs17" localSheetId="0" hidden="1">'Reliable''s Time Cost'!$I$19</definedName>
    <definedName name="solver_lhs18" localSheetId="0" hidden="1">'Reliable''s Time Cost'!$I$19</definedName>
    <definedName name="solver_lhs19" localSheetId="0" hidden="1">'Reliable''s Time Cost'!$I$22</definedName>
    <definedName name="solver_lhs2" localSheetId="0" hidden="1">'Reliable''s Time Cost'!$J$6:$J$19</definedName>
    <definedName name="solver_lhs20" localSheetId="0" hidden="1">'Reliable''s Time Cost'!$I$22</definedName>
    <definedName name="solver_lhs21" localSheetId="0" hidden="1">'Reliable''s Time Cost'!$I$22</definedName>
    <definedName name="solver_lhs3" localSheetId="0" hidden="1">'Reliable''s Time Cost'!$I$7</definedName>
    <definedName name="solver_lhs4" localSheetId="0" hidden="1">'Reliable''s Time Cost'!$I$8</definedName>
    <definedName name="solver_lhs5" localSheetId="0" hidden="1">'Reliable''s Time Cost'!$I$9</definedName>
    <definedName name="solver_lhs6" localSheetId="0" hidden="1">'Reliable''s Time Cost'!$I$10</definedName>
    <definedName name="solver_lhs7" localSheetId="0" hidden="1">'Reliable''s Time Cost'!$I$11</definedName>
    <definedName name="solver_lhs8" localSheetId="0" hidden="1">'Reliable''s Time Cost'!$I$12</definedName>
    <definedName name="solver_lhs9" localSheetId="0" hidden="1">'Reliable''s Time Cost'!$I$13</definedName>
    <definedName name="solver_lin" localSheetId="0" hidden="1">1</definedName>
    <definedName name="solver_neg" localSheetId="0" hidden="1">1</definedName>
    <definedName name="solver_num" localSheetId="0" hidden="1">20</definedName>
    <definedName name="solver_nwt" localSheetId="0" hidden="1">1</definedName>
    <definedName name="solver_opt" localSheetId="0" hidden="1">'Reliable''s Time Cost'!$I$24</definedName>
    <definedName name="solver_pre" localSheetId="0" hidden="1">0.000001</definedName>
    <definedName name="solver_rel1" localSheetId="0" hidden="1">1</definedName>
    <definedName name="solver_rel10" localSheetId="0" hidden="1">3</definedName>
    <definedName name="solver_rel11" localSheetId="0" hidden="1">3</definedName>
    <definedName name="solver_rel12" localSheetId="0" hidden="1">3</definedName>
    <definedName name="solver_rel13" localSheetId="0" hidden="1">3</definedName>
    <definedName name="solver_rel14" localSheetId="0" hidden="1">3</definedName>
    <definedName name="solver_rel15" localSheetId="0" hidden="1">3</definedName>
    <definedName name="solver_rel16" localSheetId="0" hidden="1">3</definedName>
    <definedName name="solver_rel17" localSheetId="0" hidden="1">3</definedName>
    <definedName name="solver_rel18" localSheetId="0" hidden="1">3</definedName>
    <definedName name="solver_rel19" localSheetId="0" hidden="1">3</definedName>
    <definedName name="solver_rel2" localSheetId="0" hidden="1">1</definedName>
    <definedName name="solver_rel20" localSheetId="0" hidden="1">3</definedName>
    <definedName name="solver_rel21" localSheetId="0" hidden="1">1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'Reliable''s Time Cost'!$K$22</definedName>
    <definedName name="solver_rhs10" localSheetId="0" hidden="1">'Reliable''s Time Cost'!$K$12</definedName>
    <definedName name="solver_rhs11" localSheetId="0" hidden="1">'Reliable''s Time Cost'!$K$8</definedName>
    <definedName name="solver_rhs12" localSheetId="0" hidden="1">'Reliable''s Time Cost'!$K$11</definedName>
    <definedName name="solver_rhs13" localSheetId="0" hidden="1">'Reliable''s Time Cost'!$K$14</definedName>
    <definedName name="solver_rhs14" localSheetId="0" hidden="1">'Reliable''s Time Cost'!$K$15</definedName>
    <definedName name="solver_rhs15" localSheetId="0" hidden="1">'Reliable''s Time Cost'!$K$15</definedName>
    <definedName name="solver_rhs16" localSheetId="0" hidden="1">'Reliable''s Time Cost'!$K$13</definedName>
    <definedName name="solver_rhs17" localSheetId="0" hidden="1">'Reliable''s Time Cost'!$K$16</definedName>
    <definedName name="solver_rhs18" localSheetId="0" hidden="1">'Reliable''s Time Cost'!$K$17</definedName>
    <definedName name="solver_rhs19" localSheetId="0" hidden="1">'Reliable''s Time Cost'!$K$19</definedName>
    <definedName name="solver_rhs2" localSheetId="0" hidden="1">'Reliable''s Time Cost'!$G$6:$G$19</definedName>
    <definedName name="solver_rhs20" localSheetId="0" hidden="1">'Reliable''s Time Cost'!$K$18</definedName>
    <definedName name="solver_rhs21" localSheetId="0" hidden="1">'Reliable''s Time Cost'!$K$22</definedName>
    <definedName name="solver_rhs3" localSheetId="0" hidden="1">'Reliable''s Time Cost'!$K$6</definedName>
    <definedName name="solver_rhs4" localSheetId="0" hidden="1">'Reliable''s Time Cost'!$K$7</definedName>
    <definedName name="solver_rhs5" localSheetId="0" hidden="1">'Reliable''s Time Cost'!$K$8</definedName>
    <definedName name="solver_rhs6" localSheetId="0" hidden="1">'Reliable''s Time Cost'!$K$8</definedName>
    <definedName name="solver_rhs7" localSheetId="0" hidden="1">'Reliable''s Time Cost'!$K$10</definedName>
    <definedName name="solver_rhs8" localSheetId="0" hidden="1">'Reliable''s Time Cost'!$K$9</definedName>
    <definedName name="solver_rhs9" localSheetId="0" hidden="1">'Reliable''s Time Cost'!$K$10</definedName>
    <definedName name="solver_scl" localSheetId="0" hidden="1">2</definedName>
    <definedName name="solver_sho" localSheetId="0" hidden="1">2</definedName>
    <definedName name="solver_tim" localSheetId="0" hidden="1">200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tartTime">'Reliable''s Time Cost'!$I$6:$I$19</definedName>
    <definedName name="TimeReduction">'Reliable''s Time Cost'!$J$6:$J$19</definedName>
    <definedName name="TotalCost">'Reliable''s Time Cost'!$I$24</definedName>
  </definedNames>
  <calcPr fullCalcOnLoad="1"/>
</workbook>
</file>

<file path=xl/sharedStrings.xml><?xml version="1.0" encoding="utf-8"?>
<sst xmlns="http://schemas.openxmlformats.org/spreadsheetml/2006/main" count="120" uniqueCount="113">
  <si>
    <t>FStart</t>
  </si>
  <si>
    <t>GFinish</t>
  </si>
  <si>
    <t>GStart</t>
  </si>
  <si>
    <t>HFinish</t>
  </si>
  <si>
    <t>HStart</t>
  </si>
  <si>
    <t>IFinish</t>
  </si>
  <si>
    <t>IStart</t>
  </si>
  <si>
    <t>JFinish</t>
  </si>
  <si>
    <t>JStart</t>
  </si>
  <si>
    <t>KFinish</t>
  </si>
  <si>
    <t>KStart</t>
  </si>
  <si>
    <t>LFinish</t>
  </si>
  <si>
    <t>LStart</t>
  </si>
  <si>
    <t>MaxTime</t>
  </si>
  <si>
    <t>MaxTimeReduction</t>
  </si>
  <si>
    <t>MFinish</t>
  </si>
  <si>
    <t>MStart</t>
  </si>
  <si>
    <t>NFinish</t>
  </si>
  <si>
    <t>NormalCost</t>
  </si>
  <si>
    <t>NormalTime</t>
  </si>
  <si>
    <t>NStart</t>
  </si>
  <si>
    <t>ProjectFinishTime</t>
  </si>
  <si>
    <t>StartTime</t>
  </si>
  <si>
    <t>TimeReduction</t>
  </si>
  <si>
    <t>TotalCost</t>
  </si>
  <si>
    <t>K6</t>
  </si>
  <si>
    <t>I6</t>
  </si>
  <si>
    <t>K7</t>
  </si>
  <si>
    <t>I7</t>
  </si>
  <si>
    <t>K8</t>
  </si>
  <si>
    <t>F6:F19</t>
  </si>
  <si>
    <t>H6:H19</t>
  </si>
  <si>
    <t>D6:D19</t>
  </si>
  <si>
    <t>I8</t>
  </si>
  <si>
    <t>K9</t>
  </si>
  <si>
    <t>I9</t>
  </si>
  <si>
    <t>K10</t>
  </si>
  <si>
    <t>I10</t>
  </si>
  <si>
    <t>K11</t>
  </si>
  <si>
    <t>K6:K19</t>
  </si>
  <si>
    <t>I11</t>
  </si>
  <si>
    <t>K12</t>
  </si>
  <si>
    <t>I12</t>
  </si>
  <si>
    <t>K13</t>
  </si>
  <si>
    <t>I13</t>
  </si>
  <si>
    <t>K14</t>
  </si>
  <si>
    <t>I14</t>
  </si>
  <si>
    <t>K15</t>
  </si>
  <si>
    <t>I15</t>
  </si>
  <si>
    <t>K16</t>
  </si>
  <si>
    <t>I16</t>
  </si>
  <si>
    <t>K17</t>
  </si>
  <si>
    <t>I17</t>
  </si>
  <si>
    <t>K22</t>
  </si>
  <si>
    <t>G6:G19</t>
  </si>
  <si>
    <t>K18</t>
  </si>
  <si>
    <t>I18</t>
  </si>
  <si>
    <t>K19</t>
  </si>
  <si>
    <t>E6:E19</t>
  </si>
  <si>
    <t>C6:C19</t>
  </si>
  <si>
    <t>I19</t>
  </si>
  <si>
    <t>I22</t>
  </si>
  <si>
    <t>I6:I19</t>
  </si>
  <si>
    <t>J6:J19</t>
  </si>
  <si>
    <t>I24</t>
  </si>
  <si>
    <t>Activity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</si>
  <si>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</si>
  <si>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</si>
  <si>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</si>
  <si>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</si>
  <si>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</si>
  <si>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</si>
  <si>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</si>
  <si>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</si>
  <si>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</si>
  <si>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</si>
  <si>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</si>
  <si>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</si>
  <si>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</si>
  <si>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</si>
  <si>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Crash Cost</t>
  </si>
  <si>
    <t>Time</t>
  </si>
  <si>
    <t>Cost</t>
  </si>
  <si>
    <t>Maximum</t>
  </si>
  <si>
    <t>per Week</t>
  </si>
  <si>
    <t>Start</t>
  </si>
  <si>
    <t>Finish</t>
  </si>
  <si>
    <t>Normal</t>
  </si>
  <si>
    <t>Crash</t>
  </si>
  <si>
    <t>Reduction</t>
  </si>
  <si>
    <t>Reliable Construction Co. Project Scheduling Problem with Time-Cost Trade-offs</t>
  </si>
  <si>
    <t>Total Cost</t>
  </si>
  <si>
    <t>Max Time</t>
  </si>
  <si>
    <t>Project Finish Time</t>
  </si>
  <si>
    <t>Range Name</t>
  </si>
  <si>
    <t>Cells</t>
  </si>
  <si>
    <t>AFinish</t>
  </si>
  <si>
    <t>AStart</t>
  </si>
  <si>
    <t>BFinish</t>
  </si>
  <si>
    <t>BStart</t>
  </si>
  <si>
    <t>CFinish</t>
  </si>
  <si>
    <t>CrashCost</t>
  </si>
  <si>
    <t>CrashCostPerWeekSaved</t>
  </si>
  <si>
    <t>CrashTime</t>
  </si>
  <si>
    <t>CStart</t>
  </si>
  <si>
    <t>DFinish</t>
  </si>
  <si>
    <t>DStart</t>
  </si>
  <si>
    <t>EFinish</t>
  </si>
  <si>
    <t>EStart</t>
  </si>
  <si>
    <t>FFinish</t>
  </si>
  <si>
    <t>FinishTime</t>
  </si>
  <si>
    <t>&lt;=</t>
  </si>
  <si>
    <t>Saved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</si>
</sst>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0"/>
    <numFmt numFmtId="171" formatCode="0.0"/>
    <numFmt numFmtId="172" formatCode="&quot;$&quot;#,##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7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6" fillId="3" borderId="0" xfId="0" applyFont="1" applyFill="1" applyBorder="1" applyAlignment="1">
      <alignment horizontal="center"/>
    </xf>
    <xf numFmtId="172" fontId="6" fillId="3" borderId="0" xfId="0" applyNumberFormat="1" applyFont="1" applyFill="1" applyBorder="1" applyAlignment="1">
      <alignment horizontal="center"/>
    </xf>
    <xf numFmtId="172" fontId="6" fillId="4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4" width="6.75390625" style="1" customWidth="1"/>
    <col min="5" max="5" width="8.875" style="1" customWidth="1"/>
    <col min="6" max="6" width="10.625" style="1" customWidth="1"/>
    <col min="7" max="7" width="8.875" style="1" bestFit="1" customWidth="1"/>
    <col min="8" max="8" width="10.75390625" style="1" customWidth="1"/>
    <col min="9" max="9" width="11.75390625" style="1" customWidth="1"/>
    <col min="10" max="11" width="8.875" style="1" bestFit="1" customWidth="1"/>
    <col min="12" max="12" width="5.75390625" style="1" customWidth="1"/>
    <col min="13" max="13" width="21.125" style="1" bestFit="1" customWidth="1"/>
    <col min="14" max="14" width="7.00390625" style="1" bestFit="1" customWidth="1"/>
    <col min="15" max="16384" width="10.75390625" style="1" customWidth="1"/>
  </cols>
  <sheetData>
    <row r="1" ht="18">
      <c r="A1" s="17" t="s">
        <v>90</v>
      </c>
    </row>
    <row r="3" spans="2:12" ht="12.75">
      <c r="B3" s="2"/>
      <c r="C3" s="2"/>
      <c r="D3" s="2"/>
      <c r="E3" s="2"/>
      <c r="F3" s="2"/>
      <c r="G3" s="2" t="s">
        <v>83</v>
      </c>
      <c r="H3" s="2" t="s">
        <v>80</v>
      </c>
      <c r="I3" s="2"/>
      <c r="J3" s="2"/>
      <c r="K3" s="2"/>
      <c r="L3" s="2"/>
    </row>
    <row r="4" spans="2:12" ht="13.5" thickBot="1">
      <c r="B4" s="2"/>
      <c r="C4" s="3" t="s">
        <v>81</v>
      </c>
      <c r="D4" s="3"/>
      <c r="E4" s="4" t="s">
        <v>82</v>
      </c>
      <c r="F4" s="4"/>
      <c r="G4" s="2" t="s">
        <v>81</v>
      </c>
      <c r="H4" s="2" t="s">
        <v>84</v>
      </c>
      <c r="I4" s="2" t="s">
        <v>85</v>
      </c>
      <c r="J4" s="2" t="s">
        <v>81</v>
      </c>
      <c r="K4" s="2" t="s">
        <v>86</v>
      </c>
      <c r="L4" s="2"/>
    </row>
    <row r="5" spans="2:14" ht="13.5" thickBot="1">
      <c r="B5" s="2" t="s">
        <v>65</v>
      </c>
      <c r="C5" s="2" t="s">
        <v>87</v>
      </c>
      <c r="D5" s="2" t="s">
        <v>88</v>
      </c>
      <c r="E5" s="5" t="s">
        <v>87</v>
      </c>
      <c r="F5" s="2" t="s">
        <v>88</v>
      </c>
      <c r="G5" s="2" t="s">
        <v>89</v>
      </c>
      <c r="H5" s="2" t="s">
        <v>112</v>
      </c>
      <c r="I5" s="2" t="s">
        <v>81</v>
      </c>
      <c r="J5" s="2" t="s">
        <v>89</v>
      </c>
      <c r="K5" s="2" t="s">
        <v>81</v>
      </c>
      <c r="L5" s="2"/>
      <c r="M5" s="6" t="s">
        <v>94</v>
      </c>
      <c r="N5" s="7" t="s">
        <v>95</v>
      </c>
    </row>
    <row r="6" spans="2:15" ht="12.75">
      <c r="B6" s="18" t="s">
        <v>66</v>
      </c>
      <c r="C6" s="18">
        <v>2</v>
      </c>
      <c r="D6" s="18">
        <v>1</v>
      </c>
      <c r="E6" s="19">
        <v>180000</v>
      </c>
      <c r="F6" s="19">
        <v>280000</v>
      </c>
      <c r="G6" s="2">
        <f aca="true" t="shared" si="0" ref="G6:G19">NormalTime-CrashTime</f>
        <v>1</v>
      </c>
      <c r="H6" s="8">
        <f aca="true" t="shared" si="1" ref="H6:H19">(CrashCost-NormalCost)/MaxTimeReduction</f>
        <v>100000</v>
      </c>
      <c r="I6" s="21">
        <v>0</v>
      </c>
      <c r="J6" s="22">
        <v>0</v>
      </c>
      <c r="K6" s="2">
        <f aca="true" t="shared" si="2" ref="K6:K19">StartTime+NormalTime-TimeReduction</f>
        <v>2</v>
      </c>
      <c r="L6" s="2"/>
      <c r="M6" s="9" t="s">
        <v>96</v>
      </c>
      <c r="N6" s="10" t="s">
        <v>25</v>
      </c>
      <c r="O6" s="11"/>
    </row>
    <row r="7" spans="2:15" ht="12.75">
      <c r="B7" s="18" t="s">
        <v>67</v>
      </c>
      <c r="C7" s="18">
        <v>4</v>
      </c>
      <c r="D7" s="18">
        <v>2</v>
      </c>
      <c r="E7" s="19">
        <v>320000</v>
      </c>
      <c r="F7" s="19">
        <v>420000</v>
      </c>
      <c r="G7" s="2">
        <f t="shared" si="0"/>
        <v>2</v>
      </c>
      <c r="H7" s="8">
        <f t="shared" si="1"/>
        <v>50000</v>
      </c>
      <c r="I7" s="23">
        <v>2</v>
      </c>
      <c r="J7" s="24">
        <v>0</v>
      </c>
      <c r="K7" s="2">
        <f t="shared" si="2"/>
        <v>6</v>
      </c>
      <c r="L7" s="2"/>
      <c r="M7" s="9" t="s">
        <v>97</v>
      </c>
      <c r="N7" s="10" t="s">
        <v>26</v>
      </c>
      <c r="O7" s="11"/>
    </row>
    <row r="8" spans="2:15" ht="12.75">
      <c r="B8" s="18" t="s">
        <v>68</v>
      </c>
      <c r="C8" s="18">
        <v>10</v>
      </c>
      <c r="D8" s="18">
        <v>7</v>
      </c>
      <c r="E8" s="19">
        <v>620000</v>
      </c>
      <c r="F8" s="19">
        <v>860000</v>
      </c>
      <c r="G8" s="2">
        <f t="shared" si="0"/>
        <v>3</v>
      </c>
      <c r="H8" s="8">
        <f t="shared" si="1"/>
        <v>80000</v>
      </c>
      <c r="I8" s="23">
        <v>6</v>
      </c>
      <c r="J8" s="24">
        <v>0</v>
      </c>
      <c r="K8" s="2">
        <f t="shared" si="2"/>
        <v>16</v>
      </c>
      <c r="L8" s="2"/>
      <c r="M8" s="9" t="s">
        <v>98</v>
      </c>
      <c r="N8" s="10" t="s">
        <v>27</v>
      </c>
      <c r="O8" s="11"/>
    </row>
    <row r="9" spans="2:15" ht="12.75">
      <c r="B9" s="18" t="s">
        <v>69</v>
      </c>
      <c r="C9" s="18">
        <v>6</v>
      </c>
      <c r="D9" s="18">
        <v>4</v>
      </c>
      <c r="E9" s="19">
        <v>260000</v>
      </c>
      <c r="F9" s="19">
        <v>340000</v>
      </c>
      <c r="G9" s="2">
        <f t="shared" si="0"/>
        <v>2</v>
      </c>
      <c r="H9" s="8">
        <f t="shared" si="1"/>
        <v>40000</v>
      </c>
      <c r="I9" s="23">
        <v>16</v>
      </c>
      <c r="J9" s="24">
        <v>0</v>
      </c>
      <c r="K9" s="2">
        <f t="shared" si="2"/>
        <v>22</v>
      </c>
      <c r="L9" s="2"/>
      <c r="M9" s="9" t="s">
        <v>99</v>
      </c>
      <c r="N9" s="10" t="s">
        <v>28</v>
      </c>
      <c r="O9" s="11"/>
    </row>
    <row r="10" spans="2:15" ht="12.75">
      <c r="B10" s="18" t="s">
        <v>70</v>
      </c>
      <c r="C10" s="18">
        <v>4</v>
      </c>
      <c r="D10" s="18">
        <v>3</v>
      </c>
      <c r="E10" s="19">
        <v>410000</v>
      </c>
      <c r="F10" s="19">
        <v>570000</v>
      </c>
      <c r="G10" s="2">
        <f t="shared" si="0"/>
        <v>1</v>
      </c>
      <c r="H10" s="8">
        <f t="shared" si="1"/>
        <v>160000</v>
      </c>
      <c r="I10" s="23">
        <v>16</v>
      </c>
      <c r="J10" s="24">
        <v>0</v>
      </c>
      <c r="K10" s="2">
        <f t="shared" si="2"/>
        <v>20</v>
      </c>
      <c r="L10" s="2"/>
      <c r="M10" s="9" t="s">
        <v>100</v>
      </c>
      <c r="N10" s="10" t="s">
        <v>29</v>
      </c>
      <c r="O10" s="11"/>
    </row>
    <row r="11" spans="2:15" ht="12.75">
      <c r="B11" s="18" t="s">
        <v>71</v>
      </c>
      <c r="C11" s="18">
        <v>5</v>
      </c>
      <c r="D11" s="18">
        <v>3</v>
      </c>
      <c r="E11" s="19">
        <v>180000</v>
      </c>
      <c r="F11" s="19">
        <v>260000</v>
      </c>
      <c r="G11" s="2">
        <f t="shared" si="0"/>
        <v>2</v>
      </c>
      <c r="H11" s="8">
        <f t="shared" si="1"/>
        <v>40000</v>
      </c>
      <c r="I11" s="23">
        <v>20</v>
      </c>
      <c r="J11" s="24">
        <v>2</v>
      </c>
      <c r="K11" s="2">
        <f t="shared" si="2"/>
        <v>23</v>
      </c>
      <c r="L11" s="2"/>
      <c r="M11" s="9" t="s">
        <v>101</v>
      </c>
      <c r="N11" s="10" t="s">
        <v>30</v>
      </c>
      <c r="O11" s="11"/>
    </row>
    <row r="12" spans="2:15" ht="12.75">
      <c r="B12" s="18" t="s">
        <v>72</v>
      </c>
      <c r="C12" s="18">
        <v>7</v>
      </c>
      <c r="D12" s="18">
        <v>4</v>
      </c>
      <c r="E12" s="19">
        <v>900000</v>
      </c>
      <c r="F12" s="19">
        <v>1020000</v>
      </c>
      <c r="G12" s="2">
        <f t="shared" si="0"/>
        <v>3</v>
      </c>
      <c r="H12" s="8">
        <f t="shared" si="1"/>
        <v>40000</v>
      </c>
      <c r="I12" s="23">
        <v>22</v>
      </c>
      <c r="J12" s="24">
        <v>0</v>
      </c>
      <c r="K12" s="2">
        <f t="shared" si="2"/>
        <v>29</v>
      </c>
      <c r="L12" s="2"/>
      <c r="M12" s="9" t="s">
        <v>102</v>
      </c>
      <c r="N12" s="10" t="s">
        <v>31</v>
      </c>
      <c r="O12" s="11"/>
    </row>
    <row r="13" spans="2:15" ht="12.75">
      <c r="B13" s="18" t="s">
        <v>73</v>
      </c>
      <c r="C13" s="18">
        <v>9</v>
      </c>
      <c r="D13" s="18">
        <v>6</v>
      </c>
      <c r="E13" s="19">
        <v>200000</v>
      </c>
      <c r="F13" s="19">
        <v>380000</v>
      </c>
      <c r="G13" s="2">
        <f t="shared" si="0"/>
        <v>3</v>
      </c>
      <c r="H13" s="8">
        <f t="shared" si="1"/>
        <v>60000</v>
      </c>
      <c r="I13" s="23">
        <v>29</v>
      </c>
      <c r="J13" s="24">
        <v>0</v>
      </c>
      <c r="K13" s="2">
        <f t="shared" si="2"/>
        <v>38</v>
      </c>
      <c r="L13" s="2"/>
      <c r="M13" s="9" t="s">
        <v>103</v>
      </c>
      <c r="N13" s="10" t="s">
        <v>32</v>
      </c>
      <c r="O13" s="11"/>
    </row>
    <row r="14" spans="2:15" ht="12.75">
      <c r="B14" s="18" t="s">
        <v>74</v>
      </c>
      <c r="C14" s="18">
        <v>7</v>
      </c>
      <c r="D14" s="18">
        <v>5</v>
      </c>
      <c r="E14" s="19">
        <v>210000</v>
      </c>
      <c r="F14" s="19">
        <v>270000</v>
      </c>
      <c r="G14" s="2">
        <f t="shared" si="0"/>
        <v>2</v>
      </c>
      <c r="H14" s="8">
        <f t="shared" si="1"/>
        <v>30000</v>
      </c>
      <c r="I14" s="23">
        <v>16</v>
      </c>
      <c r="J14" s="24">
        <v>0</v>
      </c>
      <c r="K14" s="2">
        <f t="shared" si="2"/>
        <v>23</v>
      </c>
      <c r="L14" s="2"/>
      <c r="M14" s="9" t="s">
        <v>104</v>
      </c>
      <c r="N14" s="10" t="s">
        <v>33</v>
      </c>
      <c r="O14" s="11"/>
    </row>
    <row r="15" spans="2:15" ht="12.75">
      <c r="B15" s="18" t="s">
        <v>75</v>
      </c>
      <c r="C15" s="18">
        <v>8</v>
      </c>
      <c r="D15" s="18">
        <v>6</v>
      </c>
      <c r="E15" s="19">
        <v>430000</v>
      </c>
      <c r="F15" s="19">
        <v>490000</v>
      </c>
      <c r="G15" s="2">
        <f t="shared" si="0"/>
        <v>2</v>
      </c>
      <c r="H15" s="8">
        <f t="shared" si="1"/>
        <v>30000</v>
      </c>
      <c r="I15" s="23">
        <v>23</v>
      </c>
      <c r="J15" s="24">
        <v>2</v>
      </c>
      <c r="K15" s="2">
        <f t="shared" si="2"/>
        <v>29</v>
      </c>
      <c r="L15" s="2"/>
      <c r="M15" s="9" t="s">
        <v>105</v>
      </c>
      <c r="N15" s="10" t="s">
        <v>34</v>
      </c>
      <c r="O15" s="11"/>
    </row>
    <row r="16" spans="2:15" ht="12.75">
      <c r="B16" s="18" t="s">
        <v>76</v>
      </c>
      <c r="C16" s="18">
        <v>4</v>
      </c>
      <c r="D16" s="18">
        <v>3</v>
      </c>
      <c r="E16" s="19">
        <v>160000</v>
      </c>
      <c r="F16" s="19">
        <v>200000</v>
      </c>
      <c r="G16" s="2">
        <f t="shared" si="0"/>
        <v>1</v>
      </c>
      <c r="H16" s="8">
        <f t="shared" si="1"/>
        <v>40000</v>
      </c>
      <c r="I16" s="23">
        <v>30</v>
      </c>
      <c r="J16" s="24">
        <v>0</v>
      </c>
      <c r="K16" s="2">
        <f t="shared" si="2"/>
        <v>34</v>
      </c>
      <c r="L16" s="2"/>
      <c r="M16" s="9" t="s">
        <v>106</v>
      </c>
      <c r="N16" s="10" t="s">
        <v>35</v>
      </c>
      <c r="O16" s="11"/>
    </row>
    <row r="17" spans="2:15" ht="12.75">
      <c r="B17" s="18" t="s">
        <v>77</v>
      </c>
      <c r="C17" s="18">
        <v>5</v>
      </c>
      <c r="D17" s="18">
        <v>3</v>
      </c>
      <c r="E17" s="19">
        <v>250000</v>
      </c>
      <c r="F17" s="19">
        <v>350000</v>
      </c>
      <c r="G17" s="2">
        <f t="shared" si="0"/>
        <v>2</v>
      </c>
      <c r="H17" s="8">
        <f t="shared" si="1"/>
        <v>50000</v>
      </c>
      <c r="I17" s="23">
        <v>29</v>
      </c>
      <c r="J17" s="24">
        <v>0</v>
      </c>
      <c r="K17" s="2">
        <f t="shared" si="2"/>
        <v>34</v>
      </c>
      <c r="L17" s="2"/>
      <c r="M17" s="9" t="s">
        <v>107</v>
      </c>
      <c r="N17" s="10" t="s">
        <v>36</v>
      </c>
      <c r="O17" s="11"/>
    </row>
    <row r="18" spans="2:15" ht="12.75">
      <c r="B18" s="18" t="s">
        <v>78</v>
      </c>
      <c r="C18" s="18">
        <v>2</v>
      </c>
      <c r="D18" s="18">
        <v>1</v>
      </c>
      <c r="E18" s="19">
        <v>100000</v>
      </c>
      <c r="F18" s="19">
        <v>200000</v>
      </c>
      <c r="G18" s="2">
        <f t="shared" si="0"/>
        <v>1</v>
      </c>
      <c r="H18" s="8">
        <f t="shared" si="1"/>
        <v>100000</v>
      </c>
      <c r="I18" s="23">
        <v>38</v>
      </c>
      <c r="J18" s="24">
        <v>0</v>
      </c>
      <c r="K18" s="2">
        <f t="shared" si="2"/>
        <v>40</v>
      </c>
      <c r="L18" s="2"/>
      <c r="M18" s="9" t="s">
        <v>108</v>
      </c>
      <c r="N18" s="10" t="s">
        <v>37</v>
      </c>
      <c r="O18" s="11"/>
    </row>
    <row r="19" spans="2:15" ht="12.75">
      <c r="B19" s="18" t="s">
        <v>79</v>
      </c>
      <c r="C19" s="18">
        <v>6</v>
      </c>
      <c r="D19" s="18">
        <v>3</v>
      </c>
      <c r="E19" s="19">
        <v>330000</v>
      </c>
      <c r="F19" s="19">
        <v>510000</v>
      </c>
      <c r="G19" s="2">
        <f t="shared" si="0"/>
        <v>3</v>
      </c>
      <c r="H19" s="8">
        <f t="shared" si="1"/>
        <v>60000</v>
      </c>
      <c r="I19" s="25">
        <v>34</v>
      </c>
      <c r="J19" s="26">
        <v>0</v>
      </c>
      <c r="K19" s="2">
        <f t="shared" si="2"/>
        <v>40</v>
      </c>
      <c r="L19" s="2"/>
      <c r="M19" s="9" t="s">
        <v>109</v>
      </c>
      <c r="N19" s="10" t="s">
        <v>38</v>
      </c>
      <c r="O19" s="11"/>
    </row>
    <row r="20" spans="2:15" ht="12.75">
      <c r="B20" s="2"/>
      <c r="C20" s="2"/>
      <c r="D20" s="2"/>
      <c r="E20" s="2"/>
      <c r="F20" s="2"/>
      <c r="G20" s="2"/>
      <c r="H20" s="12"/>
      <c r="I20" s="5"/>
      <c r="J20" s="5"/>
      <c r="K20" s="2"/>
      <c r="L20" s="2"/>
      <c r="M20" s="9" t="s">
        <v>110</v>
      </c>
      <c r="N20" s="10" t="s">
        <v>39</v>
      </c>
      <c r="O20" s="11"/>
    </row>
    <row r="21" spans="2:15" ht="12.75">
      <c r="B21" s="2"/>
      <c r="C21" s="2"/>
      <c r="D21" s="2"/>
      <c r="E21" s="2"/>
      <c r="F21" s="2"/>
      <c r="G21" s="2"/>
      <c r="K21" s="2" t="s">
        <v>92</v>
      </c>
      <c r="L21" s="2"/>
      <c r="M21" s="9" t="s">
        <v>0</v>
      </c>
      <c r="N21" s="10" t="s">
        <v>40</v>
      </c>
      <c r="O21" s="11"/>
    </row>
    <row r="22" spans="2:15" ht="12.75">
      <c r="B22" s="2"/>
      <c r="C22" s="2"/>
      <c r="D22" s="2"/>
      <c r="E22" s="2"/>
      <c r="F22" s="2"/>
      <c r="G22" s="13"/>
      <c r="H22" s="14" t="s">
        <v>93</v>
      </c>
      <c r="I22" s="27">
        <v>40</v>
      </c>
      <c r="J22" s="1" t="s">
        <v>111</v>
      </c>
      <c r="K22" s="18">
        <v>40</v>
      </c>
      <c r="L22" s="2"/>
      <c r="M22" s="9" t="s">
        <v>1</v>
      </c>
      <c r="N22" s="10" t="s">
        <v>41</v>
      </c>
      <c r="O22" s="11"/>
    </row>
    <row r="23" spans="2:15" ht="13.5" thickBot="1">
      <c r="B23" s="2"/>
      <c r="C23" s="2"/>
      <c r="D23" s="2"/>
      <c r="E23" s="2"/>
      <c r="F23" s="2"/>
      <c r="G23" s="2"/>
      <c r="K23" s="2"/>
      <c r="L23" s="2"/>
      <c r="M23" s="9" t="s">
        <v>2</v>
      </c>
      <c r="N23" s="10" t="s">
        <v>42</v>
      </c>
      <c r="O23" s="11"/>
    </row>
    <row r="24" spans="8:15" ht="13.5" thickBot="1">
      <c r="H24" s="14" t="s">
        <v>91</v>
      </c>
      <c r="I24" s="20">
        <f>SUM(NormalCost)+SUMPRODUCT(CrashCostPerWeekSaved,TimeReduction)</f>
        <v>4690000</v>
      </c>
      <c r="M24" s="9" t="s">
        <v>3</v>
      </c>
      <c r="N24" s="10" t="s">
        <v>43</v>
      </c>
      <c r="O24" s="11"/>
    </row>
    <row r="25" spans="13:15" ht="12.75">
      <c r="M25" s="9" t="s">
        <v>4</v>
      </c>
      <c r="N25" s="10" t="s">
        <v>44</v>
      </c>
      <c r="O25" s="11"/>
    </row>
    <row r="26" spans="13:15" ht="12.75">
      <c r="M26" s="9" t="s">
        <v>5</v>
      </c>
      <c r="N26" s="10" t="s">
        <v>45</v>
      </c>
      <c r="O26" s="11"/>
    </row>
    <row r="27" spans="13:15" ht="12.75">
      <c r="M27" s="9" t="s">
        <v>6</v>
      </c>
      <c r="N27" s="10" t="s">
        <v>46</v>
      </c>
      <c r="O27" s="11"/>
    </row>
    <row r="28" spans="13:15" ht="12.75">
      <c r="M28" s="9" t="s">
        <v>7</v>
      </c>
      <c r="N28" s="10" t="s">
        <v>47</v>
      </c>
      <c r="O28" s="11"/>
    </row>
    <row r="29" spans="13:15" ht="12.75">
      <c r="M29" s="9" t="s">
        <v>8</v>
      </c>
      <c r="N29" s="10" t="s">
        <v>48</v>
      </c>
      <c r="O29" s="11"/>
    </row>
    <row r="30" spans="13:15" ht="12.75">
      <c r="M30" s="9" t="s">
        <v>9</v>
      </c>
      <c r="N30" s="10" t="s">
        <v>49</v>
      </c>
      <c r="O30" s="11"/>
    </row>
    <row r="31" spans="13:15" ht="12.75">
      <c r="M31" s="9" t="s">
        <v>10</v>
      </c>
      <c r="N31" s="10" t="s">
        <v>50</v>
      </c>
      <c r="O31" s="11"/>
    </row>
    <row r="32" spans="13:15" ht="12.75">
      <c r="M32" s="9" t="s">
        <v>11</v>
      </c>
      <c r="N32" s="10" t="s">
        <v>51</v>
      </c>
      <c r="O32" s="11"/>
    </row>
    <row r="33" spans="13:15" ht="12.75">
      <c r="M33" s="9" t="s">
        <v>12</v>
      </c>
      <c r="N33" s="10" t="s">
        <v>52</v>
      </c>
      <c r="O33" s="11"/>
    </row>
    <row r="34" spans="13:15" ht="12.75">
      <c r="M34" s="9" t="s">
        <v>13</v>
      </c>
      <c r="N34" s="10" t="s">
        <v>53</v>
      </c>
      <c r="O34" s="11"/>
    </row>
    <row r="35" spans="13:15" ht="12.75">
      <c r="M35" s="9" t="s">
        <v>14</v>
      </c>
      <c r="N35" s="10" t="s">
        <v>54</v>
      </c>
      <c r="O35" s="11"/>
    </row>
    <row r="36" spans="13:15" ht="12.75">
      <c r="M36" s="9" t="s">
        <v>15</v>
      </c>
      <c r="N36" s="10" t="s">
        <v>55</v>
      </c>
      <c r="O36" s="11"/>
    </row>
    <row r="37" spans="13:15" ht="12.75">
      <c r="M37" s="9" t="s">
        <v>16</v>
      </c>
      <c r="N37" s="10" t="s">
        <v>56</v>
      </c>
      <c r="O37" s="11"/>
    </row>
    <row r="38" spans="13:15" ht="12.75">
      <c r="M38" s="9" t="s">
        <v>17</v>
      </c>
      <c r="N38" s="10" t="s">
        <v>57</v>
      </c>
      <c r="O38" s="11"/>
    </row>
    <row r="39" spans="13:15" ht="12.75">
      <c r="M39" s="9" t="s">
        <v>18</v>
      </c>
      <c r="N39" s="10" t="s">
        <v>58</v>
      </c>
      <c r="O39" s="11"/>
    </row>
    <row r="40" spans="13:15" ht="12.75">
      <c r="M40" s="9" t="s">
        <v>19</v>
      </c>
      <c r="N40" s="10" t="s">
        <v>59</v>
      </c>
      <c r="O40" s="11"/>
    </row>
    <row r="41" spans="13:15" ht="12.75">
      <c r="M41" s="9" t="s">
        <v>20</v>
      </c>
      <c r="N41" s="10" t="s">
        <v>60</v>
      </c>
      <c r="O41" s="11"/>
    </row>
    <row r="42" spans="13:15" ht="12.75">
      <c r="M42" s="9" t="s">
        <v>21</v>
      </c>
      <c r="N42" s="10" t="s">
        <v>61</v>
      </c>
      <c r="O42" s="11"/>
    </row>
    <row r="43" spans="13:15" ht="12.75">
      <c r="M43" s="9" t="s">
        <v>22</v>
      </c>
      <c r="N43" s="10" t="s">
        <v>62</v>
      </c>
      <c r="O43" s="11"/>
    </row>
    <row r="44" spans="13:15" ht="12.75">
      <c r="M44" s="9" t="s">
        <v>23</v>
      </c>
      <c r="N44" s="10" t="s">
        <v>63</v>
      </c>
      <c r="O44" s="11"/>
    </row>
    <row r="45" spans="13:15" ht="13.5" thickBot="1">
      <c r="M45" s="15" t="s">
        <v>24</v>
      </c>
      <c r="N45" s="16" t="s">
        <v>64</v>
      </c>
      <c r="O45" s="11"/>
    </row>
  </sheetData>
  <printOptions gridLines="1" headings="1"/>
  <pageMargins left="0.75" right="0.75" top="1" bottom="1" header="0.5" footer="0.5"/>
  <pageSetup fitToHeight="1" fitToWidth="1" orientation="landscape" paperSize="9" scale="76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mba</cp:lastModifiedBy>
  <cp:lastPrinted>2003-11-25T00:25:52Z</cp:lastPrinted>
  <dcterms:created xsi:type="dcterms:W3CDTF">1998-02-02T07:12:52Z</dcterms:created>
  <dcterms:modified xsi:type="dcterms:W3CDTF">2007-08-28T12:19:21Z</dcterms:modified>
  <cp:category/>
  <cp:version/>
  <cp:contentType/>
  <cp:contentStatus/>
</cp:coreProperties>
</file>