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Plan1" sheetId="1" r:id="rId1"/>
    <sheet name="Plan2" sheetId="2" r:id="rId2"/>
    <sheet name="Plan3" sheetId="3" r:id="rId3"/>
  </sheets>
  <definedNames>
    <definedName name="solver_adj" localSheetId="0" hidden="1">'Plan1'!$I$4:$I$9,'Plan1'!$H$4:$H$9</definedName>
    <definedName name="solver_adj" localSheetId="1" hidden="1">'Plan2'!$J$4:$J$10,'Plan2'!$I$4:$I$11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hs1" localSheetId="0" hidden="1">'Plan1'!$H$6</definedName>
    <definedName name="solver_lhs1" localSheetId="1" hidden="1">'Plan2'!$I$10</definedName>
    <definedName name="solver_lhs10" localSheetId="1" hidden="1">'Plan2'!$I$8</definedName>
    <definedName name="solver_lhs11" localSheetId="1" hidden="1">'Plan2'!$I$9</definedName>
    <definedName name="solver_lhs12" localSheetId="1" hidden="1">'Plan2'!$J$4:$J$10</definedName>
    <definedName name="solver_lhs2" localSheetId="0" hidden="1">'Plan1'!$J$9</definedName>
    <definedName name="solver_lhs2" localSheetId="1" hidden="1">'Plan2'!$I$11</definedName>
    <definedName name="solver_lhs3" localSheetId="0" hidden="1">'Plan1'!$I$4:$I$9</definedName>
    <definedName name="solver_lhs3" localSheetId="1" hidden="1">'Plan2'!$I$11</definedName>
    <definedName name="solver_lhs4" localSheetId="0" hidden="1">'Plan1'!$J$7</definedName>
    <definedName name="solver_lhs4" localSheetId="1" hidden="1">'Plan2'!$I$11</definedName>
    <definedName name="solver_lhs5" localSheetId="0" hidden="1">'Plan1'!$H$8</definedName>
    <definedName name="solver_lhs5" localSheetId="1" hidden="1">'Plan2'!$I$4</definedName>
    <definedName name="solver_lhs6" localSheetId="0" hidden="1">'Plan1'!$H$7</definedName>
    <definedName name="solver_lhs6" localSheetId="1" hidden="1">'Plan2'!$I$5</definedName>
    <definedName name="solver_lhs7" localSheetId="0" hidden="1">'Plan1'!$H$9</definedName>
    <definedName name="solver_lhs7" localSheetId="1" hidden="1">'Plan2'!$I$6</definedName>
    <definedName name="solver_lhs8" localSheetId="1" hidden="1">'Plan2'!$I$7</definedName>
    <definedName name="solver_lhs9" localSheetId="1" hidden="1">'Plan2'!$I$8</definedName>
    <definedName name="solver_lin" localSheetId="0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7</definedName>
    <definedName name="solver_num" localSheetId="1" hidden="1">12</definedName>
    <definedName name="solver_nwt" localSheetId="0" hidden="1">1</definedName>
    <definedName name="solver_nwt" localSheetId="1" hidden="1">1</definedName>
    <definedName name="solver_opt" localSheetId="0" hidden="1">'Plan1'!$J$13</definedName>
    <definedName name="solver_opt" localSheetId="1" hidden="1">'Plan2'!$K$12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12" localSheetId="1" hidden="1">1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3</definedName>
    <definedName name="solver_rel4" localSheetId="0" hidden="1">1</definedName>
    <definedName name="solver_rel4" localSheetId="1" hidden="1">3</definedName>
    <definedName name="solver_rel5" localSheetId="0" hidden="1">3</definedName>
    <definedName name="solver_rel5" localSheetId="1" hidden="1">3</definedName>
    <definedName name="solver_rel6" localSheetId="0" hidden="1">3</definedName>
    <definedName name="solver_rel6" localSheetId="1" hidden="1">3</definedName>
    <definedName name="solver_rel7" localSheetId="0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0" hidden="1">'Plan1'!$J$4</definedName>
    <definedName name="solver_rhs1" localSheetId="1" hidden="1">'Plan2'!$K$7</definedName>
    <definedName name="solver_rhs10" localSheetId="1" hidden="1">'Plan2'!$K$6</definedName>
    <definedName name="solver_rhs11" localSheetId="1" hidden="1">'Plan2'!$K$8</definedName>
    <definedName name="solver_rhs12" localSheetId="1" hidden="1">'Plan2'!$G$4:$G$10</definedName>
    <definedName name="solver_rhs2" localSheetId="0" hidden="1">'Plan1'!$J$11</definedName>
    <definedName name="solver_rhs2" localSheetId="1" hidden="1">'Plan2'!$D$14</definedName>
    <definedName name="solver_rhs3" localSheetId="0" hidden="1">'Plan1'!$F$4:$F$9</definedName>
    <definedName name="solver_rhs3" localSheetId="1" hidden="1">'Plan2'!$K$10</definedName>
    <definedName name="solver_rhs4" localSheetId="0" hidden="1">'Plan1'!$J$11</definedName>
    <definedName name="solver_rhs4" localSheetId="1" hidden="1">'Plan2'!$K$9</definedName>
    <definedName name="solver_rhs5" localSheetId="0" hidden="1">'Plan1'!$J$6</definedName>
    <definedName name="solver_rhs5" localSheetId="1" hidden="1">'Plan2'!$K$3</definedName>
    <definedName name="solver_rhs6" localSheetId="0" hidden="1">'Plan1'!$J$5</definedName>
    <definedName name="solver_rhs6" localSheetId="1" hidden="1">'Plan2'!$K$3</definedName>
    <definedName name="solver_rhs7" localSheetId="0" hidden="1">'Plan1'!$J$8</definedName>
    <definedName name="solver_rhs7" localSheetId="1" hidden="1">'Plan2'!$K$4</definedName>
    <definedName name="solver_rhs8" localSheetId="1" hidden="1">'Plan2'!$K$4</definedName>
    <definedName name="solver_rhs9" localSheetId="1" hidden="1">'Plan2'!$K$5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<sst xmlns="http://schemas.openxmlformats.org/spreadsheetml/2006/main" count="55" uniqueCount="40">
  <si>
    <t>Activity</t>
  </si>
  <si>
    <t>Time (days)</t>
  </si>
  <si>
    <t>Cost</t>
  </si>
  <si>
    <t>Maximum Reduction in Time</t>
  </si>
  <si>
    <t>Crash Cost per day saved</t>
  </si>
  <si>
    <t>Normal</t>
  </si>
  <si>
    <t>Crash</t>
  </si>
  <si>
    <t>A</t>
  </si>
  <si>
    <t>B</t>
  </si>
  <si>
    <t>C</t>
  </si>
  <si>
    <t>D</t>
  </si>
  <si>
    <t>E</t>
  </si>
  <si>
    <t>F</t>
  </si>
  <si>
    <t>Início</t>
  </si>
  <si>
    <t>Término</t>
  </si>
  <si>
    <t xml:space="preserve">Término </t>
  </si>
  <si>
    <t>Custo total</t>
  </si>
  <si>
    <t>Início Yi</t>
  </si>
  <si>
    <t>Redução Xi</t>
  </si>
  <si>
    <t>Nó</t>
  </si>
  <si>
    <t>Predecessor</t>
  </si>
  <si>
    <t xml:space="preserve">Normal </t>
  </si>
  <si>
    <t>Acelerado</t>
  </si>
  <si>
    <t>Dias</t>
  </si>
  <si>
    <t>C acelerado</t>
  </si>
  <si>
    <t>C  normal</t>
  </si>
  <si>
    <t>R$</t>
  </si>
  <si>
    <t>G</t>
  </si>
  <si>
    <t>Fim</t>
  </si>
  <si>
    <t>Inicio</t>
  </si>
  <si>
    <t>C e B</t>
  </si>
  <si>
    <t>G e F</t>
  </si>
  <si>
    <t xml:space="preserve"> </t>
  </si>
  <si>
    <t>Max redução</t>
  </si>
  <si>
    <t>Custo/dia</t>
  </si>
  <si>
    <t>Yi</t>
  </si>
  <si>
    <t>Xi</t>
  </si>
  <si>
    <t>Tempo normal de 57 dias</t>
  </si>
  <si>
    <t xml:space="preserve">Desejado </t>
  </si>
  <si>
    <t>dias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</si>
</sst>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"/>
      <family val="1"/>
    </font>
    <font>
      <sz val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0" fontId="0" fillId="10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140" zoomScaleNormal="140" zoomScalePageLayoutView="0" workbookViewId="0" topLeftCell="A2">
      <selection activeCell="J9" sqref="J9"/>
    </sheetView>
  </sheetViews>
  <sheetFormatPr defaultColWidth="9.140625" defaultRowHeight="12.75"/>
  <cols>
    <col min="1" max="1" width="7.8515625" style="3" customWidth="1"/>
    <col min="2" max="2" width="5.28125" style="3" customWidth="1"/>
    <col min="3" max="3" width="4.8515625" style="3" customWidth="1"/>
    <col min="4" max="4" width="7.7109375" style="3" customWidth="1"/>
    <col min="5" max="5" width="7.8515625" style="3" customWidth="1"/>
    <col min="6" max="6" width="6.57421875" style="3" customWidth="1"/>
    <col min="7" max="7" width="6.7109375" style="3" customWidth="1"/>
    <col min="8" max="8" width="6.8515625" style="3" customWidth="1"/>
    <col min="9" max="9" width="6.7109375" style="3" customWidth="1"/>
    <col min="10" max="16384" width="9.140625" style="3" customWidth="1"/>
  </cols>
  <sheetData>
    <row r="1" spans="1:7" ht="12.75">
      <c r="A1" s="1"/>
      <c r="B1" s="2" t="s">
        <v>1</v>
      </c>
      <c r="C1" s="2"/>
      <c r="D1" s="2" t="s">
        <v>2</v>
      </c>
      <c r="E1" s="2"/>
      <c r="F1" s="2" t="s">
        <v>3</v>
      </c>
      <c r="G1" s="2" t="s">
        <v>4</v>
      </c>
    </row>
    <row r="2" spans="1:7" ht="12.75">
      <c r="A2" s="1"/>
      <c r="B2" s="2"/>
      <c r="C2" s="2"/>
      <c r="D2" s="2"/>
      <c r="E2" s="2"/>
      <c r="F2" s="2"/>
      <c r="G2" s="2"/>
    </row>
    <row r="3" spans="1:10" ht="25.5">
      <c r="A3" s="1" t="s">
        <v>0</v>
      </c>
      <c r="B3" s="1" t="s">
        <v>5</v>
      </c>
      <c r="C3" s="1" t="s">
        <v>6</v>
      </c>
      <c r="D3" s="1" t="s">
        <v>5</v>
      </c>
      <c r="E3" s="1" t="s">
        <v>6</v>
      </c>
      <c r="F3" s="2"/>
      <c r="G3" s="2"/>
      <c r="H3" s="4" t="s">
        <v>17</v>
      </c>
      <c r="I3" s="4" t="s">
        <v>18</v>
      </c>
      <c r="J3" s="4" t="s">
        <v>14</v>
      </c>
    </row>
    <row r="4" spans="1:10" ht="12.75">
      <c r="A4" s="5" t="s">
        <v>7</v>
      </c>
      <c r="B4" s="5">
        <v>12</v>
      </c>
      <c r="C4" s="5">
        <v>9</v>
      </c>
      <c r="D4" s="5">
        <v>210000</v>
      </c>
      <c r="E4" s="5">
        <v>270000</v>
      </c>
      <c r="F4" s="5">
        <f aca="true" t="shared" si="0" ref="F4:F9">B4-C4</f>
        <v>3</v>
      </c>
      <c r="G4" s="5">
        <f aca="true" t="shared" si="1" ref="G4:G9">(E4-D4)/F4</f>
        <v>20000</v>
      </c>
      <c r="H4" s="6">
        <v>0</v>
      </c>
      <c r="I4" s="6">
        <v>0</v>
      </c>
      <c r="J4" s="7">
        <f>H4+B4-I4</f>
        <v>12</v>
      </c>
    </row>
    <row r="5" spans="1:10" ht="12.75">
      <c r="A5" s="5" t="s">
        <v>8</v>
      </c>
      <c r="B5" s="5">
        <v>23</v>
      </c>
      <c r="C5" s="5">
        <v>18</v>
      </c>
      <c r="D5" s="5">
        <v>410000</v>
      </c>
      <c r="E5" s="5">
        <v>460000</v>
      </c>
      <c r="F5" s="5">
        <f t="shared" si="0"/>
        <v>5</v>
      </c>
      <c r="G5" s="5">
        <f t="shared" si="1"/>
        <v>10000</v>
      </c>
      <c r="H5" s="6">
        <v>0</v>
      </c>
      <c r="I5" s="6">
        <v>3</v>
      </c>
      <c r="J5" s="7">
        <f aca="true" t="shared" si="2" ref="J4:J9">H5+B5-I5</f>
        <v>20</v>
      </c>
    </row>
    <row r="6" spans="1:10" ht="12.75">
      <c r="A6" s="5" t="s">
        <v>9</v>
      </c>
      <c r="B6" s="5">
        <v>15</v>
      </c>
      <c r="C6" s="5">
        <v>12</v>
      </c>
      <c r="D6" s="5">
        <v>290000</v>
      </c>
      <c r="E6" s="5">
        <v>320000</v>
      </c>
      <c r="F6" s="5">
        <f t="shared" si="0"/>
        <v>3</v>
      </c>
      <c r="G6" s="5">
        <f t="shared" si="1"/>
        <v>10000</v>
      </c>
      <c r="H6" s="6">
        <v>12</v>
      </c>
      <c r="I6" s="6">
        <v>3</v>
      </c>
      <c r="J6" s="7">
        <f>H6+B6-I6</f>
        <v>24</v>
      </c>
    </row>
    <row r="7" spans="1:10" ht="12.75">
      <c r="A7" s="5" t="s">
        <v>10</v>
      </c>
      <c r="B7" s="5">
        <v>27</v>
      </c>
      <c r="C7" s="5">
        <v>21</v>
      </c>
      <c r="D7" s="5">
        <v>440000</v>
      </c>
      <c r="E7" s="5">
        <v>500000</v>
      </c>
      <c r="F7" s="5">
        <f t="shared" si="0"/>
        <v>6</v>
      </c>
      <c r="G7" s="5">
        <f t="shared" si="1"/>
        <v>10000</v>
      </c>
      <c r="H7" s="6">
        <v>20</v>
      </c>
      <c r="I7" s="6">
        <v>0</v>
      </c>
      <c r="J7" s="8">
        <f t="shared" si="2"/>
        <v>47</v>
      </c>
    </row>
    <row r="8" spans="1:10" ht="12.75">
      <c r="A8" s="5" t="s">
        <v>11</v>
      </c>
      <c r="B8" s="5">
        <v>18</v>
      </c>
      <c r="C8" s="5">
        <v>14</v>
      </c>
      <c r="D8" s="5">
        <v>350000</v>
      </c>
      <c r="E8" s="5">
        <v>410000</v>
      </c>
      <c r="F8" s="5">
        <f t="shared" si="0"/>
        <v>4</v>
      </c>
      <c r="G8" s="5">
        <f t="shared" si="1"/>
        <v>15000</v>
      </c>
      <c r="H8" s="6">
        <v>24</v>
      </c>
      <c r="I8" s="6">
        <v>1</v>
      </c>
      <c r="J8" s="7">
        <f t="shared" si="2"/>
        <v>41</v>
      </c>
    </row>
    <row r="9" spans="1:10" ht="12.75">
      <c r="A9" s="5" t="s">
        <v>12</v>
      </c>
      <c r="B9" s="5">
        <v>6</v>
      </c>
      <c r="C9" s="5">
        <v>4</v>
      </c>
      <c r="D9" s="5">
        <v>160000</v>
      </c>
      <c r="E9" s="5">
        <v>210000</v>
      </c>
      <c r="F9" s="5">
        <f t="shared" si="0"/>
        <v>2</v>
      </c>
      <c r="G9" s="5">
        <f t="shared" si="1"/>
        <v>25000</v>
      </c>
      <c r="H9" s="6">
        <v>41</v>
      </c>
      <c r="I9" s="6">
        <v>0</v>
      </c>
      <c r="J9" s="8">
        <f t="shared" si="2"/>
        <v>47</v>
      </c>
    </row>
    <row r="11" spans="9:10" ht="12.75">
      <c r="I11" s="3" t="s">
        <v>15</v>
      </c>
      <c r="J11" s="3">
        <v>47</v>
      </c>
    </row>
    <row r="13" spans="9:10" ht="12.75">
      <c r="I13" s="3" t="s">
        <v>16</v>
      </c>
      <c r="J13" s="3">
        <f>SUMPRODUCT(G4:G9,I4:I9)</f>
        <v>75000</v>
      </c>
    </row>
  </sheetData>
  <sheetProtection/>
  <mergeCells count="4">
    <mergeCell ref="B1:C2"/>
    <mergeCell ref="D1:E2"/>
    <mergeCell ref="F1:F3"/>
    <mergeCell ref="G1:G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5" max="6" width="10.57421875" style="0" bestFit="1" customWidth="1"/>
    <col min="7" max="7" width="8.140625" style="0" customWidth="1"/>
    <col min="8" max="8" width="12.00390625" style="0" customWidth="1"/>
    <col min="9" max="9" width="6.57421875" style="0" customWidth="1"/>
    <col min="10" max="10" width="5.28125" style="0" customWidth="1"/>
  </cols>
  <sheetData>
    <row r="1" spans="3:6" ht="12.75">
      <c r="C1" s="9" t="s">
        <v>23</v>
      </c>
      <c r="D1" s="10"/>
      <c r="E1" s="9" t="s">
        <v>26</v>
      </c>
      <c r="F1" s="10"/>
    </row>
    <row r="2" spans="1:11" s="14" customFormat="1" ht="25.5">
      <c r="A2" s="14" t="s">
        <v>19</v>
      </c>
      <c r="B2" s="14" t="s">
        <v>20</v>
      </c>
      <c r="C2" s="14" t="s">
        <v>21</v>
      </c>
      <c r="D2" s="14" t="s">
        <v>22</v>
      </c>
      <c r="E2" s="15" t="s">
        <v>25</v>
      </c>
      <c r="F2" s="15" t="s">
        <v>24</v>
      </c>
      <c r="G2" s="15" t="s">
        <v>33</v>
      </c>
      <c r="H2" s="15" t="s">
        <v>34</v>
      </c>
      <c r="I2" s="15" t="s">
        <v>35</v>
      </c>
      <c r="J2" s="15" t="s">
        <v>36</v>
      </c>
      <c r="K2" s="15" t="s">
        <v>14</v>
      </c>
    </row>
    <row r="3" spans="1:11" ht="12.75">
      <c r="A3" s="3" t="s">
        <v>13</v>
      </c>
      <c r="C3" s="3" t="s">
        <v>32</v>
      </c>
      <c r="K3">
        <v>0</v>
      </c>
    </row>
    <row r="4" spans="1:11" ht="12.75">
      <c r="A4" s="3" t="s">
        <v>7</v>
      </c>
      <c r="B4" s="3" t="s">
        <v>29</v>
      </c>
      <c r="C4">
        <v>10</v>
      </c>
      <c r="D4">
        <v>8</v>
      </c>
      <c r="E4" s="11">
        <v>300</v>
      </c>
      <c r="F4" s="11">
        <v>400</v>
      </c>
      <c r="G4">
        <f>C4-D4</f>
        <v>2</v>
      </c>
      <c r="H4" s="11">
        <f>(F4-E4)/G4</f>
        <v>50</v>
      </c>
      <c r="I4" s="12">
        <v>0</v>
      </c>
      <c r="J4" s="12">
        <v>2</v>
      </c>
      <c r="K4" s="13">
        <f>I4+C4-J4</f>
        <v>8</v>
      </c>
    </row>
    <row r="5" spans="1:11" ht="12.75">
      <c r="A5" s="3" t="s">
        <v>8</v>
      </c>
      <c r="B5" s="3" t="s">
        <v>29</v>
      </c>
      <c r="C5">
        <v>15</v>
      </c>
      <c r="D5">
        <v>12</v>
      </c>
      <c r="E5" s="11">
        <v>400</v>
      </c>
      <c r="F5" s="11">
        <v>600</v>
      </c>
      <c r="G5">
        <f aca="true" t="shared" si="0" ref="G5:G10">C5-D5</f>
        <v>3</v>
      </c>
      <c r="H5" s="11">
        <f aca="true" t="shared" si="1" ref="H5:H10">(F5-E5)/G5</f>
        <v>66.66666666666667</v>
      </c>
      <c r="I5" s="12">
        <v>0</v>
      </c>
      <c r="J5" s="12">
        <v>0</v>
      </c>
      <c r="K5" s="13">
        <f aca="true" t="shared" si="2" ref="K5:K10">I5+C5-J5</f>
        <v>15</v>
      </c>
    </row>
    <row r="6" spans="1:11" ht="12.75">
      <c r="A6" s="3" t="s">
        <v>9</v>
      </c>
      <c r="B6" s="3" t="s">
        <v>7</v>
      </c>
      <c r="C6">
        <v>12</v>
      </c>
      <c r="D6">
        <v>9</v>
      </c>
      <c r="E6" s="11">
        <v>250</v>
      </c>
      <c r="F6" s="11">
        <v>400</v>
      </c>
      <c r="G6">
        <f t="shared" si="0"/>
        <v>3</v>
      </c>
      <c r="H6" s="11">
        <f t="shared" si="1"/>
        <v>50</v>
      </c>
      <c r="I6" s="12">
        <v>8</v>
      </c>
      <c r="J6" s="12">
        <v>2</v>
      </c>
      <c r="K6" s="13">
        <f t="shared" si="2"/>
        <v>18</v>
      </c>
    </row>
    <row r="7" spans="1:11" ht="12.75">
      <c r="A7" s="3" t="s">
        <v>10</v>
      </c>
      <c r="B7" s="3" t="s">
        <v>7</v>
      </c>
      <c r="C7">
        <v>8</v>
      </c>
      <c r="D7">
        <v>6</v>
      </c>
      <c r="E7" s="11">
        <v>180</v>
      </c>
      <c r="F7" s="11">
        <v>300</v>
      </c>
      <c r="G7">
        <f t="shared" si="0"/>
        <v>2</v>
      </c>
      <c r="H7" s="11">
        <f t="shared" si="1"/>
        <v>60</v>
      </c>
      <c r="I7" s="12">
        <v>30</v>
      </c>
      <c r="J7" s="12">
        <v>0</v>
      </c>
      <c r="K7" s="13">
        <f t="shared" si="2"/>
        <v>38</v>
      </c>
    </row>
    <row r="8" spans="1:11" ht="12.75">
      <c r="A8" s="3" t="s">
        <v>11</v>
      </c>
      <c r="B8" s="3" t="s">
        <v>30</v>
      </c>
      <c r="C8">
        <v>17</v>
      </c>
      <c r="D8">
        <v>14</v>
      </c>
      <c r="E8" s="11">
        <v>500</v>
      </c>
      <c r="F8" s="11">
        <v>700</v>
      </c>
      <c r="G8">
        <f t="shared" si="0"/>
        <v>3</v>
      </c>
      <c r="H8" s="11">
        <f t="shared" si="1"/>
        <v>66.66666666666667</v>
      </c>
      <c r="I8" s="12">
        <v>18</v>
      </c>
      <c r="J8" s="12">
        <v>0</v>
      </c>
      <c r="K8" s="13">
        <f t="shared" si="2"/>
        <v>35</v>
      </c>
    </row>
    <row r="9" spans="1:11" ht="12.75">
      <c r="A9" s="3" t="s">
        <v>12</v>
      </c>
      <c r="B9" s="3" t="s">
        <v>11</v>
      </c>
      <c r="C9">
        <v>18</v>
      </c>
      <c r="D9">
        <v>13</v>
      </c>
      <c r="E9" s="11">
        <v>340</v>
      </c>
      <c r="F9" s="11">
        <v>560</v>
      </c>
      <c r="G9">
        <f t="shared" si="0"/>
        <v>5</v>
      </c>
      <c r="H9" s="11">
        <f t="shared" si="1"/>
        <v>44</v>
      </c>
      <c r="I9" s="12">
        <v>35</v>
      </c>
      <c r="J9" s="12">
        <v>5</v>
      </c>
      <c r="K9" s="13">
        <f t="shared" si="2"/>
        <v>48</v>
      </c>
    </row>
    <row r="10" spans="1:11" ht="12.75">
      <c r="A10" s="3" t="s">
        <v>27</v>
      </c>
      <c r="B10" s="3" t="s">
        <v>10</v>
      </c>
      <c r="C10">
        <v>10</v>
      </c>
      <c r="D10">
        <v>6</v>
      </c>
      <c r="E10" s="11">
        <v>210</v>
      </c>
      <c r="F10" s="11">
        <v>490</v>
      </c>
      <c r="G10">
        <f t="shared" si="0"/>
        <v>4</v>
      </c>
      <c r="H10" s="11">
        <f t="shared" si="1"/>
        <v>70</v>
      </c>
      <c r="I10" s="12">
        <v>38</v>
      </c>
      <c r="J10" s="12">
        <v>0</v>
      </c>
      <c r="K10" s="13">
        <f>I10+C10-J10</f>
        <v>48</v>
      </c>
    </row>
    <row r="11" spans="1:9" ht="12.75">
      <c r="A11" s="3" t="s">
        <v>28</v>
      </c>
      <c r="B11" s="3" t="s">
        <v>31</v>
      </c>
      <c r="I11">
        <v>48</v>
      </c>
    </row>
    <row r="12" spans="9:11" ht="12.75">
      <c r="I12" s="3" t="s">
        <v>16</v>
      </c>
      <c r="K12">
        <f>SUMPRODUCT(J4:J10,H4:H10)</f>
        <v>420</v>
      </c>
    </row>
    <row r="13" ht="12.75">
      <c r="B13" s="3" t="s">
        <v>37</v>
      </c>
    </row>
    <row r="14" spans="2:5" ht="12.75">
      <c r="B14" s="3" t="s">
        <v>38</v>
      </c>
      <c r="D14">
        <v>48</v>
      </c>
      <c r="E14" s="3" t="s">
        <v>39</v>
      </c>
    </row>
  </sheetData>
  <sheetProtection/>
  <mergeCells count="2">
    <mergeCell ref="C1:D1"/>
    <mergeCell ref="E1:F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mmattos</cp:lastModifiedBy>
  <dcterms:created xsi:type="dcterms:W3CDTF">2007-09-10T13:59:50Z</dcterms:created>
  <dcterms:modified xsi:type="dcterms:W3CDTF">2011-04-11T12:36:45Z</dcterms:modified>
  <cp:category/>
  <cp:version/>
  <cp:contentType/>
  <cp:contentStatus/>
</cp:coreProperties>
</file>