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Q2--Risco Carteira" sheetId="1" r:id="rId1"/>
    <sheet name="Q3 - RxR-Informática" sheetId="2" r:id="rId2"/>
    <sheet name="Q4--CAPM" sheetId="3" r:id="rId3"/>
  </sheets>
  <definedNames>
    <definedName name="_xlnm.Print_Area" localSheetId="2">'Q4--CAPM'!$A$1:$I$35</definedName>
  </definedNames>
  <calcPr fullCalcOnLoad="1"/>
</workbook>
</file>

<file path=xl/sharedStrings.xml><?xml version="1.0" encoding="utf-8"?>
<sst xmlns="http://schemas.openxmlformats.org/spreadsheetml/2006/main" count="66" uniqueCount="57">
  <si>
    <t>Ano</t>
  </si>
  <si>
    <t>Média</t>
  </si>
  <si>
    <t>Desvio Padrão</t>
  </si>
  <si>
    <t>Coeficiene variação</t>
  </si>
  <si>
    <t>Carteira</t>
  </si>
  <si>
    <t>Retorno da Carteira</t>
  </si>
  <si>
    <t>Análise:</t>
  </si>
  <si>
    <t>Significado:</t>
  </si>
  <si>
    <t>Ações</t>
  </si>
  <si>
    <t>Invest.</t>
  </si>
  <si>
    <t>Beta</t>
  </si>
  <si>
    <t>Taxa livre de risco</t>
  </si>
  <si>
    <t>Investimento</t>
  </si>
  <si>
    <t>Taxa Retorno</t>
  </si>
  <si>
    <t>Total</t>
  </si>
  <si>
    <t>Apple</t>
  </si>
  <si>
    <t>Orange</t>
  </si>
  <si>
    <t>BB</t>
  </si>
  <si>
    <t>Petrobrás</t>
  </si>
  <si>
    <t>Vale</t>
  </si>
  <si>
    <t>BR Foods</t>
  </si>
  <si>
    <t>1. (RISCO DE CARTEIRA) Você resolveu aplicar o conteúdo aprendido na disciplina para montar uma carteira de aplicações em ações.  Pesquisando o banco de dados da NASDAQ  você obteve a seguinte informação sobre a valorização, após o Plano Real,  de duas ações de promissoras empresas da internet que você gostaria de investir. Faça uma análise das ações das  duas empresas seguindo o roteiro abaixo:</t>
  </si>
  <si>
    <r>
      <t>a) Qual a taxa média de retorno das duas ações durante todo o período ?</t>
    </r>
    <r>
      <rPr>
        <sz val="10"/>
        <color indexed="8"/>
        <rFont val="Arial"/>
        <family val="2"/>
      </rPr>
      <t xml:space="preserve"> </t>
    </r>
  </si>
  <si>
    <t xml:space="preserve">b) Supondo que você resolva montar uma carteira composta de 50% de cada ação. Qual teria sido seu retorno a cada ano? E qual a média de retorno do período? </t>
  </si>
  <si>
    <r>
      <t>c) Calcule o desvio-padrão dos retornos de cada ação e da carteira no período. O que significa este número? Qual a sua análise destes resultados?</t>
    </r>
    <r>
      <rPr>
        <sz val="10"/>
        <color indexed="8"/>
        <rFont val="Arial"/>
        <family val="2"/>
      </rPr>
      <t xml:space="preserve"> </t>
    </r>
  </si>
  <si>
    <r>
      <t xml:space="preserve">d) Calcule o coeficiente de variação  dos retornos de cada ação </t>
    </r>
    <r>
      <rPr>
        <i/>
        <sz val="10"/>
        <rFont val="Calibri"/>
        <family val="2"/>
      </rPr>
      <t xml:space="preserve">e da carteira </t>
    </r>
  </si>
  <si>
    <r>
      <t>no período. O que significa este número? Qual a sua análise destes resultados?</t>
    </r>
    <r>
      <rPr>
        <sz val="10"/>
        <color indexed="8"/>
        <rFont val="Arial"/>
        <family val="2"/>
      </rPr>
      <t xml:space="preserve"> </t>
    </r>
  </si>
  <si>
    <t xml:space="preserve">e) Afinal, se você fosse um investidor averso ao risco, qual seria a sua opção de investimento: na ação da Apple, Orange </t>
  </si>
  <si>
    <r>
      <t>ou na carteira? Por quê?</t>
    </r>
    <r>
      <rPr>
        <sz val="10"/>
        <color indexed="8"/>
        <rFont val="Arial"/>
        <family val="2"/>
      </rPr>
      <t xml:space="preserve"> </t>
    </r>
  </si>
  <si>
    <t>O Beta da carteira pode ser encontrado pela média ponderada dos betas individuais das ações. A taxa livre de risco é de 6,5%(Kf), enquanto a taxa de retorno do mercado(Km) média é de 12,4%</t>
  </si>
  <si>
    <t>Pergunta-se</t>
  </si>
  <si>
    <t xml:space="preserve">Você resolveu aplicar o conteúdo aprendido na aula  de finanças  para montar uma carteira de aplicações em ações. </t>
  </si>
  <si>
    <t>Pesquisando o banco de dados da NASDAQ  você obteve os preços (cotação)  de algumas ações  no meio de cada ano:</t>
  </si>
  <si>
    <t>Pesquisou e viu ainda  que a única forma de remuneração dessas ações é pela valorização, essas ações não distribuem dividendos.</t>
  </si>
  <si>
    <t>Com base nesses preços das ações, analise o risco e retorno seguindo o roteiro:</t>
  </si>
  <si>
    <t>Preços das ações em junho   de cada ano</t>
  </si>
  <si>
    <t>Microsoft</t>
  </si>
  <si>
    <t>Intel</t>
  </si>
  <si>
    <t>Google</t>
  </si>
  <si>
    <r>
      <rPr>
        <b/>
        <sz val="11"/>
        <color indexed="8"/>
        <rFont val="Arial"/>
        <family val="2"/>
      </rPr>
      <t xml:space="preserve">a) </t>
    </r>
    <r>
      <rPr>
        <sz val="11"/>
        <color indexed="8"/>
        <rFont val="Arial"/>
        <family val="2"/>
      </rPr>
      <t>Qual a taxa média de retorno das ações durante  o período?  O que isso representa?</t>
    </r>
  </si>
  <si>
    <r>
      <t xml:space="preserve">b) </t>
    </r>
    <r>
      <rPr>
        <sz val="11"/>
        <rFont val="Arial"/>
        <family val="2"/>
      </rPr>
      <t>E o desvio padrão? O que isso representa?</t>
    </r>
  </si>
  <si>
    <r>
      <t xml:space="preserve">c)  </t>
    </r>
    <r>
      <rPr>
        <sz val="11"/>
        <rFont val="Arial"/>
        <family val="2"/>
      </rPr>
      <t>E o coeficiente de variação? O que isso quer dizer?</t>
    </r>
  </si>
  <si>
    <r>
      <rPr>
        <b/>
        <sz val="11"/>
        <color indexed="8"/>
        <rFont val="Arial"/>
        <family val="2"/>
      </rPr>
      <t xml:space="preserve">d) </t>
    </r>
    <r>
      <rPr>
        <sz val="11"/>
        <color indexed="8"/>
        <rFont val="Arial"/>
        <family val="2"/>
      </rPr>
      <t>Supondo que você resolva montar uma carteira composta  ações de duas empresas, 50% de cada empresa.</t>
    </r>
  </si>
  <si>
    <t>Qual seria o retorno de cada carteira?</t>
  </si>
  <si>
    <r>
      <rPr>
        <b/>
        <sz val="11"/>
        <color indexed="8"/>
        <rFont val="Arial"/>
        <family val="2"/>
      </rPr>
      <t xml:space="preserve">e) </t>
    </r>
    <r>
      <rPr>
        <sz val="11"/>
        <color indexed="8"/>
        <rFont val="Arial"/>
        <family val="2"/>
      </rPr>
      <t>E o risco de cada carteira?</t>
    </r>
  </si>
  <si>
    <r>
      <rPr>
        <b/>
        <sz val="11"/>
        <color indexed="8"/>
        <rFont val="Arial"/>
        <family val="2"/>
      </rPr>
      <t xml:space="preserve">f) </t>
    </r>
    <r>
      <rPr>
        <sz val="11"/>
        <color indexed="8"/>
        <rFont val="Arial"/>
        <family val="2"/>
      </rPr>
      <t>E a covariância entre o retorno das ações de cada  duas carteiras?</t>
    </r>
  </si>
  <si>
    <r>
      <rPr>
        <b/>
        <sz val="11"/>
        <color indexed="8"/>
        <rFont val="Arial"/>
        <family val="2"/>
      </rPr>
      <t>g)</t>
    </r>
    <r>
      <rPr>
        <sz val="11"/>
        <color indexed="8"/>
        <rFont val="Arial"/>
        <family val="2"/>
      </rPr>
      <t xml:space="preserve"> Quanto da variância de cada carteira pode ser explicada pelo risco isolado de cada ativo? E pelo risco combinado?</t>
    </r>
  </si>
  <si>
    <r>
      <rPr>
        <b/>
        <sz val="11"/>
        <color indexed="8"/>
        <rFont val="Arial"/>
        <family val="2"/>
      </rPr>
      <t>h)</t>
    </r>
    <r>
      <rPr>
        <sz val="11"/>
        <color indexed="8"/>
        <rFont val="Arial"/>
        <family val="2"/>
      </rPr>
      <t xml:space="preserve"> Afinal, se você fosse um investidor averso ao risco e tivesse que decidir em que investir,  qual seria a sua opção de investimento: </t>
    </r>
  </si>
  <si>
    <t>na ação da Microfost, Intel, Apple, Google, na carteira I ou na carteira II? Explique sua decisão.</t>
  </si>
  <si>
    <t>Microsof + Apple</t>
  </si>
  <si>
    <t>A carteira 1 seria microsoft + apple e a carteira II Intel + Google</t>
  </si>
  <si>
    <t>Intel + Google</t>
  </si>
  <si>
    <t>Carteira 1 (50%cada)</t>
  </si>
  <si>
    <t>Carteira 2(50%cada)</t>
  </si>
  <si>
    <t>Covariância</t>
  </si>
  <si>
    <t>Correlação</t>
  </si>
  <si>
    <t>Q3 - Risco e Retorno -Empresas de Informática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</si>
</sst>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&quot;R$ &quot;* #,##0.0_);_(&quot;R$ &quot;* \(#,##0.0\);_(&quot;R$ &quot;* &quot;-&quot;??_);_(@_)"/>
    <numFmt numFmtId="181" formatCode="_(&quot;R$ &quot;* #,##0_);_(&quot;R$ &quot;* \(#,##0\);_(&quot;R$ &quot;* &quot;-&quot;??_);_(@_)"/>
    <numFmt numFmtId="182" formatCode="0.0000%"/>
    <numFmt numFmtId="183" formatCode="_(* #,##0_);_(* \(#,##0\);_(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_(&quot;$&quot;* #,##0.00_);_(&quot;$&quot;* \(#,##0.00\);_(&quot;$&quot;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11"/>
      <color indexed="36"/>
      <name val="Arial"/>
      <family val="2"/>
    </font>
    <font>
      <sz val="11"/>
      <color indexed="3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Book Antiqua"/>
      <family val="1"/>
    </font>
    <font>
      <b/>
      <i/>
      <sz val="10"/>
      <color rgb="FF000000"/>
      <name val="Book Antiqua"/>
      <family val="1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1" fontId="1" fillId="0" borderId="10" xfId="60" applyFont="1" applyBorder="1" applyAlignment="1">
      <alignment horizontal="center"/>
    </xf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177" fontId="2" fillId="0" borderId="0" xfId="47" applyFont="1" applyBorder="1" applyAlignment="1">
      <alignment/>
    </xf>
    <xf numFmtId="171" fontId="2" fillId="0" borderId="0" xfId="6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56" applyFont="1" applyBorder="1" applyAlignment="1">
      <alignment/>
    </xf>
    <xf numFmtId="9" fontId="2" fillId="0" borderId="11" xfId="56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9" fontId="2" fillId="0" borderId="12" xfId="0" applyNumberFormat="1" applyFont="1" applyBorder="1" applyAlignment="1">
      <alignment/>
    </xf>
    <xf numFmtId="9" fontId="2" fillId="0" borderId="12" xfId="56" applyFont="1" applyBorder="1" applyAlignment="1">
      <alignment/>
    </xf>
    <xf numFmtId="0" fontId="1" fillId="0" borderId="11" xfId="0" applyFont="1" applyBorder="1" applyAlignment="1">
      <alignment wrapText="1"/>
    </xf>
    <xf numFmtId="9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10" xfId="60" applyFont="1" applyBorder="1" applyAlignment="1">
      <alignment/>
    </xf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/>
    </xf>
    <xf numFmtId="9" fontId="4" fillId="0" borderId="10" xfId="56" applyFont="1" applyBorder="1" applyAlignment="1">
      <alignment/>
    </xf>
    <xf numFmtId="9" fontId="4" fillId="0" borderId="11" xfId="0" applyNumberFormat="1" applyFont="1" applyBorder="1" applyAlignment="1">
      <alignment/>
    </xf>
    <xf numFmtId="9" fontId="4" fillId="0" borderId="11" xfId="56" applyFont="1" applyBorder="1" applyAlignment="1">
      <alignment/>
    </xf>
    <xf numFmtId="0" fontId="4" fillId="0" borderId="14" xfId="0" applyFont="1" applyBorder="1" applyAlignment="1">
      <alignment/>
    </xf>
    <xf numFmtId="178" fontId="3" fillId="0" borderId="10" xfId="56" applyNumberFormat="1" applyFont="1" applyBorder="1" applyAlignment="1">
      <alignment/>
    </xf>
    <xf numFmtId="9" fontId="3" fillId="0" borderId="10" xfId="56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0" fontId="0" fillId="0" borderId="0" xfId="0" applyNumberFormat="1" applyFont="1" applyBorder="1" applyAlignment="1">
      <alignment/>
    </xf>
    <xf numFmtId="178" fontId="1" fillId="0" borderId="10" xfId="56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Font="1" applyBorder="1" applyAlignment="1">
      <alignment horizontal="center"/>
    </xf>
    <xf numFmtId="10" fontId="1" fillId="0" borderId="0" xfId="56" applyNumberFormat="1" applyFont="1" applyBorder="1" applyAlignment="1">
      <alignment/>
    </xf>
    <xf numFmtId="178" fontId="1" fillId="0" borderId="10" xfId="56" applyNumberFormat="1" applyFont="1" applyBorder="1" applyAlignment="1">
      <alignment horizontal="center"/>
    </xf>
    <xf numFmtId="178" fontId="0" fillId="0" borderId="0" xfId="56" applyNumberFormat="1" applyFont="1" applyBorder="1" applyAlignment="1">
      <alignment horizontal="center"/>
    </xf>
    <xf numFmtId="171" fontId="1" fillId="0" borderId="0" xfId="60" applyFont="1" applyBorder="1" applyAlignment="1">
      <alignment/>
    </xf>
    <xf numFmtId="171" fontId="1" fillId="0" borderId="10" xfId="60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center"/>
    </xf>
    <xf numFmtId="178" fontId="0" fillId="0" borderId="10" xfId="56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4" fillId="0" borderId="0" xfId="0" applyFont="1" applyAlignment="1">
      <alignment horizontal="left" readingOrder="1"/>
    </xf>
    <xf numFmtId="0" fontId="55" fillId="0" borderId="0" xfId="0" applyFont="1" applyAlignment="1">
      <alignment horizontal="left" readingOrder="1"/>
    </xf>
    <xf numFmtId="0" fontId="56" fillId="0" borderId="0" xfId="0" applyFont="1" applyAlignment="1">
      <alignment horizontal="left" readingOrder="1"/>
    </xf>
    <xf numFmtId="177" fontId="57" fillId="0" borderId="10" xfId="47" applyFont="1" applyBorder="1" applyAlignment="1">
      <alignment/>
    </xf>
    <xf numFmtId="179" fontId="57" fillId="0" borderId="10" xfId="60" applyNumberFormat="1" applyFont="1" applyBorder="1" applyAlignment="1">
      <alignment/>
    </xf>
    <xf numFmtId="171" fontId="57" fillId="0" borderId="10" xfId="60" applyFont="1" applyBorder="1" applyAlignment="1">
      <alignment/>
    </xf>
    <xf numFmtId="181" fontId="57" fillId="0" borderId="10" xfId="47" applyNumberFormat="1" applyFont="1" applyBorder="1" applyAlignment="1">
      <alignment/>
    </xf>
    <xf numFmtId="0" fontId="58" fillId="0" borderId="0" xfId="0" applyFont="1" applyAlignment="1">
      <alignment/>
    </xf>
    <xf numFmtId="9" fontId="57" fillId="0" borderId="10" xfId="0" applyNumberFormat="1" applyFont="1" applyBorder="1" applyAlignment="1">
      <alignment/>
    </xf>
    <xf numFmtId="179" fontId="5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54" fillId="0" borderId="0" xfId="0" applyFont="1" applyAlignment="1">
      <alignment horizontal="left" wrapText="1" readingOrder="1"/>
    </xf>
    <xf numFmtId="9" fontId="54" fillId="0" borderId="0" xfId="56" applyFont="1" applyAlignment="1">
      <alignment horizontal="left" wrapText="1" readingOrder="1"/>
    </xf>
    <xf numFmtId="0" fontId="31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32" fillId="0" borderId="0" xfId="53" applyFont="1" applyAlignment="1">
      <alignment horizontal="left" wrapText="1" readingOrder="1"/>
      <protection/>
    </xf>
    <xf numFmtId="0" fontId="7" fillId="0" borderId="0" xfId="53" applyFont="1" applyAlignment="1">
      <alignment wrapText="1" readingOrder="1"/>
      <protection/>
    </xf>
    <xf numFmtId="0" fontId="7" fillId="0" borderId="0" xfId="53" applyFont="1" applyAlignment="1">
      <alignment readingOrder="1"/>
      <protection/>
    </xf>
    <xf numFmtId="0" fontId="7" fillId="0" borderId="0" xfId="53" applyFont="1" applyBorder="1" applyAlignment="1">
      <alignment horizontal="left" vertical="center"/>
      <protection/>
    </xf>
    <xf numFmtId="171" fontId="31" fillId="0" borderId="0" xfId="62" applyFont="1" applyBorder="1" applyAlignment="1">
      <alignment horizontal="center" vertical="center"/>
    </xf>
    <xf numFmtId="171" fontId="31" fillId="0" borderId="0" xfId="62" applyFont="1" applyFill="1" applyBorder="1" applyAlignment="1">
      <alignment horizontal="center" vertical="center"/>
    </xf>
    <xf numFmtId="9" fontId="59" fillId="0" borderId="0" xfId="53" applyNumberFormat="1" applyFont="1" applyBorder="1" applyAlignment="1">
      <alignment horizontal="center"/>
      <protection/>
    </xf>
    <xf numFmtId="10" fontId="7" fillId="0" borderId="0" xfId="53" applyNumberFormat="1" applyFont="1" applyBorder="1" applyAlignment="1">
      <alignment/>
      <protection/>
    </xf>
    <xf numFmtId="0" fontId="32" fillId="0" borderId="0" xfId="53" applyFont="1" applyAlignment="1">
      <alignment horizontal="left" wrapText="1" readingOrder="1"/>
      <protection/>
    </xf>
    <xf numFmtId="0" fontId="31" fillId="0" borderId="10" xfId="53" applyFont="1" applyBorder="1" applyAlignment="1">
      <alignment horizontal="center" vertical="center"/>
      <protection/>
    </xf>
    <xf numFmtId="0" fontId="31" fillId="0" borderId="10" xfId="53" applyFont="1" applyBorder="1" applyAlignment="1">
      <alignment horizontal="center"/>
      <protection/>
    </xf>
    <xf numFmtId="0" fontId="31" fillId="0" borderId="10" xfId="53" applyFont="1" applyBorder="1" applyAlignment="1" quotePrefix="1">
      <alignment horizontal="center" vertical="center"/>
      <protection/>
    </xf>
    <xf numFmtId="171" fontId="31" fillId="0" borderId="10" xfId="62" applyFont="1" applyBorder="1" applyAlignment="1">
      <alignment horizontal="center" vertical="center"/>
    </xf>
    <xf numFmtId="171" fontId="31" fillId="0" borderId="10" xfId="62" applyFont="1" applyFill="1" applyBorder="1" applyAlignment="1">
      <alignment horizontal="center" vertical="center"/>
    </xf>
    <xf numFmtId="0" fontId="32" fillId="0" borderId="0" xfId="53" applyFont="1" applyAlignment="1">
      <alignment horizontal="left" readingOrder="1"/>
      <protection/>
    </xf>
    <xf numFmtId="0" fontId="31" fillId="0" borderId="0" xfId="53" applyFont="1" applyFill="1" applyBorder="1" applyAlignment="1">
      <alignment/>
      <protection/>
    </xf>
    <xf numFmtId="0" fontId="7" fillId="0" borderId="0" xfId="53" applyFont="1" applyAlignment="1">
      <alignment wrapText="1"/>
      <protection/>
    </xf>
    <xf numFmtId="0" fontId="7" fillId="0" borderId="0" xfId="53" applyFont="1" applyBorder="1" applyAlignment="1">
      <alignment/>
      <protection/>
    </xf>
    <xf numFmtId="0" fontId="7" fillId="0" borderId="10" xfId="53" applyFont="1" applyBorder="1" applyAlignment="1">
      <alignment/>
      <protection/>
    </xf>
    <xf numFmtId="9" fontId="0" fillId="0" borderId="10" xfId="0" applyNumberFormat="1" applyFont="1" applyBorder="1" applyAlignment="1">
      <alignment horizontal="center"/>
    </xf>
    <xf numFmtId="0" fontId="31" fillId="0" borderId="10" xfId="53" applyFont="1" applyBorder="1" applyAlignment="1">
      <alignment horizontal="center" readingOrder="1"/>
      <protection/>
    </xf>
    <xf numFmtId="0" fontId="1" fillId="0" borderId="10" xfId="53" applyFont="1" applyBorder="1" applyAlignment="1">
      <alignment horizontal="center" wrapText="1" readingOrder="1"/>
      <protection/>
    </xf>
    <xf numFmtId="171" fontId="1" fillId="33" borderId="10" xfId="6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3" xfId="54"/>
    <cellStyle name="Nota" xfId="55"/>
    <cellStyle name="Percent" xfId="56"/>
    <cellStyle name="Porcentagem 2" xfId="57"/>
    <cellStyle name="Porcentagem 3" xfId="58"/>
    <cellStyle name="Saída" xfId="59"/>
    <cellStyle name="Comma" xfId="60"/>
    <cellStyle name="Comma [0]" xfId="61"/>
    <cellStyle name="Separador de milhares 2" xfId="62"/>
    <cellStyle name="Separador de milhares 3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7</xdr:col>
      <xdr:colOff>590550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47625"/>
          <a:ext cx="58769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(CAPM) Seguindo o caminho das pedras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você resolveu analisar um fundo de investimentos para colocar seu dinheiro.  Pesquisando as informações do fundo MONEYNET, você obteve a seguinte informação sobre a composição da carteira e o beta de cada ação. </a:t>
          </a:r>
        </a:p>
      </xdr:txBody>
    </xdr:sp>
    <xdr:clientData/>
  </xdr:twoCellAnchor>
  <xdr:twoCellAnchor>
    <xdr:from>
      <xdr:col>0</xdr:col>
      <xdr:colOff>47625</xdr:colOff>
      <xdr:row>15</xdr:row>
      <xdr:rowOff>85725</xdr:rowOff>
    </xdr:from>
    <xdr:to>
      <xdr:col>8</xdr:col>
      <xdr:colOff>9525</xdr:colOff>
      <xdr:row>17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3009900"/>
          <a:ext cx="58769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a) Qual a equação da linha de mercado de títulos? Que informação esta equação dá 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19050</xdr:colOff>
      <xdr:row>21</xdr:row>
      <xdr:rowOff>95250</xdr:rowOff>
    </xdr:from>
    <xdr:to>
      <xdr:col>8</xdr:col>
      <xdr:colOff>0</xdr:colOff>
      <xdr:row>22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3990975"/>
          <a:ext cx="5895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b)</a:t>
          </a:r>
          <a:r>
            <a:rPr lang="en-US" cap="none" sz="10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Com base nos cálculos acima, calcule o retorno requerido pelo fundo para o próximo período.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19050</xdr:colOff>
      <xdr:row>24</xdr:row>
      <xdr:rowOff>76200</xdr:rowOff>
    </xdr:from>
    <xdr:to>
      <xdr:col>9</xdr:col>
      <xdr:colOff>0</xdr:colOff>
      <xdr:row>26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9050" y="4457700"/>
          <a:ext cx="60388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d)</a:t>
          </a:r>
          <a:r>
            <a:rPr lang="en-US" cap="none" sz="10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Supondo que o  gestor do fundo  receba uma proposta de investir o valor abaixo em uma nova ação que tenha o retorno esperado e o beta abaixo. Na sua opinião, a nova ação deve ou não ser comprada?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9525</xdr:colOff>
      <xdr:row>31</xdr:row>
      <xdr:rowOff>66675</xdr:rowOff>
    </xdr:from>
    <xdr:to>
      <xdr:col>7</xdr:col>
      <xdr:colOff>600075</xdr:colOff>
      <xdr:row>33</xdr:row>
      <xdr:rowOff>104775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25" y="5610225"/>
          <a:ext cx="5895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e)</a:t>
          </a:r>
          <a:r>
            <a:rPr lang="en-US" cap="none" sz="10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 Qual a taxa de retorno da ação na qual seria " indiferente"  para a carteira comprar esta ação do item d acima?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 topLeftCell="A1">
      <selection activeCell="A12" sqref="A12:IV14"/>
    </sheetView>
  </sheetViews>
  <sheetFormatPr defaultColWidth="9.140625" defaultRowHeight="12.75"/>
  <cols>
    <col min="1" max="1" width="16.28125" style="2" customWidth="1"/>
    <col min="2" max="16384" width="9.140625" style="2" customWidth="1"/>
  </cols>
  <sheetData>
    <row r="2" spans="1:9" ht="48.75" customHeight="1">
      <c r="A2" s="71" t="s">
        <v>21</v>
      </c>
      <c r="B2" s="71"/>
      <c r="C2" s="71"/>
      <c r="D2" s="71"/>
      <c r="E2" s="71"/>
      <c r="F2" s="71"/>
      <c r="G2" s="71"/>
      <c r="H2" s="71"/>
      <c r="I2" s="71"/>
    </row>
    <row r="5" spans="1:10" ht="12.75">
      <c r="A5" s="1"/>
      <c r="D5" s="50"/>
      <c r="F5" s="3"/>
      <c r="G5" s="3"/>
      <c r="H5" s="3"/>
      <c r="I5" s="3"/>
      <c r="J5" s="3"/>
    </row>
    <row r="6" spans="1:10" ht="38.25">
      <c r="A6" s="35" t="s">
        <v>0</v>
      </c>
      <c r="B6" s="36" t="s">
        <v>15</v>
      </c>
      <c r="C6" s="36" t="s">
        <v>16</v>
      </c>
      <c r="D6" s="4" t="s">
        <v>5</v>
      </c>
      <c r="E6" s="51"/>
      <c r="F6" s="37"/>
      <c r="G6" s="37"/>
      <c r="H6" s="38"/>
      <c r="I6" s="38"/>
      <c r="J6" s="3"/>
    </row>
    <row r="7" spans="1:10" ht="12.75">
      <c r="A7" s="35">
        <v>2009</v>
      </c>
      <c r="B7" s="39">
        <v>-0.25</v>
      </c>
      <c r="C7" s="40">
        <v>0.15</v>
      </c>
      <c r="D7" s="50"/>
      <c r="E7" s="51"/>
      <c r="F7" s="41"/>
      <c r="G7" s="41"/>
      <c r="H7" s="38"/>
      <c r="I7" s="38"/>
      <c r="J7" s="3"/>
    </row>
    <row r="8" spans="1:10" ht="12.75">
      <c r="A8" s="35">
        <f>+A7+1</f>
        <v>2010</v>
      </c>
      <c r="B8" s="39">
        <v>0.35</v>
      </c>
      <c r="C8" s="40">
        <v>0.2</v>
      </c>
      <c r="D8" s="50"/>
      <c r="E8" s="51"/>
      <c r="F8" s="41"/>
      <c r="G8" s="41"/>
      <c r="H8" s="38"/>
      <c r="I8" s="38"/>
      <c r="J8" s="3"/>
    </row>
    <row r="9" spans="1:10" ht="12.75">
      <c r="A9" s="35">
        <f>+A8+1</f>
        <v>2011</v>
      </c>
      <c r="B9" s="39">
        <v>0.2</v>
      </c>
      <c r="C9" s="40">
        <v>0.3</v>
      </c>
      <c r="D9" s="50"/>
      <c r="E9" s="51"/>
      <c r="F9" s="41"/>
      <c r="G9" s="41"/>
      <c r="H9" s="38"/>
      <c r="I9" s="38"/>
      <c r="J9" s="3"/>
    </row>
    <row r="10" spans="1:10" ht="12.75">
      <c r="A10" s="35">
        <f>+A9+1</f>
        <v>2012</v>
      </c>
      <c r="B10" s="39">
        <v>-0.03</v>
      </c>
      <c r="C10" s="40">
        <v>-0.05</v>
      </c>
      <c r="D10" s="50"/>
      <c r="E10" s="51"/>
      <c r="F10" s="41"/>
      <c r="G10" s="41"/>
      <c r="H10" s="38"/>
      <c r="I10" s="38"/>
      <c r="J10" s="3"/>
    </row>
    <row r="11" spans="1:10" ht="12.75">
      <c r="A11" s="35">
        <f>+A10+1</f>
        <v>2013</v>
      </c>
      <c r="B11" s="39">
        <v>0.2</v>
      </c>
      <c r="C11" s="40">
        <v>0.3</v>
      </c>
      <c r="D11" s="50"/>
      <c r="E11" s="51"/>
      <c r="F11" s="41"/>
      <c r="G11" s="41"/>
      <c r="H11" s="38"/>
      <c r="I11" s="38"/>
      <c r="J11" s="3"/>
    </row>
    <row r="12" spans="1:10" ht="12.75">
      <c r="A12" s="42" t="s">
        <v>1</v>
      </c>
      <c r="B12" s="55"/>
      <c r="C12" s="55"/>
      <c r="D12" s="50"/>
      <c r="E12" s="51"/>
      <c r="F12" s="43"/>
      <c r="G12" s="43"/>
      <c r="H12" s="3"/>
      <c r="I12" s="44"/>
      <c r="J12" s="3"/>
    </row>
    <row r="13" spans="1:10" ht="12.75">
      <c r="A13" s="42" t="s">
        <v>2</v>
      </c>
      <c r="B13" s="45"/>
      <c r="C13" s="45"/>
      <c r="D13" s="45"/>
      <c r="E13" s="56"/>
      <c r="F13" s="46"/>
      <c r="G13" s="46"/>
      <c r="H13" s="3"/>
      <c r="I13" s="47"/>
      <c r="J13" s="3"/>
    </row>
    <row r="14" spans="1:10" ht="25.5">
      <c r="A14" s="1" t="s">
        <v>3</v>
      </c>
      <c r="B14" s="48"/>
      <c r="C14" s="48"/>
      <c r="D14" s="50"/>
      <c r="E14" s="57"/>
      <c r="F14" s="3"/>
      <c r="G14" s="3"/>
      <c r="H14" s="3"/>
      <c r="I14" s="3"/>
      <c r="J14" s="3"/>
    </row>
    <row r="15" ht="12.75">
      <c r="E15" s="3"/>
    </row>
    <row r="16" ht="15">
      <c r="A16" s="60" t="s">
        <v>22</v>
      </c>
    </row>
    <row r="17" spans="1:3" ht="12.75">
      <c r="A17" s="3" t="str">
        <f>+B6</f>
        <v>Apple</v>
      </c>
      <c r="B17" s="3"/>
      <c r="C17" s="49"/>
    </row>
    <row r="18" spans="1:3" ht="12.75">
      <c r="A18" s="3" t="str">
        <f>+C6</f>
        <v>Orange</v>
      </c>
      <c r="B18" s="3"/>
      <c r="C18" s="49"/>
    </row>
    <row r="20" ht="15">
      <c r="A20" s="60" t="s">
        <v>23</v>
      </c>
    </row>
    <row r="22" ht="15">
      <c r="A22" s="60" t="s">
        <v>24</v>
      </c>
    </row>
    <row r="23" spans="1:3" ht="12.75">
      <c r="A23" s="3" t="str">
        <f>+A17</f>
        <v>Apple</v>
      </c>
      <c r="B23" s="3"/>
      <c r="C23" s="49"/>
    </row>
    <row r="24" spans="1:10" ht="12.75">
      <c r="A24" s="3" t="str">
        <f>+A18</f>
        <v>Orange</v>
      </c>
      <c r="B24" s="3"/>
      <c r="C24" s="49"/>
      <c r="I24" s="3"/>
      <c r="J24" s="3"/>
    </row>
    <row r="25" spans="1:10" ht="12.75">
      <c r="A25" s="3" t="s">
        <v>4</v>
      </c>
      <c r="B25" s="3"/>
      <c r="C25" s="49"/>
      <c r="I25" s="3"/>
      <c r="J25" s="3"/>
    </row>
    <row r="26" spans="1:10" ht="12.75">
      <c r="A26" s="3" t="s">
        <v>7</v>
      </c>
      <c r="B26" s="16"/>
      <c r="C26" s="52"/>
      <c r="D26" s="16"/>
      <c r="E26" s="16"/>
      <c r="F26" s="16"/>
      <c r="G26" s="16"/>
      <c r="H26" s="16"/>
      <c r="I26" s="3"/>
      <c r="J26" s="3"/>
    </row>
    <row r="27" spans="1:10" ht="12.75">
      <c r="A27" s="3"/>
      <c r="B27" s="16"/>
      <c r="C27" s="52"/>
      <c r="D27" s="16"/>
      <c r="E27" s="16"/>
      <c r="F27" s="16"/>
      <c r="G27" s="16"/>
      <c r="H27" s="16"/>
      <c r="I27" s="3"/>
      <c r="J27" s="3"/>
    </row>
    <row r="28" spans="1:10" ht="12.75">
      <c r="A28" s="3" t="s">
        <v>6</v>
      </c>
      <c r="B28" s="23"/>
      <c r="C28" s="53"/>
      <c r="D28" s="23"/>
      <c r="E28" s="23"/>
      <c r="F28" s="23"/>
      <c r="G28" s="23"/>
      <c r="H28" s="23"/>
      <c r="I28" s="3"/>
      <c r="J28" s="3"/>
    </row>
    <row r="29" spans="1:10" ht="12.75">
      <c r="A29" s="3"/>
      <c r="B29" s="23"/>
      <c r="C29" s="53"/>
      <c r="D29" s="23"/>
      <c r="E29" s="23"/>
      <c r="F29" s="23"/>
      <c r="G29" s="23"/>
      <c r="H29" s="23"/>
      <c r="I29" s="3"/>
      <c r="J29" s="3"/>
    </row>
    <row r="31" ht="15">
      <c r="A31" s="60" t="s">
        <v>25</v>
      </c>
    </row>
    <row r="32" ht="15">
      <c r="A32" s="60" t="s">
        <v>26</v>
      </c>
    </row>
    <row r="33" spans="1:10" ht="12.75">
      <c r="A33" s="3" t="str">
        <f>+A23</f>
        <v>Apple</v>
      </c>
      <c r="B33" s="3"/>
      <c r="C33" s="54"/>
      <c r="I33" s="3"/>
      <c r="J33" s="3"/>
    </row>
    <row r="34" spans="1:10" ht="12.75">
      <c r="A34" s="3" t="str">
        <f>+A24</f>
        <v>Orange</v>
      </c>
      <c r="B34" s="3"/>
      <c r="C34" s="54"/>
      <c r="I34" s="3"/>
      <c r="J34" s="3"/>
    </row>
    <row r="35" spans="1:10" ht="12.75">
      <c r="A35" s="3" t="s">
        <v>4</v>
      </c>
      <c r="B35" s="3"/>
      <c r="C35" s="49"/>
      <c r="I35" s="3"/>
      <c r="J35" s="3"/>
    </row>
    <row r="36" spans="1:10" ht="12.75">
      <c r="A36" s="3" t="s">
        <v>7</v>
      </c>
      <c r="B36" s="16"/>
      <c r="C36" s="52"/>
      <c r="D36" s="16"/>
      <c r="E36" s="16"/>
      <c r="F36" s="16"/>
      <c r="G36" s="16"/>
      <c r="H36" s="16"/>
      <c r="I36" s="3"/>
      <c r="J36" s="3"/>
    </row>
    <row r="37" spans="1:10" ht="12.75">
      <c r="A37" s="3"/>
      <c r="B37" s="16"/>
      <c r="C37" s="52"/>
      <c r="D37" s="16"/>
      <c r="E37" s="16"/>
      <c r="F37" s="16"/>
      <c r="G37" s="16"/>
      <c r="H37" s="16"/>
      <c r="I37" s="3"/>
      <c r="J37" s="3"/>
    </row>
    <row r="38" spans="1:10" ht="12.75">
      <c r="A38" s="3" t="s">
        <v>6</v>
      </c>
      <c r="B38" s="23"/>
      <c r="C38" s="53"/>
      <c r="D38" s="23"/>
      <c r="E38" s="23"/>
      <c r="F38" s="23"/>
      <c r="G38" s="23"/>
      <c r="H38" s="23"/>
      <c r="I38" s="3"/>
      <c r="J38" s="3"/>
    </row>
    <row r="39" spans="1:10" ht="12.75">
      <c r="A39" s="3"/>
      <c r="B39" s="16"/>
      <c r="C39" s="52"/>
      <c r="D39" s="16"/>
      <c r="E39" s="16"/>
      <c r="F39" s="16"/>
      <c r="G39" s="16"/>
      <c r="H39" s="16"/>
      <c r="I39" s="3"/>
      <c r="J39" s="3"/>
    </row>
    <row r="40" spans="9:10" ht="12.75">
      <c r="I40" s="3"/>
      <c r="J40" s="3"/>
    </row>
    <row r="41" spans="1:10" ht="13.5">
      <c r="A41" s="61" t="s">
        <v>27</v>
      </c>
      <c r="I41" s="3"/>
      <c r="J41" s="3"/>
    </row>
    <row r="42" spans="1:10" ht="13.5">
      <c r="A42" s="61" t="s">
        <v>28</v>
      </c>
      <c r="I42" s="3"/>
      <c r="J42" s="3"/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3"/>
      <c r="J43" s="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3"/>
      <c r="J44" s="3"/>
    </row>
    <row r="45" spans="9:10" ht="12.75">
      <c r="I45" s="3"/>
      <c r="J45" s="3"/>
    </row>
  </sheetData>
  <sheetProtection/>
  <mergeCells count="1">
    <mergeCell ref="A2:I2"/>
  </mergeCells>
  <printOptions/>
  <pageMargins left="0.7874015748031497" right="0.2362204724409449" top="0.35433070866141736" bottom="0.31496062992125984" header="0.15748031496062992" footer="0.11811023622047245"/>
  <pageSetup fitToHeight="1" fitToWidth="1" orientation="landscape" paperSize="9" scale="83" r:id="rId1"/>
  <headerFooter alignWithMargins="0">
    <oddHeader>&amp;CEAC0526 - Gestão de Riscos e Investimentos – Profa. Joanília Cia - HOMEWORK 4</oddHeader>
    <oddFooter>&amp;L&amp;F/&amp;A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29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17.57421875" style="74" customWidth="1"/>
    <col min="2" max="2" width="11.57421875" style="74" customWidth="1"/>
    <col min="3" max="3" width="10.8515625" style="74" bestFit="1" customWidth="1"/>
    <col min="4" max="4" width="9.421875" style="74" bestFit="1" customWidth="1"/>
    <col min="5" max="5" width="9.140625" style="74" customWidth="1"/>
    <col min="6" max="6" width="26.140625" style="74" customWidth="1"/>
    <col min="7" max="7" width="28.00390625" style="74" customWidth="1"/>
    <col min="8" max="8" width="13.57421875" style="74" customWidth="1"/>
    <col min="9" max="9" width="9.140625" style="74" customWidth="1"/>
    <col min="10" max="10" width="10.8515625" style="74" customWidth="1"/>
    <col min="11" max="11" width="10.7109375" style="74" customWidth="1"/>
    <col min="12" max="12" width="9.8515625" style="74" customWidth="1"/>
    <col min="13" max="16384" width="9.140625" style="74" customWidth="1"/>
  </cols>
  <sheetData>
    <row r="1" ht="15">
      <c r="A1" s="73" t="s">
        <v>56</v>
      </c>
    </row>
    <row r="2" spans="1:42" ht="31.5" customHeight="1">
      <c r="A2" s="75" t="s">
        <v>31</v>
      </c>
      <c r="B2" s="76"/>
      <c r="C2" s="76"/>
      <c r="D2" s="76"/>
      <c r="E2" s="76"/>
      <c r="F2" s="76"/>
      <c r="G2" s="76"/>
      <c r="H2" s="76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33" ht="33" customHeight="1">
      <c r="A3" s="75" t="s">
        <v>32</v>
      </c>
      <c r="B3" s="76"/>
      <c r="C3" s="76"/>
      <c r="D3" s="76"/>
      <c r="E3" s="76"/>
      <c r="F3" s="76"/>
      <c r="G3" s="76"/>
      <c r="H3" s="76"/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ht="34.5" customHeight="1">
      <c r="A4" s="75" t="s">
        <v>33</v>
      </c>
      <c r="B4" s="76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9" ht="23.25" customHeight="1">
      <c r="A5" s="78" t="s">
        <v>34</v>
      </c>
      <c r="B5" s="79"/>
      <c r="C5" s="79"/>
      <c r="D5" s="79"/>
      <c r="E5" s="80"/>
      <c r="F5" s="81"/>
      <c r="G5" s="81"/>
      <c r="H5" s="82"/>
      <c r="I5" s="82"/>
    </row>
    <row r="6" spans="1:33" ht="20.25" customHeight="1">
      <c r="A6" s="83"/>
      <c r="B6" s="96" t="s">
        <v>35</v>
      </c>
      <c r="C6" s="96"/>
      <c r="D6" s="96"/>
      <c r="E6" s="96"/>
      <c r="F6" s="95" t="s">
        <v>52</v>
      </c>
      <c r="G6" s="95" t="s">
        <v>53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7" ht="15.75" customHeight="1">
      <c r="A7" s="84" t="s">
        <v>0</v>
      </c>
      <c r="B7" s="84" t="s">
        <v>36</v>
      </c>
      <c r="C7" s="84" t="s">
        <v>37</v>
      </c>
      <c r="D7" s="85" t="s">
        <v>15</v>
      </c>
      <c r="E7" s="85" t="s">
        <v>38</v>
      </c>
      <c r="F7" s="95" t="s">
        <v>49</v>
      </c>
      <c r="G7" s="95" t="s">
        <v>51</v>
      </c>
    </row>
    <row r="8" spans="1:7" ht="15.75" customHeight="1">
      <c r="A8" s="86">
        <v>2003</v>
      </c>
      <c r="B8" s="87">
        <v>29.26</v>
      </c>
      <c r="C8" s="87">
        <v>24.15</v>
      </c>
      <c r="D8" s="87">
        <v>21.03</v>
      </c>
      <c r="E8" s="88">
        <v>100</v>
      </c>
      <c r="F8" s="93"/>
      <c r="G8" s="93"/>
    </row>
    <row r="9" spans="1:7" ht="15.75" customHeight="1">
      <c r="A9" s="86">
        <v>2004</v>
      </c>
      <c r="B9" s="87">
        <v>30.27</v>
      </c>
      <c r="C9" s="87">
        <v>22.18</v>
      </c>
      <c r="D9" s="87">
        <v>31.18</v>
      </c>
      <c r="E9" s="87">
        <v>102.7</v>
      </c>
      <c r="F9" s="93"/>
      <c r="G9" s="93"/>
    </row>
    <row r="10" spans="1:7" ht="15.75" customHeight="1">
      <c r="A10" s="84">
        <v>2005</v>
      </c>
      <c r="B10" s="87">
        <v>19.26</v>
      </c>
      <c r="C10" s="87">
        <v>25.75</v>
      </c>
      <c r="D10" s="87">
        <v>42.57</v>
      </c>
      <c r="E10" s="87">
        <v>289.8</v>
      </c>
      <c r="F10" s="93"/>
      <c r="G10" s="93"/>
    </row>
    <row r="11" spans="1:7" ht="15.75" customHeight="1">
      <c r="A11" s="86">
        <v>2006</v>
      </c>
      <c r="B11" s="87">
        <v>24.25</v>
      </c>
      <c r="C11" s="87">
        <v>18.48</v>
      </c>
      <c r="D11" s="87">
        <v>68</v>
      </c>
      <c r="E11" s="87">
        <v>379.21</v>
      </c>
      <c r="F11" s="93"/>
      <c r="G11" s="93"/>
    </row>
    <row r="12" spans="1:7" ht="15.75" customHeight="1">
      <c r="A12" s="84">
        <f>+A13-1</f>
        <v>2012</v>
      </c>
      <c r="B12" s="87">
        <v>28.9</v>
      </c>
      <c r="C12" s="87">
        <v>25.56</v>
      </c>
      <c r="D12" s="87">
        <v>131.22</v>
      </c>
      <c r="E12" s="87">
        <v>509</v>
      </c>
      <c r="F12" s="93"/>
      <c r="G12" s="93"/>
    </row>
    <row r="13" spans="1:7" ht="15.75" customHeight="1">
      <c r="A13" s="86">
        <v>2013</v>
      </c>
      <c r="B13" s="87">
        <v>28.07</v>
      </c>
      <c r="C13" s="87">
        <v>24.29</v>
      </c>
      <c r="D13" s="87">
        <v>177.98</v>
      </c>
      <c r="E13" s="87">
        <v>501.6</v>
      </c>
      <c r="F13" s="93"/>
      <c r="G13" s="93"/>
    </row>
    <row r="14" spans="1:10" s="2" customFormat="1" ht="12.75">
      <c r="A14" s="42" t="s">
        <v>1</v>
      </c>
      <c r="B14" s="55"/>
      <c r="C14" s="55"/>
      <c r="D14" s="50"/>
      <c r="E14" s="51"/>
      <c r="F14" s="94"/>
      <c r="G14" s="94"/>
      <c r="H14" s="3"/>
      <c r="I14" s="44"/>
      <c r="J14" s="3"/>
    </row>
    <row r="15" spans="1:10" s="2" customFormat="1" ht="12.75">
      <c r="A15" s="42" t="s">
        <v>2</v>
      </c>
      <c r="B15" s="45"/>
      <c r="C15" s="45"/>
      <c r="D15" s="45"/>
      <c r="E15" s="56"/>
      <c r="F15" s="56"/>
      <c r="G15" s="56"/>
      <c r="H15" s="3"/>
      <c r="I15" s="47"/>
      <c r="J15" s="3"/>
    </row>
    <row r="16" spans="1:10" s="2" customFormat="1" ht="25.5">
      <c r="A16" s="1" t="s">
        <v>3</v>
      </c>
      <c r="B16" s="48"/>
      <c r="C16" s="48"/>
      <c r="D16" s="50"/>
      <c r="E16" s="57"/>
      <c r="F16" s="57"/>
      <c r="G16" s="57"/>
      <c r="H16" s="3"/>
      <c r="I16" s="3"/>
      <c r="J16" s="3"/>
    </row>
    <row r="17" spans="1:10" s="2" customFormat="1" ht="21.75" customHeight="1">
      <c r="A17" s="1" t="s">
        <v>54</v>
      </c>
      <c r="B17" s="97"/>
      <c r="C17" s="97"/>
      <c r="D17" s="98"/>
      <c r="E17" s="99"/>
      <c r="F17" s="57"/>
      <c r="G17" s="57"/>
      <c r="H17" s="3"/>
      <c r="I17" s="3"/>
      <c r="J17" s="3"/>
    </row>
    <row r="18" spans="1:10" s="2" customFormat="1" ht="20.25" customHeight="1">
      <c r="A18" s="1" t="s">
        <v>55</v>
      </c>
      <c r="B18" s="97"/>
      <c r="C18" s="97"/>
      <c r="D18" s="98"/>
      <c r="E18" s="99"/>
      <c r="F18" s="57"/>
      <c r="G18" s="57"/>
      <c r="H18" s="3"/>
      <c r="I18" s="3"/>
      <c r="J18" s="3"/>
    </row>
    <row r="19" ht="15.75" customHeight="1"/>
    <row r="20" ht="15.75" customHeight="1">
      <c r="A20" s="89" t="s">
        <v>39</v>
      </c>
    </row>
    <row r="21" ht="15.75" customHeight="1">
      <c r="A21" s="90" t="s">
        <v>40</v>
      </c>
    </row>
    <row r="22" ht="15.75" customHeight="1">
      <c r="A22" s="90" t="s">
        <v>41</v>
      </c>
    </row>
    <row r="23" ht="15.75" customHeight="1">
      <c r="A23" s="89" t="s">
        <v>42</v>
      </c>
    </row>
    <row r="24" spans="1:6" ht="15.75" customHeight="1">
      <c r="A24" s="89" t="s">
        <v>50</v>
      </c>
      <c r="F24" s="74" t="s">
        <v>43</v>
      </c>
    </row>
    <row r="25" ht="15.75" customHeight="1">
      <c r="A25" s="89" t="s">
        <v>44</v>
      </c>
    </row>
    <row r="26" ht="15.75" customHeight="1">
      <c r="A26" s="89" t="s">
        <v>45</v>
      </c>
    </row>
    <row r="27" ht="15.75" customHeight="1">
      <c r="A27" s="89" t="s">
        <v>46</v>
      </c>
    </row>
    <row r="28" spans="1:9" ht="30" customHeight="1">
      <c r="A28" s="75" t="s">
        <v>47</v>
      </c>
      <c r="B28" s="91"/>
      <c r="C28" s="91"/>
      <c r="D28" s="91"/>
      <c r="E28" s="91"/>
      <c r="F28" s="91"/>
      <c r="G28" s="91"/>
      <c r="H28" s="91"/>
      <c r="I28" s="91"/>
    </row>
    <row r="29" spans="1:9" ht="15.75" customHeight="1">
      <c r="A29" s="92" t="s">
        <v>48</v>
      </c>
      <c r="B29" s="92"/>
      <c r="C29" s="92"/>
      <c r="D29" s="92"/>
      <c r="E29" s="92"/>
      <c r="F29" s="92"/>
      <c r="G29" s="92"/>
      <c r="H29" s="92"/>
      <c r="I29" s="92"/>
    </row>
  </sheetData>
  <sheetProtection/>
  <mergeCells count="5">
    <mergeCell ref="A2:I2"/>
    <mergeCell ref="A3:I3"/>
    <mergeCell ref="A4:I4"/>
    <mergeCell ref="B6:E6"/>
    <mergeCell ref="A28:I28"/>
  </mergeCells>
  <printOptions/>
  <pageMargins left="0.4" right="0.23" top="0.92" bottom="0.2755905511811024" header="0.2362204724409449" footer="0.118110236220472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6"/>
  <sheetViews>
    <sheetView workbookViewId="0" topLeftCell="A1">
      <selection activeCell="K6" sqref="K6"/>
    </sheetView>
  </sheetViews>
  <sheetFormatPr defaultColWidth="9.140625" defaultRowHeight="12.75"/>
  <cols>
    <col min="1" max="1" width="11.8515625" style="0" customWidth="1"/>
    <col min="2" max="2" width="15.421875" style="0" bestFit="1" customWidth="1"/>
    <col min="3" max="3" width="14.8515625" style="0" customWidth="1"/>
    <col min="4" max="4" width="9.421875" style="0" bestFit="1" customWidth="1"/>
    <col min="6" max="7" width="9.421875" style="0" bestFit="1" customWidth="1"/>
    <col min="9" max="9" width="2.140625" style="0" customWidth="1"/>
  </cols>
  <sheetData>
    <row r="6" spans="1:7" s="2" customFormat="1" ht="25.5">
      <c r="A6" s="5" t="s">
        <v>8</v>
      </c>
      <c r="B6" s="6" t="s">
        <v>9</v>
      </c>
      <c r="C6" s="6" t="s">
        <v>10</v>
      </c>
      <c r="D6" s="26"/>
      <c r="E6" s="25"/>
      <c r="F6" s="27" t="s">
        <v>11</v>
      </c>
      <c r="G6" s="28">
        <v>0.06</v>
      </c>
    </row>
    <row r="7" spans="1:7" s="2" customFormat="1" ht="13.5" customHeight="1">
      <c r="A7" s="5" t="s">
        <v>17</v>
      </c>
      <c r="B7" s="62">
        <v>250</v>
      </c>
      <c r="C7" s="63">
        <v>2</v>
      </c>
      <c r="D7" s="29">
        <f>+B7/$B$12</f>
        <v>0.28735632183908044</v>
      </c>
      <c r="E7" s="25"/>
      <c r="F7" s="25"/>
      <c r="G7" s="25"/>
    </row>
    <row r="8" spans="1:7" s="2" customFormat="1" ht="15">
      <c r="A8" s="5" t="s">
        <v>18</v>
      </c>
      <c r="B8" s="62">
        <v>200</v>
      </c>
      <c r="C8" s="63">
        <v>1</v>
      </c>
      <c r="D8" s="29">
        <f>+B8/$B$12</f>
        <v>0.22988505747126436</v>
      </c>
      <c r="E8" s="25"/>
      <c r="F8" s="25"/>
      <c r="G8" s="25"/>
    </row>
    <row r="9" spans="1:7" s="2" customFormat="1" ht="15">
      <c r="A9" s="5" t="s">
        <v>19</v>
      </c>
      <c r="B9" s="62">
        <v>300</v>
      </c>
      <c r="C9" s="63">
        <v>3</v>
      </c>
      <c r="D9" s="29">
        <f>+B9/$B$12</f>
        <v>0.3448275862068966</v>
      </c>
      <c r="E9" s="25"/>
      <c r="F9" s="25"/>
      <c r="G9" s="25"/>
    </row>
    <row r="10" spans="1:7" s="2" customFormat="1" ht="15">
      <c r="A10" s="5" t="s">
        <v>20</v>
      </c>
      <c r="B10" s="62">
        <v>120</v>
      </c>
      <c r="C10" s="63">
        <v>-1</v>
      </c>
      <c r="D10" s="29">
        <f>+B10/$B$12</f>
        <v>0.13793103448275862</v>
      </c>
      <c r="E10" s="25"/>
      <c r="F10" s="25"/>
      <c r="G10" s="25"/>
    </row>
    <row r="11" spans="1:7" s="2" customFormat="1" ht="15">
      <c r="A11" s="5"/>
      <c r="B11" s="62"/>
      <c r="C11" s="63"/>
      <c r="D11" s="29">
        <f>+B11/$B$12</f>
        <v>0</v>
      </c>
      <c r="E11" s="25"/>
      <c r="F11" s="25"/>
      <c r="G11" s="25"/>
    </row>
    <row r="12" spans="1:7" s="2" customFormat="1" ht="15">
      <c r="A12" s="58" t="s">
        <v>14</v>
      </c>
      <c r="B12" s="62">
        <f>SUM(B7:B11)</f>
        <v>870</v>
      </c>
      <c r="C12" s="64">
        <f>SUMPRODUCT(C7:C11,D7:D11)</f>
        <v>1.7011494252873562</v>
      </c>
      <c r="D12" s="26"/>
      <c r="E12" s="25"/>
      <c r="F12" s="25"/>
      <c r="G12" s="25"/>
    </row>
    <row r="13" spans="1:4" s="2" customFormat="1" ht="12.75">
      <c r="A13" s="9"/>
      <c r="B13" s="10"/>
      <c r="C13" s="11"/>
      <c r="D13" s="11"/>
    </row>
    <row r="14" spans="1:8" s="2" customFormat="1" ht="27" customHeight="1">
      <c r="A14" s="72" t="s">
        <v>29</v>
      </c>
      <c r="B14" s="72"/>
      <c r="C14" s="72"/>
      <c r="D14" s="72"/>
      <c r="E14" s="72"/>
      <c r="F14" s="72"/>
      <c r="G14" s="72"/>
      <c r="H14" s="72"/>
    </row>
    <row r="15" spans="1:4" s="2" customFormat="1" ht="12.75">
      <c r="A15" s="59" t="s">
        <v>30</v>
      </c>
      <c r="B15" s="10"/>
      <c r="C15" s="11"/>
      <c r="D15" s="11"/>
    </row>
    <row r="16" s="2" customFormat="1" ht="12.75">
      <c r="A16" s="7"/>
    </row>
    <row r="17" s="2" customFormat="1" ht="12.75">
      <c r="A17" s="7"/>
    </row>
    <row r="18" s="2" customFormat="1" ht="12.75">
      <c r="A18" s="7"/>
    </row>
    <row r="19" spans="1:4" s="2" customFormat="1" ht="12.75">
      <c r="A19" s="24"/>
      <c r="B19" s="30"/>
      <c r="C19" s="31"/>
      <c r="D19" s="32"/>
    </row>
    <row r="20" spans="1:8" s="2" customFormat="1" ht="12.75">
      <c r="A20" s="18"/>
      <c r="B20" s="19"/>
      <c r="C20" s="20"/>
      <c r="D20" s="16"/>
      <c r="E20" s="16"/>
      <c r="F20" s="16"/>
      <c r="G20" s="16"/>
      <c r="H20" s="16"/>
    </row>
    <row r="21" spans="1:8" s="2" customFormat="1" ht="12.75">
      <c r="A21" s="21"/>
      <c r="B21" s="22"/>
      <c r="C21" s="14"/>
      <c r="D21" s="23"/>
      <c r="E21" s="23"/>
      <c r="F21" s="23"/>
      <c r="G21" s="23"/>
      <c r="H21" s="23"/>
    </row>
    <row r="22" spans="1:4" s="2" customFormat="1" ht="12.75">
      <c r="A22" s="1"/>
      <c r="B22" s="12"/>
      <c r="C22" s="13"/>
      <c r="D22" s="3"/>
    </row>
    <row r="23" spans="1:4" s="2" customFormat="1" ht="12.75">
      <c r="A23" s="1"/>
      <c r="B23" s="12"/>
      <c r="C23" s="13"/>
      <c r="D23" s="3"/>
    </row>
    <row r="24" s="2" customFormat="1" ht="12.75">
      <c r="A24" s="33"/>
    </row>
    <row r="25" spans="1:2" s="2" customFormat="1" ht="12.75">
      <c r="A25" s="7"/>
      <c r="B25" s="8"/>
    </row>
    <row r="26" spans="1:2" s="2" customFormat="1" ht="12.75">
      <c r="A26" s="7"/>
      <c r="B26" s="8"/>
    </row>
    <row r="27" spans="1:2" s="2" customFormat="1" ht="12.75">
      <c r="A27" s="7"/>
      <c r="B27" s="8"/>
    </row>
    <row r="28" spans="1:7" s="2" customFormat="1" ht="15">
      <c r="A28" s="7" t="s">
        <v>12</v>
      </c>
      <c r="B28" s="65">
        <f>+B12/4</f>
        <v>217.5</v>
      </c>
      <c r="C28" s="69" t="s">
        <v>13</v>
      </c>
      <c r="D28" s="67">
        <v>0.2</v>
      </c>
      <c r="E28" s="70" t="s">
        <v>10</v>
      </c>
      <c r="F28" s="68">
        <f>+C12+0.5</f>
        <v>2.2011494252873565</v>
      </c>
      <c r="G28" s="66"/>
    </row>
    <row r="29" spans="1:9" s="2" customFormat="1" ht="12.75">
      <c r="A29" s="15"/>
      <c r="B29" s="17"/>
      <c r="C29" s="16"/>
      <c r="D29" s="16"/>
      <c r="E29" s="16"/>
      <c r="F29" s="16"/>
      <c r="G29" s="16"/>
      <c r="H29" s="16"/>
      <c r="I29" s="16"/>
    </row>
    <row r="30" spans="1:9" s="2" customFormat="1" ht="12.75">
      <c r="A30" s="15"/>
      <c r="B30" s="17"/>
      <c r="C30" s="16"/>
      <c r="D30" s="16"/>
      <c r="E30" s="16"/>
      <c r="F30" s="16"/>
      <c r="G30" s="16"/>
      <c r="H30" s="16"/>
      <c r="I30" s="16"/>
    </row>
    <row r="31" spans="1:9" s="2" customFormat="1" ht="12.75">
      <c r="A31" s="15"/>
      <c r="B31" s="16"/>
      <c r="C31" s="16"/>
      <c r="D31" s="16"/>
      <c r="E31" s="16"/>
      <c r="F31" s="16"/>
      <c r="G31" s="16"/>
      <c r="H31" s="16"/>
      <c r="I31" s="16"/>
    </row>
    <row r="32" spans="1:9" s="2" customFormat="1" ht="12.75">
      <c r="A32" s="9"/>
      <c r="B32" s="3"/>
      <c r="C32" s="3"/>
      <c r="D32" s="3"/>
      <c r="E32" s="3"/>
      <c r="F32" s="3"/>
      <c r="G32" s="3"/>
      <c r="H32" s="3"/>
      <c r="I32" s="3"/>
    </row>
    <row r="33" spans="1:9" s="2" customFormat="1" ht="12.75">
      <c r="A33" s="9"/>
      <c r="B33" s="3"/>
      <c r="C33" s="3"/>
      <c r="D33" s="3"/>
      <c r="E33" s="3"/>
      <c r="F33" s="3"/>
      <c r="G33" s="3"/>
      <c r="H33" s="3"/>
      <c r="I33" s="3"/>
    </row>
    <row r="34" spans="1:9" s="2" customFormat="1" ht="12.75">
      <c r="A34" s="9"/>
      <c r="B34" s="3"/>
      <c r="C34" s="3"/>
      <c r="D34" s="3"/>
      <c r="E34" s="3"/>
      <c r="F34" s="3"/>
      <c r="G34" s="3"/>
      <c r="H34" s="3"/>
      <c r="I34" s="3"/>
    </row>
    <row r="35" s="2" customFormat="1" ht="12.75">
      <c r="A35" s="34"/>
    </row>
    <row r="36" s="2" customFormat="1" ht="12.75">
      <c r="A36" s="7"/>
    </row>
  </sheetData>
  <sheetProtection/>
  <mergeCells count="1">
    <mergeCell ref="A14:H14"/>
  </mergeCells>
  <printOptions/>
  <pageMargins left="0.34" right="0.2362204724409449" top="0.984251968503937" bottom="0.984251968503937" header="0.5118110236220472" footer="0.5118110236220472"/>
  <pageSetup fitToHeight="1" fitToWidth="1" orientation="landscape" paperSize="9" scale="92" r:id="rId2"/>
  <headerFooter alignWithMargins="0">
    <oddHeader>&amp;LEAC0526 - Gestão de Riscos e Investimentos – Profa. Joanília Cia - HOMEWORK 4</oddHeader>
    <oddFooter>&amp;L&amp;F/&amp;A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Joanília Neide de Sales Cia</dc:creator>
  <cp:keywords/>
  <dc:description/>
  <cp:lastModifiedBy>Joanilia</cp:lastModifiedBy>
  <cp:lastPrinted>2014-03-28T20:10:32Z</cp:lastPrinted>
  <dcterms:created xsi:type="dcterms:W3CDTF">2000-12-03T19:12:50Z</dcterms:created>
  <dcterms:modified xsi:type="dcterms:W3CDTF">2014-03-28T20:32:14Z</dcterms:modified>
  <cp:category/>
  <cp:version/>
  <cp:contentType/>
  <cp:contentStatus/>
</cp:coreProperties>
</file>