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480" yWindow="420" windowWidth="12120" windowHeight="9120" activeTab="1"/>
  </bookViews>
  <sheets>
    <sheet name="eX2_Diario resol (2)" sheetId="8" r:id="rId1"/>
    <sheet name="Ex.2_Razonetes e Demonstrações" sheetId="1" r:id="rId2"/>
    <sheet name="PlanConta_Capitalização_resumo" sheetId="3" r:id="rId3"/>
  </sheets>
  <definedNames>
    <definedName name="Balancete" localSheetId="1">#REF!</definedName>
    <definedName name="Balancete" localSheetId="0">#REF!</definedName>
    <definedName name="Balancete">#REF!</definedName>
    <definedName name="balancete1" localSheetId="1">#REF!</definedName>
    <definedName name="balancete1">#REF!</definedName>
    <definedName name="CodConta" localSheetId="1">#REF!</definedName>
    <definedName name="CodConta">#REF!</definedName>
    <definedName name="CodGrupo" localSheetId="1">#REF!</definedName>
    <definedName name="CodGrupo">#REF!</definedName>
  </definedNames>
  <calcPr calcId="125725" calcMode="manual"/>
</workbook>
</file>

<file path=xl/calcChain.xml><?xml version="1.0" encoding="utf-8"?>
<calcChain xmlns="http://schemas.openxmlformats.org/spreadsheetml/2006/main">
  <c r="F31" i="1"/>
  <c r="F23"/>
  <c r="F17"/>
  <c r="F11"/>
  <c r="B26"/>
  <c r="B8"/>
  <c r="B2"/>
  <c r="I25" s="1"/>
</calcChain>
</file>

<file path=xl/sharedStrings.xml><?xml version="1.0" encoding="utf-8"?>
<sst xmlns="http://schemas.openxmlformats.org/spreadsheetml/2006/main" count="87" uniqueCount="46">
  <si>
    <t>ATIVO</t>
  </si>
  <si>
    <t>BALANCETE DE VERIFICAÇÃO</t>
  </si>
  <si>
    <t>DEVEDORAS</t>
  </si>
  <si>
    <t>CREDORAS</t>
  </si>
  <si>
    <t>Conta:</t>
  </si>
  <si>
    <t>111 – Disponível;</t>
  </si>
  <si>
    <t>211 – Contas a Pagar;</t>
  </si>
  <si>
    <t>Histórico</t>
  </si>
  <si>
    <t>D</t>
  </si>
  <si>
    <t>C</t>
  </si>
  <si>
    <t>113 – Crédito das Operações;</t>
  </si>
  <si>
    <t>BALANÇO PATRIMONIAL</t>
  </si>
  <si>
    <t>241 – Patrimônio Líquido;Capital Social</t>
  </si>
  <si>
    <t>PASSIVO + PL</t>
  </si>
  <si>
    <t>241 – Patrimônio Líquido;Lucros ou Prejuízos Acumulados</t>
  </si>
  <si>
    <t>TOTAL DO ATIVO</t>
  </si>
  <si>
    <t>TOTAL DO PASSIVO + PL</t>
  </si>
  <si>
    <t>DRE - DEMONSTRAÇÃO DE RESULTADO</t>
  </si>
  <si>
    <t>RESULTADO DO EXERCÍCIO</t>
  </si>
  <si>
    <t>Contas Movimentadas</t>
  </si>
  <si>
    <t>valor</t>
  </si>
  <si>
    <t>02/01 Recebimento de Prêmios de Venda de Títulos de Capitalização Direta: R$ 1.000. A composição dos prêmios é: 85% para capitalização(resgate), 8% para sorteio.</t>
  </si>
  <si>
    <t>10/01 - Pagamento a subscritor sorteado: R$ 90. Imposto de Renda Retido: 15%.</t>
  </si>
  <si>
    <t>30/01 – Resgate de título no valor de R$ 70</t>
  </si>
  <si>
    <t>Caso Pé de Coelho</t>
  </si>
  <si>
    <t xml:space="preserve">EAC0550 - Contabilidade e Análise de Balanços de Seguradoras - Profs. Joanília Cia </t>
  </si>
  <si>
    <t xml:space="preserve">PLANO DE CONTAS SIMPLIFICADO </t>
  </si>
  <si>
    <t>Circular Susep no 464, de 1o de março de 2013.(430/2012)</t>
  </si>
  <si>
    <t>1 - ATIVO</t>
  </si>
  <si>
    <t>2 - PASSIVO E PL</t>
  </si>
  <si>
    <t>214 – Débitos de Operações de Capitalização;</t>
  </si>
  <si>
    <t>218 – Provisões Técnicas – Capitalização; (Resgate, Sorteio, participação nos lucros, Outras)</t>
  </si>
  <si>
    <t>3 – Resultado</t>
  </si>
  <si>
    <t>34 – OPERAÇÕES DE CAPITALIZAÇÃO:</t>
  </si>
  <si>
    <t>341 – Receita Líquida com Títulos de Capitalização;</t>
  </si>
  <si>
    <t>342 – Variação das Provisões Técnicas;</t>
  </si>
  <si>
    <t>343 – Resultado com Sorteios;</t>
  </si>
  <si>
    <t>344 – Custo de Aquisição</t>
  </si>
  <si>
    <t>345 – Outras Receitas e Despesas Operacionais.</t>
  </si>
  <si>
    <t>36 – RESULTADO FINANCEIRO:</t>
  </si>
  <si>
    <t>362 – Despesas Financeiras;</t>
  </si>
  <si>
    <t>30/01 – Atualização Monetária das provisões, de 5% do saldo.</t>
  </si>
  <si>
    <t xml:space="preserve">Contabilização de Operações de Capitalização– Exercício 1 </t>
  </si>
  <si>
    <t>EAC0551 - Contabilidade e Análise de Balanços de Instituições Previdenciárias</t>
  </si>
  <si>
    <t>PASSIVO E PL</t>
  </si>
  <si>
    <t>Foram os seguintes os eventos ocorridos em janeiro/2014, na Pé de Coelho Capitalização. Efetuar os lançamentos, registro nos razonetes, balancete e elabore as demonstrações contábeis.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</si>
</sst>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&quot;R$&quot;* #,##0.00_);_(&quot;R$&quot;* \(#,##0.00\);_(&quot;R$&quot;* &quot;-&quot;??_);_(@_)"/>
    <numFmt numFmtId="167" formatCode="&quot;R$&quot;#,##0.00_);[Red]\(&quot;R$&quot;#,##0.00\)"/>
    <numFmt numFmtId="168" formatCode="0.000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color rgb="FFC00000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0"/>
      <name val="Arial Black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C00000"/>
      <name val="Arial"/>
      <family val="2"/>
    </font>
    <font>
      <b/>
      <sz val="9"/>
      <color rgb="FFC00000"/>
      <name val="Arial"/>
      <family val="2"/>
    </font>
    <font>
      <sz val="12"/>
      <color rgb="FFC00000"/>
      <name val="Arial"/>
      <family val="2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2" applyFont="1" applyFill="1" applyAlignment="1">
      <alignment vertical="center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vertical="center" wrapText="1"/>
    </xf>
    <xf numFmtId="0" fontId="3" fillId="2" borderId="0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vertical="center"/>
    </xf>
    <xf numFmtId="0" fontId="2" fillId="2" borderId="2" xfId="2" applyFont="1" applyFill="1" applyBorder="1" applyAlignment="1">
      <alignment vertical="center" wrapText="1"/>
    </xf>
    <xf numFmtId="164" fontId="2" fillId="2" borderId="2" xfId="2" applyNumberFormat="1" applyFont="1" applyFill="1" applyBorder="1" applyAlignment="1">
      <alignment vertical="center"/>
    </xf>
    <xf numFmtId="0" fontId="5" fillId="2" borderId="2" xfId="2" applyFont="1" applyFill="1" applyBorder="1" applyAlignment="1">
      <alignment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164" fontId="2" fillId="2" borderId="2" xfId="3" applyFont="1" applyFill="1" applyBorder="1" applyAlignment="1">
      <alignment horizontal="center" vertical="center"/>
    </xf>
    <xf numFmtId="164" fontId="2" fillId="2" borderId="2" xfId="3" applyFont="1" applyFill="1" applyBorder="1" applyAlignment="1">
      <alignment vertical="center"/>
    </xf>
    <xf numFmtId="0" fontId="2" fillId="2" borderId="2" xfId="2" applyFont="1" applyFill="1" applyBorder="1" applyAlignment="1">
      <alignment vertical="center"/>
    </xf>
    <xf numFmtId="164" fontId="2" fillId="2" borderId="0" xfId="2" applyNumberFormat="1" applyFont="1" applyFill="1" applyBorder="1" applyAlignment="1">
      <alignment vertical="center"/>
    </xf>
    <xf numFmtId="164" fontId="2" fillId="2" borderId="0" xfId="3" applyFont="1" applyFill="1" applyBorder="1" applyAlignment="1">
      <alignment vertical="center"/>
    </xf>
    <xf numFmtId="165" fontId="2" fillId="2" borderId="2" xfId="3" applyNumberFormat="1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164" fontId="7" fillId="2" borderId="2" xfId="3" applyFont="1" applyFill="1" applyBorder="1" applyAlignment="1">
      <alignment vertical="center"/>
    </xf>
    <xf numFmtId="164" fontId="7" fillId="2" borderId="2" xfId="2" applyNumberFormat="1" applyFont="1" applyFill="1" applyBorder="1" applyAlignment="1">
      <alignment vertical="center"/>
    </xf>
    <xf numFmtId="43" fontId="2" fillId="2" borderId="2" xfId="2" applyNumberFormat="1" applyFont="1" applyFill="1" applyBorder="1" applyAlignment="1">
      <alignment vertical="center"/>
    </xf>
    <xf numFmtId="164" fontId="2" fillId="2" borderId="2" xfId="3" applyFont="1" applyFill="1" applyBorder="1" applyAlignment="1">
      <alignment vertical="center" wrapText="1"/>
    </xf>
    <xf numFmtId="164" fontId="2" fillId="2" borderId="2" xfId="2" applyNumberFormat="1" applyFont="1" applyFill="1" applyBorder="1" applyAlignment="1">
      <alignment vertical="center" wrapText="1"/>
    </xf>
    <xf numFmtId="0" fontId="6" fillId="2" borderId="0" xfId="2" applyFont="1" applyFill="1" applyBorder="1" applyAlignment="1">
      <alignment horizontal="center" vertical="center" wrapText="1"/>
    </xf>
    <xf numFmtId="43" fontId="2" fillId="2" borderId="2" xfId="2" applyNumberFormat="1" applyFont="1" applyFill="1" applyBorder="1" applyAlignment="1">
      <alignment vertical="center" wrapText="1"/>
    </xf>
    <xf numFmtId="164" fontId="7" fillId="2" borderId="0" xfId="2" applyNumberFormat="1" applyFont="1" applyFill="1" applyBorder="1" applyAlignment="1">
      <alignment vertical="center"/>
    </xf>
    <xf numFmtId="164" fontId="5" fillId="2" borderId="2" xfId="2" applyNumberFormat="1" applyFont="1" applyFill="1" applyBorder="1" applyAlignment="1">
      <alignment vertical="center"/>
    </xf>
    <xf numFmtId="164" fontId="5" fillId="2" borderId="2" xfId="2" applyNumberFormat="1" applyFont="1" applyFill="1" applyBorder="1" applyAlignment="1">
      <alignment vertical="center" wrapText="1"/>
    </xf>
    <xf numFmtId="43" fontId="2" fillId="2" borderId="0" xfId="2" applyNumberFormat="1" applyFont="1" applyFill="1" applyAlignment="1">
      <alignment vertical="center" wrapText="1"/>
    </xf>
    <xf numFmtId="164" fontId="5" fillId="2" borderId="2" xfId="2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2" xfId="0" applyFont="1" applyBorder="1" applyAlignment="1">
      <alignment horizontal="justify" vertical="top" wrapText="1"/>
    </xf>
    <xf numFmtId="43" fontId="11" fillId="0" borderId="2" xfId="1" applyFont="1" applyBorder="1" applyAlignment="1">
      <alignment horizontal="justify" vertical="top" wrapText="1"/>
    </xf>
    <xf numFmtId="0" fontId="8" fillId="0" borderId="2" xfId="0" applyFont="1" applyBorder="1"/>
    <xf numFmtId="0" fontId="9" fillId="0" borderId="6" xfId="0" applyFont="1" applyBorder="1" applyAlignment="1">
      <alignment horizontal="center"/>
    </xf>
    <xf numFmtId="0" fontId="12" fillId="0" borderId="0" xfId="14" applyFont="1" applyAlignment="1"/>
    <xf numFmtId="0" fontId="13" fillId="0" borderId="0" xfId="14" applyFont="1" applyAlignment="1"/>
    <xf numFmtId="0" fontId="14" fillId="0" borderId="0" xfId="14" applyFont="1" applyBorder="1" applyAlignment="1">
      <alignment horizontal="left"/>
    </xf>
    <xf numFmtId="14" fontId="15" fillId="0" borderId="0" xfId="14" applyNumberFormat="1" applyFont="1" applyBorder="1" applyAlignment="1">
      <alignment horizontal="right"/>
    </xf>
    <xf numFmtId="0" fontId="3" fillId="0" borderId="0" xfId="14" applyFont="1" applyAlignment="1"/>
    <xf numFmtId="0" fontId="14" fillId="0" borderId="2" xfId="14" applyFont="1" applyBorder="1" applyAlignment="1">
      <alignment horizontal="center" vertical="center"/>
    </xf>
    <xf numFmtId="0" fontId="14" fillId="0" borderId="2" xfId="14" applyFont="1" applyBorder="1" applyAlignment="1">
      <alignment horizontal="left"/>
    </xf>
    <xf numFmtId="0" fontId="14" fillId="0" borderId="0" xfId="14" applyFont="1" applyBorder="1" applyAlignment="1">
      <alignment horizontal="center" vertical="center"/>
    </xf>
    <xf numFmtId="0" fontId="16" fillId="0" borderId="2" xfId="14" applyFont="1" applyBorder="1" applyAlignment="1">
      <alignment horizontal="left" vertical="center"/>
    </xf>
    <xf numFmtId="0" fontId="13" fillId="0" borderId="2" xfId="14" applyFont="1" applyBorder="1" applyAlignment="1"/>
    <xf numFmtId="0" fontId="14" fillId="0" borderId="0" xfId="14" applyFont="1" applyBorder="1" applyAlignment="1">
      <alignment horizontal="left" vertical="center"/>
    </xf>
    <xf numFmtId="0" fontId="16" fillId="0" borderId="0" xfId="14" applyFont="1" applyBorder="1" applyAlignment="1">
      <alignment horizontal="left" vertical="center"/>
    </xf>
    <xf numFmtId="0" fontId="16" fillId="0" borderId="2" xfId="14" applyFont="1" applyBorder="1" applyAlignment="1"/>
    <xf numFmtId="0" fontId="16" fillId="0" borderId="0" xfId="14" applyFont="1" applyBorder="1" applyAlignment="1">
      <alignment horizontal="left"/>
    </xf>
    <xf numFmtId="0" fontId="13" fillId="0" borderId="2" xfId="14" applyFont="1" applyBorder="1" applyAlignment="1">
      <alignment horizontal="center"/>
    </xf>
    <xf numFmtId="0" fontId="3" fillId="0" borderId="0" xfId="14" applyFont="1" applyBorder="1" applyAlignment="1">
      <alignment horizontal="center"/>
    </xf>
    <xf numFmtId="0" fontId="3" fillId="0" borderId="2" xfId="14" applyFont="1" applyBorder="1" applyAlignment="1"/>
    <xf numFmtId="0" fontId="17" fillId="0" borderId="0" xfId="14" applyFont="1" applyBorder="1" applyAlignment="1">
      <alignment horizontal="left"/>
    </xf>
    <xf numFmtId="0" fontId="13" fillId="0" borderId="2" xfId="14" applyFont="1" applyBorder="1"/>
    <xf numFmtId="0" fontId="16" fillId="0" borderId="2" xfId="14" applyFont="1" applyBorder="1" applyAlignment="1">
      <alignment horizontal="left"/>
    </xf>
    <xf numFmtId="0" fontId="13" fillId="0" borderId="0" xfId="14" applyFont="1" applyBorder="1" applyAlignment="1"/>
    <xf numFmtId="0" fontId="5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43" fontId="18" fillId="0" borderId="2" xfId="1" applyFont="1" applyBorder="1" applyAlignment="1">
      <alignment horizontal="justify" vertical="top" wrapText="1"/>
    </xf>
    <xf numFmtId="43" fontId="7" fillId="2" borderId="2" xfId="1" applyFont="1" applyFill="1" applyBorder="1" applyAlignment="1">
      <alignment vertical="center"/>
    </xf>
    <xf numFmtId="43" fontId="2" fillId="2" borderId="2" xfId="1" applyFont="1" applyFill="1" applyBorder="1" applyAlignment="1">
      <alignment vertical="center"/>
    </xf>
    <xf numFmtId="164" fontId="19" fillId="2" borderId="2" xfId="2" applyNumberFormat="1" applyFont="1" applyFill="1" applyBorder="1" applyAlignment="1">
      <alignment vertical="center"/>
    </xf>
    <xf numFmtId="0" fontId="20" fillId="0" borderId="0" xfId="0" applyFont="1"/>
    <xf numFmtId="43" fontId="18" fillId="0" borderId="0" xfId="1" applyFont="1"/>
    <xf numFmtId="0" fontId="21" fillId="0" borderId="0" xfId="0" applyFont="1"/>
    <xf numFmtId="0" fontId="10" fillId="0" borderId="0" xfId="0" applyFont="1"/>
    <xf numFmtId="43" fontId="6" fillId="0" borderId="2" xfId="1" applyFont="1" applyBorder="1" applyAlignment="1">
      <alignment horizontal="center"/>
    </xf>
    <xf numFmtId="43" fontId="6" fillId="0" borderId="6" xfId="1" applyFont="1" applyBorder="1" applyAlignment="1">
      <alignment horizontal="center"/>
    </xf>
    <xf numFmtId="43" fontId="18" fillId="0" borderId="2" xfId="1" applyFont="1" applyBorder="1"/>
    <xf numFmtId="0" fontId="22" fillId="0" borderId="2" xfId="0" applyFont="1" applyBorder="1" applyAlignment="1">
      <alignment horizontal="left" indent="2"/>
    </xf>
    <xf numFmtId="0" fontId="8" fillId="0" borderId="2" xfId="0" applyFont="1" applyBorder="1" applyAlignment="1">
      <alignment wrapText="1"/>
    </xf>
    <xf numFmtId="43" fontId="23" fillId="0" borderId="2" xfId="1" applyFont="1" applyBorder="1"/>
    <xf numFmtId="0" fontId="22" fillId="0" borderId="0" xfId="0" applyFont="1"/>
    <xf numFmtId="9" fontId="22" fillId="0" borderId="0" xfId="0" applyNumberFormat="1" applyFont="1"/>
    <xf numFmtId="0" fontId="22" fillId="0" borderId="2" xfId="0" applyFont="1" applyBorder="1"/>
    <xf numFmtId="43" fontId="23" fillId="0" borderId="2" xfId="1" applyFont="1" applyBorder="1" applyAlignment="1">
      <alignment horizontal="justify" vertical="top" wrapText="1"/>
    </xf>
    <xf numFmtId="0" fontId="21" fillId="0" borderId="2" xfId="0" applyFont="1" applyBorder="1"/>
    <xf numFmtId="9" fontId="21" fillId="0" borderId="0" xfId="0" applyNumberFormat="1" applyFont="1"/>
    <xf numFmtId="0" fontId="24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9" fontId="25" fillId="0" borderId="2" xfId="0" applyNumberFormat="1" applyFont="1" applyBorder="1"/>
    <xf numFmtId="0" fontId="25" fillId="2" borderId="2" xfId="2" applyFont="1" applyFill="1" applyBorder="1" applyAlignment="1">
      <alignment horizontal="center" vertical="center"/>
    </xf>
    <xf numFmtId="164" fontId="25" fillId="2" borderId="2" xfId="3" applyFont="1" applyFill="1" applyBorder="1" applyAlignment="1">
      <alignment vertical="center"/>
    </xf>
    <xf numFmtId="164" fontId="25" fillId="2" borderId="2" xfId="2" applyNumberFormat="1" applyFont="1" applyFill="1" applyBorder="1" applyAlignment="1">
      <alignment vertical="center"/>
    </xf>
    <xf numFmtId="0" fontId="25" fillId="2" borderId="2" xfId="2" applyFont="1" applyFill="1" applyBorder="1" applyAlignment="1">
      <alignment vertical="center"/>
    </xf>
    <xf numFmtId="165" fontId="25" fillId="2" borderId="2" xfId="2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 wrapText="1"/>
    </xf>
    <xf numFmtId="0" fontId="25" fillId="2" borderId="2" xfId="2" applyFont="1" applyFill="1" applyBorder="1" applyAlignment="1">
      <alignment vertical="center" wrapText="1"/>
    </xf>
    <xf numFmtId="43" fontId="25" fillId="2" borderId="2" xfId="2" applyNumberFormat="1" applyFont="1" applyFill="1" applyBorder="1" applyAlignment="1">
      <alignment vertical="center"/>
    </xf>
    <xf numFmtId="43" fontId="25" fillId="2" borderId="2" xfId="1" applyFont="1" applyFill="1" applyBorder="1" applyAlignment="1">
      <alignment vertical="center"/>
    </xf>
    <xf numFmtId="0" fontId="10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14" fillId="0" borderId="3" xfId="14" applyFont="1" applyBorder="1" applyAlignment="1">
      <alignment horizontal="center" vertical="center"/>
    </xf>
    <xf numFmtId="0" fontId="14" fillId="0" borderId="5" xfId="14" applyFont="1" applyBorder="1" applyAlignment="1">
      <alignment horizontal="center" vertical="center"/>
    </xf>
    <xf numFmtId="0" fontId="13" fillId="0" borderId="3" xfId="14" applyFont="1" applyBorder="1" applyAlignment="1">
      <alignment horizontal="left" wrapText="1"/>
    </xf>
    <xf numFmtId="0" fontId="13" fillId="0" borderId="5" xfId="14" applyFont="1" applyBorder="1" applyAlignment="1">
      <alignment horizontal="left" wrapText="1"/>
    </xf>
    <xf numFmtId="0" fontId="3" fillId="0" borderId="3" xfId="14" applyFont="1" applyBorder="1" applyAlignment="1">
      <alignment horizontal="center"/>
    </xf>
    <xf numFmtId="0" fontId="3" fillId="0" borderId="4" xfId="14" applyFont="1" applyBorder="1" applyAlignment="1">
      <alignment horizontal="center"/>
    </xf>
    <xf numFmtId="0" fontId="3" fillId="0" borderId="5" xfId="14" applyFont="1" applyBorder="1" applyAlignment="1">
      <alignment horizontal="center"/>
    </xf>
    <xf numFmtId="0" fontId="21" fillId="0" borderId="3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3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3" xfId="0" applyFont="1" applyBorder="1" applyAlignment="1">
      <alignment horizontal="left" wrapText="1"/>
    </xf>
    <xf numFmtId="0" fontId="21" fillId="0" borderId="4" xfId="0" applyFont="1" applyBorder="1" applyAlignment="1">
      <alignment horizontal="left" wrapText="1"/>
    </xf>
    <xf numFmtId="0" fontId="21" fillId="0" borderId="5" xfId="0" applyFont="1" applyBorder="1" applyAlignment="1">
      <alignment horizontal="left" wrapText="1"/>
    </xf>
  </cellXfs>
  <cellStyles count="21">
    <cellStyle name="Moeda 2" xfId="4"/>
    <cellStyle name="Moeda 2 2" xfId="5"/>
    <cellStyle name="Moeda 2 3" xfId="6"/>
    <cellStyle name="Moeda 3" xfId="7"/>
    <cellStyle name="Moeda 4" xfId="8"/>
    <cellStyle name="Moeda 5" xfId="9"/>
    <cellStyle name="Moeda 6" xfId="10"/>
    <cellStyle name="Moeda 7" xfId="11"/>
    <cellStyle name="Moeda 8" xfId="12"/>
    <cellStyle name="Moeda 9" xfId="13"/>
    <cellStyle name="Normal" xfId="0" builtinId="0"/>
    <cellStyle name="Normal 2" xfId="14"/>
    <cellStyle name="Normal 3" xfId="2"/>
    <cellStyle name="Porcentagem 2" xfId="15"/>
    <cellStyle name="Porcentagem 2 2" xfId="16"/>
    <cellStyle name="Porcentagem 2 3" xfId="17"/>
    <cellStyle name="Separador de milhares" xfId="1" builtinId="3"/>
    <cellStyle name="Separador de milhares 2" xfId="3"/>
    <cellStyle name="Separador de milhares 2 2" xfId="18"/>
    <cellStyle name="Separador de milhares 2 3" xfId="19"/>
    <cellStyle name="Separador de milhares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9"/>
  <sheetViews>
    <sheetView zoomScale="80" zoomScaleNormal="80" workbookViewId="0">
      <selection activeCell="A8" sqref="A8"/>
    </sheetView>
  </sheetViews>
  <sheetFormatPr defaultRowHeight="15"/>
  <cols>
    <col min="1" max="1" width="38.140625" style="68" customWidth="1"/>
    <col min="2" max="2" width="24" style="34" customWidth="1"/>
    <col min="3" max="3" width="25.85546875" style="34" customWidth="1"/>
    <col min="4" max="4" width="14" style="67" bestFit="1" customWidth="1"/>
    <col min="5" max="5" width="3.140625" style="68" hidden="1" customWidth="1"/>
    <col min="6" max="11" width="9.140625" style="68"/>
    <col min="12" max="12" width="26.42578125" style="68" customWidth="1"/>
    <col min="13" max="20" width="0" style="68" hidden="1" customWidth="1"/>
    <col min="21" max="16384" width="9.140625" style="68"/>
  </cols>
  <sheetData>
    <row r="1" spans="1:6">
      <c r="A1" s="66" t="s">
        <v>43</v>
      </c>
    </row>
    <row r="2" spans="1:6" ht="15.75">
      <c r="A2" s="69" t="s">
        <v>42</v>
      </c>
    </row>
    <row r="3" spans="1:6" ht="19.5" customHeight="1">
      <c r="A3" s="95" t="s">
        <v>24</v>
      </c>
      <c r="B3" s="95"/>
      <c r="C3" s="95"/>
      <c r="D3" s="95"/>
    </row>
    <row r="4" spans="1:6" ht="19.5" customHeight="1">
      <c r="B4" s="96" t="s">
        <v>19</v>
      </c>
      <c r="C4" s="96"/>
      <c r="D4" s="70" t="s">
        <v>20</v>
      </c>
    </row>
    <row r="5" spans="1:6" ht="19.5" customHeight="1">
      <c r="B5" s="38" t="s">
        <v>8</v>
      </c>
      <c r="C5" s="38" t="s">
        <v>9</v>
      </c>
      <c r="D5" s="71"/>
    </row>
    <row r="6" spans="1:6" ht="55.5" customHeight="1">
      <c r="A6" s="123" t="s">
        <v>45</v>
      </c>
      <c r="B6" s="124"/>
      <c r="C6" s="124"/>
      <c r="D6" s="125"/>
    </row>
    <row r="7" spans="1:6" ht="60" customHeight="1">
      <c r="A7" s="117" t="s">
        <v>21</v>
      </c>
      <c r="B7" s="118"/>
      <c r="C7" s="118"/>
      <c r="D7" s="119"/>
    </row>
    <row r="8" spans="1:6" s="76" customFormat="1" ht="30" customHeight="1">
      <c r="A8" s="73"/>
      <c r="B8" s="74"/>
      <c r="C8" s="74"/>
      <c r="D8" s="75"/>
      <c r="F8" s="77"/>
    </row>
    <row r="9" spans="1:6" s="76" customFormat="1" ht="45" customHeight="1">
      <c r="A9" s="73"/>
      <c r="B9" s="74"/>
      <c r="C9" s="74"/>
      <c r="D9" s="75"/>
    </row>
    <row r="10" spans="1:6" s="76" customFormat="1" ht="40.5" customHeight="1">
      <c r="A10" s="78"/>
      <c r="B10" s="74"/>
      <c r="C10" s="74"/>
      <c r="D10" s="79"/>
    </row>
    <row r="11" spans="1:6" ht="40.5" customHeight="1">
      <c r="A11" s="120" t="s">
        <v>22</v>
      </c>
      <c r="B11" s="121"/>
      <c r="C11" s="121"/>
      <c r="D11" s="122"/>
    </row>
    <row r="12" spans="1:6" ht="36" customHeight="1">
      <c r="A12" s="73"/>
      <c r="B12" s="74"/>
      <c r="C12" s="74"/>
      <c r="D12" s="62"/>
    </row>
    <row r="13" spans="1:6" ht="33" customHeight="1">
      <c r="A13" s="73"/>
      <c r="B13" s="74"/>
      <c r="C13" s="74"/>
      <c r="D13" s="36"/>
    </row>
    <row r="14" spans="1:6" ht="19.5" customHeight="1">
      <c r="A14" s="120" t="s">
        <v>23</v>
      </c>
      <c r="B14" s="121"/>
      <c r="C14" s="121"/>
      <c r="D14" s="122"/>
      <c r="E14" s="81"/>
    </row>
    <row r="15" spans="1:6" ht="42.75" customHeight="1">
      <c r="A15" s="73"/>
      <c r="B15" s="74"/>
      <c r="C15" s="74"/>
      <c r="D15" s="62"/>
      <c r="E15" s="81"/>
    </row>
    <row r="16" spans="1:6" ht="19.5" customHeight="1">
      <c r="A16" s="80"/>
      <c r="B16" s="35"/>
      <c r="C16" s="35"/>
      <c r="D16" s="72"/>
      <c r="E16" s="81"/>
    </row>
    <row r="17" spans="1:5" ht="19.5" customHeight="1">
      <c r="A17" s="120" t="s">
        <v>41</v>
      </c>
      <c r="B17" s="121"/>
      <c r="C17" s="121"/>
      <c r="D17" s="122"/>
      <c r="E17" s="81"/>
    </row>
    <row r="18" spans="1:5" ht="48" customHeight="1">
      <c r="A18" s="82"/>
      <c r="B18" s="35"/>
      <c r="C18" s="35"/>
      <c r="D18" s="36"/>
      <c r="E18" s="81"/>
    </row>
    <row r="19" spans="1:5" ht="19.5" customHeight="1">
      <c r="B19" s="37"/>
      <c r="C19" s="83"/>
      <c r="D19" s="72"/>
    </row>
    <row r="20" spans="1:5" ht="19.5" customHeight="1">
      <c r="D20" s="84"/>
    </row>
    <row r="21" spans="1:5" ht="19.5" customHeight="1"/>
    <row r="22" spans="1:5" ht="19.5" customHeight="1"/>
    <row r="23" spans="1:5" ht="19.5" customHeight="1"/>
    <row r="24" spans="1:5" ht="36.75" customHeight="1"/>
    <row r="25" spans="1:5" ht="19.5" customHeight="1"/>
    <row r="26" spans="1:5" ht="19.5" customHeight="1"/>
    <row r="27" spans="1:5" ht="19.5" customHeight="1"/>
    <row r="28" spans="1:5" ht="19.5" customHeight="1"/>
    <row r="29" spans="1:5" ht="19.5" customHeight="1"/>
    <row r="30" spans="1:5" ht="19.5" customHeight="1"/>
    <row r="31" spans="1:5" ht="19.5" customHeight="1"/>
    <row r="32" spans="1:5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mergeCells count="7">
    <mergeCell ref="A17:D17"/>
    <mergeCell ref="A6:D6"/>
    <mergeCell ref="A3:D3"/>
    <mergeCell ref="B4:C4"/>
    <mergeCell ref="A7:D7"/>
    <mergeCell ref="A11:D11"/>
    <mergeCell ref="A14:D14"/>
  </mergeCells>
  <pageMargins left="0.23622047244094491" right="0.15748031496062992" top="0.27559055118110237" bottom="0.27559055118110237" header="0.15748031496062992" footer="0.19685039370078741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tabColor rgb="FFFFFF00"/>
  </sheetPr>
  <dimension ref="A1:T38"/>
  <sheetViews>
    <sheetView tabSelected="1" zoomScale="80" zoomScaleNormal="80" workbookViewId="0">
      <selection activeCell="I3" sqref="I3:I11"/>
    </sheetView>
  </sheetViews>
  <sheetFormatPr defaultRowHeight="12.75"/>
  <cols>
    <col min="1" max="1" width="9.140625" style="3"/>
    <col min="2" max="2" width="26.42578125" style="1" customWidth="1"/>
    <col min="3" max="3" width="24" style="1" customWidth="1"/>
    <col min="4" max="4" width="3.7109375" style="2" customWidth="1"/>
    <col min="5" max="5" width="9.140625" style="3"/>
    <col min="6" max="6" width="23.85546875" style="1" customWidth="1"/>
    <col min="7" max="7" width="24.85546875" style="1" customWidth="1"/>
    <col min="8" max="8" width="3.28515625" style="2" customWidth="1"/>
    <col min="9" max="9" width="42.85546875" style="4" customWidth="1"/>
    <col min="10" max="10" width="20.5703125" style="1" customWidth="1"/>
    <col min="11" max="11" width="26.42578125" style="4" customWidth="1"/>
    <col min="12" max="12" width="26.42578125" style="1" customWidth="1"/>
    <col min="13" max="20" width="9.140625" style="1" hidden="1" customWidth="1"/>
    <col min="21" max="16384" width="9.140625" style="1"/>
  </cols>
  <sheetData>
    <row r="1" spans="1:11" ht="15.75">
      <c r="A1" s="97"/>
      <c r="B1" s="97"/>
      <c r="C1" s="97"/>
      <c r="D1" s="5"/>
      <c r="E1" s="97"/>
      <c r="F1" s="97"/>
      <c r="G1" s="97"/>
      <c r="H1" s="5"/>
    </row>
    <row r="2" spans="1:11" s="9" customFormat="1" ht="19.5" customHeight="1">
      <c r="A2" s="7" t="s">
        <v>4</v>
      </c>
      <c r="B2" s="98" t="str">
        <f>+PlanConta_Capitalização_resumo!B6</f>
        <v>111 – Disponível;</v>
      </c>
      <c r="C2" s="98"/>
      <c r="D2" s="8"/>
      <c r="E2" s="7" t="s">
        <v>4</v>
      </c>
      <c r="F2" s="100" t="s">
        <v>12</v>
      </c>
      <c r="G2" s="100"/>
      <c r="H2" s="8"/>
      <c r="I2" s="61" t="s">
        <v>1</v>
      </c>
      <c r="J2" s="6" t="s">
        <v>2</v>
      </c>
      <c r="K2" s="61" t="s">
        <v>3</v>
      </c>
    </row>
    <row r="3" spans="1:11" ht="19.5" customHeight="1">
      <c r="A3" s="13" t="s">
        <v>7</v>
      </c>
      <c r="B3" s="13" t="s">
        <v>8</v>
      </c>
      <c r="C3" s="13" t="s">
        <v>9</v>
      </c>
      <c r="D3" s="14"/>
      <c r="E3" s="13" t="s">
        <v>7</v>
      </c>
      <c r="F3" s="13" t="s">
        <v>8</v>
      </c>
      <c r="G3" s="13" t="s">
        <v>9</v>
      </c>
      <c r="H3" s="14"/>
      <c r="I3" s="10"/>
      <c r="J3" s="11"/>
      <c r="K3" s="12"/>
    </row>
    <row r="4" spans="1:11" ht="19.5" customHeight="1">
      <c r="A4" s="85"/>
      <c r="B4" s="86"/>
      <c r="C4" s="17"/>
      <c r="E4" s="13"/>
      <c r="F4" s="17"/>
      <c r="G4" s="11"/>
      <c r="H4" s="18"/>
      <c r="I4" s="10"/>
      <c r="J4" s="11"/>
      <c r="K4" s="26"/>
    </row>
    <row r="5" spans="1:11" ht="42.75" customHeight="1">
      <c r="A5" s="85"/>
      <c r="B5" s="86"/>
      <c r="C5" s="86"/>
      <c r="D5" s="19"/>
      <c r="E5" s="13"/>
      <c r="F5" s="17"/>
      <c r="G5" s="11"/>
      <c r="H5" s="18"/>
      <c r="I5" s="10"/>
      <c r="J5" s="24"/>
      <c r="K5" s="26"/>
    </row>
    <row r="6" spans="1:11" ht="30" customHeight="1">
      <c r="A6" s="85"/>
      <c r="B6" s="86"/>
      <c r="C6" s="86"/>
      <c r="D6" s="19"/>
      <c r="E6" s="13"/>
      <c r="F6" s="17"/>
      <c r="G6" s="17"/>
      <c r="H6" s="18"/>
      <c r="I6" s="10"/>
      <c r="J6" s="24"/>
      <c r="K6" s="26"/>
    </row>
    <row r="7" spans="1:11" ht="19.5" customHeight="1">
      <c r="A7" s="13"/>
      <c r="B7" s="16"/>
      <c r="C7" s="17"/>
      <c r="E7" s="7" t="s">
        <v>4</v>
      </c>
      <c r="F7" s="100" t="s">
        <v>14</v>
      </c>
      <c r="G7" s="100"/>
      <c r="H7" s="18"/>
      <c r="I7" s="10"/>
      <c r="J7" s="11"/>
      <c r="K7" s="26"/>
    </row>
    <row r="8" spans="1:11" ht="19.5" hidden="1" customHeight="1">
      <c r="A8" s="7" t="s">
        <v>4</v>
      </c>
      <c r="B8" s="100" t="str">
        <f>+PlanConta_Capitalização_resumo!B7</f>
        <v>113 – Crédito das Operações;</v>
      </c>
      <c r="C8" s="100"/>
      <c r="D8" s="27"/>
      <c r="E8" s="13" t="s">
        <v>7</v>
      </c>
      <c r="F8" s="17" t="s">
        <v>8</v>
      </c>
      <c r="G8" s="17" t="s">
        <v>9</v>
      </c>
      <c r="H8" s="27"/>
      <c r="I8" s="10"/>
      <c r="J8" s="17"/>
      <c r="K8" s="26"/>
    </row>
    <row r="9" spans="1:11" ht="19.5" hidden="1" customHeight="1">
      <c r="A9" s="13" t="s">
        <v>7</v>
      </c>
      <c r="B9" s="13" t="s">
        <v>8</v>
      </c>
      <c r="C9" s="13" t="s">
        <v>9</v>
      </c>
      <c r="D9" s="14"/>
      <c r="E9" s="13"/>
      <c r="F9" s="101"/>
      <c r="G9" s="102"/>
      <c r="H9" s="14"/>
      <c r="I9" s="10"/>
      <c r="J9" s="17"/>
      <c r="K9" s="28"/>
    </row>
    <row r="10" spans="1:11" ht="19.5" hidden="1" customHeight="1">
      <c r="A10" s="13"/>
      <c r="B10" s="16"/>
      <c r="C10" s="17"/>
      <c r="E10" s="13"/>
      <c r="F10" s="17"/>
      <c r="G10" s="17"/>
      <c r="H10" s="18"/>
      <c r="I10" s="10"/>
      <c r="J10" s="17"/>
      <c r="K10" s="26"/>
    </row>
    <row r="11" spans="1:11" ht="36" customHeight="1">
      <c r="A11" s="13"/>
      <c r="B11" s="16"/>
      <c r="C11" s="17"/>
      <c r="E11" s="7" t="s">
        <v>4</v>
      </c>
      <c r="F11" s="99" t="str">
        <f>+PlanConta_Capitalização_resumo!B11</f>
        <v>341 – Receita Líquida com Títulos de Capitalização;</v>
      </c>
      <c r="G11" s="99"/>
      <c r="H11" s="18"/>
      <c r="I11" s="10"/>
      <c r="J11" s="11"/>
      <c r="K11" s="10"/>
    </row>
    <row r="12" spans="1:11" ht="19.5" customHeight="1">
      <c r="A12" s="13"/>
      <c r="B12" s="16"/>
      <c r="C12" s="17"/>
      <c r="E12" s="13" t="s">
        <v>7</v>
      </c>
      <c r="F12" s="15" t="s">
        <v>8</v>
      </c>
      <c r="G12" s="13" t="s">
        <v>9</v>
      </c>
      <c r="H12" s="18"/>
      <c r="I12" s="10"/>
      <c r="J12" s="17"/>
      <c r="K12" s="10"/>
    </row>
    <row r="13" spans="1:11" ht="19.5" customHeight="1">
      <c r="A13" s="13"/>
      <c r="B13" s="16"/>
      <c r="C13" s="17"/>
      <c r="E13" s="85"/>
      <c r="F13" s="86"/>
      <c r="G13" s="87"/>
      <c r="H13" s="18"/>
      <c r="I13" s="10"/>
      <c r="J13" s="17"/>
      <c r="K13" s="26"/>
    </row>
    <row r="14" spans="1:11" ht="19.5" customHeight="1">
      <c r="A14" s="7" t="s">
        <v>4</v>
      </c>
      <c r="B14" s="98" t="s">
        <v>6</v>
      </c>
      <c r="C14" s="98"/>
      <c r="D14" s="27"/>
      <c r="E14" s="85"/>
      <c r="F14" s="86"/>
      <c r="G14" s="23"/>
      <c r="H14" s="27"/>
      <c r="I14" s="10"/>
      <c r="J14" s="24"/>
      <c r="K14" s="10"/>
    </row>
    <row r="15" spans="1:11" ht="19.5" customHeight="1">
      <c r="A15" s="13" t="s">
        <v>7</v>
      </c>
      <c r="B15" s="13" t="s">
        <v>8</v>
      </c>
      <c r="C15" s="13" t="s">
        <v>9</v>
      </c>
      <c r="D15" s="14"/>
      <c r="E15" s="21"/>
      <c r="F15" s="22"/>
      <c r="G15" s="23"/>
      <c r="H15" s="14"/>
      <c r="I15" s="10"/>
      <c r="J15" s="11"/>
      <c r="K15" s="10"/>
    </row>
    <row r="16" spans="1:11" ht="19.5" customHeight="1">
      <c r="A16" s="85"/>
      <c r="B16" s="88"/>
      <c r="C16" s="87"/>
      <c r="E16" s="13"/>
      <c r="F16" s="25"/>
      <c r="G16" s="17"/>
      <c r="H16" s="18"/>
      <c r="I16" s="10"/>
      <c r="J16" s="33"/>
      <c r="K16" s="33"/>
    </row>
    <row r="17" spans="1:12" ht="48" hidden="1" customHeight="1">
      <c r="A17" s="13"/>
      <c r="B17" s="20"/>
      <c r="C17" s="11"/>
      <c r="E17" s="7" t="s">
        <v>4</v>
      </c>
      <c r="F17" s="99" t="str">
        <f>+PlanConta_Capitalização_resumo!B12</f>
        <v>342 – Variação das Provisões Técnicas;</v>
      </c>
      <c r="G17" s="99"/>
      <c r="H17" s="18"/>
      <c r="I17" s="10"/>
      <c r="J17" s="17"/>
      <c r="K17" s="28"/>
    </row>
    <row r="18" spans="1:12" ht="19.5" hidden="1" customHeight="1">
      <c r="A18" s="13"/>
      <c r="B18" s="20"/>
      <c r="C18" s="11"/>
      <c r="E18" s="13" t="s">
        <v>7</v>
      </c>
      <c r="F18" s="15" t="s">
        <v>8</v>
      </c>
      <c r="G18" s="13" t="s">
        <v>9</v>
      </c>
      <c r="H18" s="18"/>
      <c r="I18" s="10"/>
      <c r="J18" s="11"/>
      <c r="K18" s="10"/>
    </row>
    <row r="19" spans="1:12" ht="19.5" hidden="1" customHeight="1">
      <c r="A19" s="13"/>
      <c r="B19" s="17"/>
      <c r="C19" s="11"/>
      <c r="E19" s="89"/>
      <c r="F19" s="86"/>
      <c r="G19" s="11"/>
      <c r="H19" s="29"/>
      <c r="I19" s="12"/>
      <c r="J19" s="30"/>
      <c r="K19" s="31"/>
    </row>
    <row r="20" spans="1:12" ht="19.5" hidden="1" customHeight="1">
      <c r="A20" s="7"/>
      <c r="B20" s="100"/>
      <c r="C20" s="100"/>
      <c r="E20" s="21"/>
      <c r="F20" s="22"/>
      <c r="G20" s="23"/>
      <c r="H20" s="29"/>
      <c r="K20" s="32"/>
    </row>
    <row r="21" spans="1:12" ht="19.5" hidden="1" customHeight="1">
      <c r="A21" s="13"/>
      <c r="B21" s="13"/>
      <c r="C21" s="13"/>
      <c r="E21" s="21"/>
      <c r="F21" s="22"/>
      <c r="G21" s="23"/>
      <c r="H21" s="29"/>
      <c r="I21" s="104" t="s">
        <v>11</v>
      </c>
      <c r="J21" s="105"/>
      <c r="K21" s="105"/>
      <c r="L21" s="106"/>
    </row>
    <row r="22" spans="1:12" ht="19.5" hidden="1" customHeight="1">
      <c r="A22" s="13"/>
      <c r="B22" s="17"/>
      <c r="C22" s="11"/>
      <c r="D22" s="27"/>
      <c r="E22" s="21"/>
      <c r="F22" s="22"/>
      <c r="G22" s="23"/>
      <c r="H22" s="27"/>
      <c r="I22" s="60" t="s">
        <v>0</v>
      </c>
      <c r="J22" s="7"/>
      <c r="K22" s="60" t="s">
        <v>13</v>
      </c>
      <c r="L22" s="7"/>
    </row>
    <row r="23" spans="1:12" ht="36.75" customHeight="1">
      <c r="A23" s="13"/>
      <c r="B23" s="17"/>
      <c r="C23" s="11"/>
      <c r="D23" s="14"/>
      <c r="E23" s="7" t="s">
        <v>4</v>
      </c>
      <c r="F23" s="99" t="str">
        <f>+PlanConta_Capitalização_resumo!B13</f>
        <v>343 – Resultado com Sorteios;</v>
      </c>
      <c r="G23" s="99"/>
      <c r="H23" s="14"/>
      <c r="I23" s="107" t="s">
        <v>11</v>
      </c>
      <c r="J23" s="108"/>
      <c r="K23" s="108"/>
      <c r="L23" s="109"/>
    </row>
    <row r="24" spans="1:12" ht="19.5" customHeight="1">
      <c r="A24" s="13"/>
      <c r="B24" s="17"/>
      <c r="C24" s="11"/>
      <c r="D24" s="18"/>
      <c r="E24" s="13" t="s">
        <v>7</v>
      </c>
      <c r="F24" s="15" t="s">
        <v>8</v>
      </c>
      <c r="G24" s="13" t="s">
        <v>9</v>
      </c>
      <c r="H24" s="18"/>
      <c r="J24" s="90" t="s">
        <v>0</v>
      </c>
      <c r="K24" s="91" t="s">
        <v>44</v>
      </c>
      <c r="L24" s="11"/>
    </row>
    <row r="25" spans="1:12" ht="19.5" customHeight="1">
      <c r="A25" s="13"/>
      <c r="B25" s="17"/>
      <c r="C25" s="11"/>
      <c r="E25" s="85"/>
      <c r="F25" s="86"/>
      <c r="G25" s="16"/>
      <c r="H25" s="18"/>
      <c r="I25" s="10">
        <f>+I3</f>
        <v>0</v>
      </c>
      <c r="J25" s="11"/>
      <c r="K25" s="26"/>
      <c r="L25" s="93"/>
    </row>
    <row r="26" spans="1:12" ht="30" customHeight="1">
      <c r="A26" s="7" t="s">
        <v>4</v>
      </c>
      <c r="B26" s="100" t="str">
        <f>+PlanConta_Capitalização_resumo!F8</f>
        <v>218 – Provisões Técnicas – Capitalização; (Resgate, Sorteio, participação nos lucros, Outras)</v>
      </c>
      <c r="C26" s="100"/>
      <c r="E26" s="17"/>
      <c r="F26" s="17"/>
      <c r="G26" s="11"/>
      <c r="I26" s="10"/>
      <c r="J26" s="11"/>
      <c r="K26" s="26"/>
      <c r="L26" s="87"/>
    </row>
    <row r="27" spans="1:12" ht="19.5" customHeight="1">
      <c r="A27" s="13" t="s">
        <v>7</v>
      </c>
      <c r="B27" s="13" t="s">
        <v>8</v>
      </c>
      <c r="C27" s="13" t="s">
        <v>9</v>
      </c>
      <c r="E27" s="13"/>
      <c r="F27" s="16"/>
      <c r="G27" s="16"/>
      <c r="H27" s="27"/>
      <c r="I27" s="10"/>
      <c r="J27" s="17"/>
      <c r="K27" s="10"/>
      <c r="L27" s="11"/>
    </row>
    <row r="28" spans="1:12" ht="40.5" customHeight="1">
      <c r="A28" s="89"/>
      <c r="B28" s="88"/>
      <c r="C28" s="87"/>
      <c r="E28" s="21"/>
      <c r="F28" s="22"/>
      <c r="G28" s="23"/>
      <c r="I28" s="10"/>
      <c r="J28" s="17"/>
      <c r="K28" s="12"/>
      <c r="L28" s="65"/>
    </row>
    <row r="29" spans="1:12" ht="19.5" customHeight="1">
      <c r="A29" s="85"/>
      <c r="B29" s="94"/>
      <c r="C29" s="94"/>
      <c r="E29" s="21"/>
      <c r="F29" s="22"/>
      <c r="G29" s="23"/>
      <c r="H29" s="18"/>
      <c r="I29" s="60" t="s">
        <v>15</v>
      </c>
      <c r="J29" s="11"/>
      <c r="K29" s="60" t="s">
        <v>16</v>
      </c>
      <c r="L29" s="65"/>
    </row>
    <row r="30" spans="1:12" ht="19.5" customHeight="1">
      <c r="A30" s="85"/>
      <c r="B30" s="94"/>
      <c r="C30" s="63"/>
      <c r="E30" s="21"/>
      <c r="F30" s="22"/>
      <c r="G30" s="23"/>
    </row>
    <row r="31" spans="1:12" ht="19.5" customHeight="1">
      <c r="A31" s="85"/>
      <c r="B31" s="94"/>
      <c r="C31" s="63"/>
      <c r="E31" s="7" t="s">
        <v>4</v>
      </c>
      <c r="F31" s="99" t="str">
        <f>+PlanConta_Capitalização_resumo!B17</f>
        <v>362 – Despesas Financeiras;</v>
      </c>
      <c r="G31" s="99"/>
      <c r="I31" s="103" t="s">
        <v>17</v>
      </c>
      <c r="J31" s="103"/>
      <c r="K31" s="103"/>
    </row>
    <row r="32" spans="1:12" ht="19.5" customHeight="1">
      <c r="A32" s="85"/>
      <c r="B32" s="94"/>
      <c r="C32" s="64"/>
      <c r="E32" s="13" t="s">
        <v>7</v>
      </c>
      <c r="F32" s="15" t="s">
        <v>8</v>
      </c>
      <c r="G32" s="13" t="s">
        <v>9</v>
      </c>
      <c r="I32" s="92"/>
      <c r="J32" s="94"/>
      <c r="K32" s="10"/>
    </row>
    <row r="33" spans="1:11" ht="19.5" customHeight="1">
      <c r="A33" s="85"/>
      <c r="B33" s="88"/>
      <c r="C33" s="87"/>
      <c r="E33" s="85"/>
      <c r="F33" s="86"/>
      <c r="G33" s="17"/>
      <c r="I33" s="92"/>
      <c r="J33" s="94"/>
      <c r="K33" s="28"/>
    </row>
    <row r="34" spans="1:11" ht="19.5" customHeight="1">
      <c r="A34" s="13"/>
      <c r="B34" s="17"/>
      <c r="C34" s="17"/>
      <c r="E34" s="17"/>
      <c r="F34" s="17"/>
      <c r="G34" s="17"/>
      <c r="I34" s="92"/>
      <c r="J34" s="94"/>
      <c r="K34" s="10"/>
    </row>
    <row r="35" spans="1:11" ht="19.5" customHeight="1">
      <c r="A35" s="13"/>
      <c r="B35" s="17"/>
      <c r="C35" s="17"/>
      <c r="E35" s="21"/>
      <c r="F35" s="16"/>
      <c r="G35" s="23"/>
      <c r="I35" s="10"/>
      <c r="J35" s="11"/>
      <c r="K35" s="10"/>
    </row>
    <row r="36" spans="1:11" ht="19.5" customHeight="1">
      <c r="I36" s="10"/>
      <c r="J36" s="24"/>
      <c r="K36" s="28"/>
    </row>
    <row r="37" spans="1:11" ht="19.5" customHeight="1">
      <c r="I37" s="10"/>
      <c r="J37" s="11"/>
      <c r="K37" s="10"/>
    </row>
    <row r="38" spans="1:11" ht="19.5" customHeight="1">
      <c r="I38" s="60" t="s">
        <v>18</v>
      </c>
      <c r="J38" s="65"/>
      <c r="K38" s="10"/>
    </row>
  </sheetData>
  <mergeCells count="17">
    <mergeCell ref="I31:K31"/>
    <mergeCell ref="I21:L21"/>
    <mergeCell ref="F2:G2"/>
    <mergeCell ref="F31:G31"/>
    <mergeCell ref="F7:G7"/>
    <mergeCell ref="I23:L23"/>
    <mergeCell ref="B20:C20"/>
    <mergeCell ref="F17:G17"/>
    <mergeCell ref="B26:C26"/>
    <mergeCell ref="F23:G23"/>
    <mergeCell ref="F9:G9"/>
    <mergeCell ref="A1:C1"/>
    <mergeCell ref="E1:G1"/>
    <mergeCell ref="B2:C2"/>
    <mergeCell ref="B14:C14"/>
    <mergeCell ref="F11:G11"/>
    <mergeCell ref="B8:C8"/>
  </mergeCells>
  <pageMargins left="0.19685039370078741" right="0.23622047244094491" top="0.19685039370078741" bottom="0.19685039370078741" header="0.11811023622047245" footer="0.11811023622047245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tabColor rgb="FFFFFF00"/>
  </sheetPr>
  <dimension ref="A1:H38"/>
  <sheetViews>
    <sheetView zoomScaleNormal="100" workbookViewId="0">
      <selection activeCell="B12" sqref="B12"/>
    </sheetView>
  </sheetViews>
  <sheetFormatPr defaultRowHeight="15"/>
  <cols>
    <col min="1" max="1" width="4.140625" style="40" customWidth="1"/>
    <col min="2" max="2" width="8.28515625" style="40" customWidth="1"/>
    <col min="3" max="3" width="53.7109375" style="40" customWidth="1"/>
    <col min="4" max="4" width="6.28515625" style="40" customWidth="1"/>
    <col min="5" max="5" width="4.28515625" style="40" customWidth="1"/>
    <col min="6" max="6" width="4.85546875" style="40" customWidth="1"/>
    <col min="7" max="7" width="51.42578125" style="40" customWidth="1"/>
    <col min="8" max="8" width="2.7109375" style="40" customWidth="1"/>
    <col min="9" max="16384" width="9.140625" style="40"/>
  </cols>
  <sheetData>
    <row r="1" spans="1:8" ht="16.5">
      <c r="A1" s="39" t="s">
        <v>25</v>
      </c>
    </row>
    <row r="2" spans="1:8" ht="15.75">
      <c r="A2" s="41" t="s">
        <v>26</v>
      </c>
      <c r="B2" s="41"/>
      <c r="C2" s="41"/>
      <c r="D2" s="41"/>
      <c r="E2" s="41"/>
      <c r="F2" s="41"/>
      <c r="G2" s="42"/>
      <c r="H2" s="41"/>
    </row>
    <row r="3" spans="1:8" ht="15.75">
      <c r="A3" s="43" t="s">
        <v>27</v>
      </c>
    </row>
    <row r="5" spans="1:8" ht="15.75">
      <c r="A5" s="110" t="s">
        <v>28</v>
      </c>
      <c r="B5" s="111"/>
      <c r="C5" s="44"/>
      <c r="D5" s="44"/>
      <c r="E5" s="45"/>
      <c r="F5" s="44" t="s">
        <v>29</v>
      </c>
      <c r="G5" s="44"/>
      <c r="H5" s="46"/>
    </row>
    <row r="6" spans="1:8" ht="15.75">
      <c r="A6" s="47"/>
      <c r="B6" s="48" t="s">
        <v>5</v>
      </c>
      <c r="C6" s="47"/>
      <c r="D6" s="47"/>
      <c r="E6" s="47"/>
      <c r="F6" s="48" t="s">
        <v>6</v>
      </c>
      <c r="G6" s="48"/>
      <c r="H6" s="49"/>
    </row>
    <row r="7" spans="1:8">
      <c r="A7" s="48"/>
      <c r="B7" s="48" t="s">
        <v>10</v>
      </c>
      <c r="C7" s="48"/>
      <c r="D7" s="48"/>
      <c r="E7" s="48"/>
      <c r="F7" s="48" t="s">
        <v>30</v>
      </c>
      <c r="G7" s="47"/>
      <c r="H7" s="50"/>
    </row>
    <row r="8" spans="1:8" ht="36" customHeight="1">
      <c r="A8" s="47"/>
      <c r="B8" s="48"/>
      <c r="C8" s="48"/>
      <c r="D8" s="48"/>
      <c r="E8" s="51"/>
      <c r="F8" s="112" t="s">
        <v>31</v>
      </c>
      <c r="G8" s="113"/>
      <c r="H8" s="52"/>
    </row>
    <row r="9" spans="1:8" ht="15.75">
      <c r="A9" s="114" t="s">
        <v>32</v>
      </c>
      <c r="B9" s="115"/>
      <c r="C9" s="115"/>
      <c r="D9" s="115"/>
      <c r="E9" s="115"/>
      <c r="F9" s="116"/>
      <c r="G9" s="53"/>
      <c r="H9" s="54"/>
    </row>
    <row r="10" spans="1:8" ht="15.75">
      <c r="A10" s="55" t="s">
        <v>33</v>
      </c>
      <c r="B10" s="48"/>
      <c r="C10" s="48"/>
      <c r="D10" s="48"/>
      <c r="E10" s="48"/>
      <c r="F10" s="48"/>
      <c r="G10" s="48"/>
      <c r="H10" s="49"/>
    </row>
    <row r="11" spans="1:8">
      <c r="A11" s="48"/>
      <c r="B11" s="48" t="s">
        <v>34</v>
      </c>
      <c r="C11" s="48"/>
      <c r="D11" s="48"/>
      <c r="E11" s="48"/>
      <c r="F11" s="48"/>
      <c r="G11" s="48"/>
      <c r="H11" s="56"/>
    </row>
    <row r="12" spans="1:8">
      <c r="A12" s="48"/>
      <c r="B12" s="48" t="s">
        <v>35</v>
      </c>
      <c r="C12" s="57"/>
      <c r="D12" s="48"/>
      <c r="E12" s="48"/>
      <c r="F12" s="48"/>
      <c r="G12" s="48"/>
      <c r="H12" s="52"/>
    </row>
    <row r="13" spans="1:8">
      <c r="A13" s="48"/>
      <c r="B13" s="48" t="s">
        <v>36</v>
      </c>
      <c r="C13" s="48"/>
      <c r="D13" s="58"/>
      <c r="E13" s="48"/>
      <c r="F13" s="48"/>
      <c r="G13" s="48"/>
      <c r="H13" s="52"/>
    </row>
    <row r="14" spans="1:8">
      <c r="A14" s="51"/>
      <c r="B14" s="48" t="s">
        <v>37</v>
      </c>
      <c r="C14" s="57"/>
      <c r="D14" s="58"/>
      <c r="E14" s="48"/>
      <c r="F14" s="48"/>
      <c r="G14" s="48"/>
      <c r="H14" s="52"/>
    </row>
    <row r="15" spans="1:8">
      <c r="A15" s="51"/>
      <c r="B15" s="48" t="s">
        <v>38</v>
      </c>
      <c r="C15" s="57"/>
      <c r="D15" s="48"/>
      <c r="E15" s="48"/>
      <c r="F15" s="48"/>
      <c r="G15" s="48"/>
      <c r="H15" s="52"/>
    </row>
    <row r="16" spans="1:8" ht="15.75">
      <c r="A16" s="55" t="s">
        <v>39</v>
      </c>
      <c r="B16" s="48"/>
      <c r="C16" s="48"/>
      <c r="D16" s="48"/>
      <c r="E16" s="48"/>
      <c r="F16" s="48"/>
      <c r="G16" s="48"/>
      <c r="H16" s="52"/>
    </row>
    <row r="17" spans="1:8">
      <c r="A17" s="48"/>
      <c r="B17" s="48" t="s">
        <v>40</v>
      </c>
      <c r="C17" s="48"/>
      <c r="D17" s="48"/>
      <c r="E17" s="48"/>
      <c r="F17" s="48"/>
      <c r="G17" s="48"/>
      <c r="H17" s="59"/>
    </row>
    <row r="18" spans="1:8">
      <c r="E18" s="59"/>
      <c r="F18" s="59"/>
      <c r="G18" s="59"/>
      <c r="H18" s="59"/>
    </row>
    <row r="19" spans="1:8">
      <c r="E19" s="59"/>
      <c r="F19" s="59"/>
      <c r="G19" s="59"/>
      <c r="H19" s="59"/>
    </row>
    <row r="20" spans="1:8">
      <c r="E20" s="59"/>
      <c r="F20" s="59"/>
      <c r="G20" s="59"/>
      <c r="H20" s="59"/>
    </row>
    <row r="21" spans="1:8">
      <c r="E21" s="59"/>
      <c r="F21" s="59"/>
      <c r="G21" s="59"/>
      <c r="H21" s="59"/>
    </row>
    <row r="22" spans="1:8">
      <c r="E22" s="59"/>
      <c r="F22" s="59"/>
      <c r="G22" s="59"/>
      <c r="H22" s="59"/>
    </row>
    <row r="23" spans="1:8">
      <c r="E23" s="59"/>
      <c r="F23" s="59"/>
      <c r="G23" s="59"/>
      <c r="H23" s="59"/>
    </row>
    <row r="24" spans="1:8">
      <c r="E24" s="59"/>
      <c r="F24" s="59"/>
      <c r="G24" s="59"/>
      <c r="H24" s="59"/>
    </row>
    <row r="25" spans="1:8">
      <c r="E25" s="59"/>
      <c r="F25" s="59"/>
      <c r="G25" s="59"/>
      <c r="H25" s="59"/>
    </row>
    <row r="26" spans="1:8">
      <c r="E26" s="59"/>
      <c r="F26" s="59"/>
      <c r="G26" s="59"/>
      <c r="H26" s="59"/>
    </row>
    <row r="27" spans="1:8">
      <c r="E27" s="59"/>
      <c r="F27" s="59"/>
      <c r="G27" s="59"/>
      <c r="H27" s="59"/>
    </row>
    <row r="28" spans="1:8">
      <c r="E28" s="59"/>
      <c r="F28" s="59"/>
      <c r="G28" s="59"/>
      <c r="H28" s="59"/>
    </row>
    <row r="29" spans="1:8">
      <c r="E29" s="59"/>
      <c r="F29" s="59"/>
      <c r="G29" s="59"/>
      <c r="H29" s="59"/>
    </row>
    <row r="30" spans="1:8">
      <c r="E30" s="59"/>
      <c r="F30" s="59"/>
      <c r="G30" s="59"/>
      <c r="H30" s="59"/>
    </row>
    <row r="31" spans="1:8">
      <c r="E31" s="59"/>
      <c r="F31" s="59"/>
      <c r="G31" s="59"/>
      <c r="H31" s="59"/>
    </row>
    <row r="32" spans="1:8">
      <c r="E32" s="59"/>
      <c r="F32" s="59"/>
      <c r="G32" s="59"/>
      <c r="H32" s="59"/>
    </row>
    <row r="33" spans="1:8">
      <c r="A33" s="59"/>
      <c r="B33" s="59"/>
      <c r="D33" s="59"/>
      <c r="E33" s="59"/>
      <c r="F33" s="59"/>
      <c r="G33" s="59"/>
      <c r="H33" s="59"/>
    </row>
    <row r="34" spans="1:8">
      <c r="A34" s="59"/>
      <c r="B34" s="59"/>
      <c r="D34" s="59"/>
      <c r="E34" s="59"/>
      <c r="F34" s="59"/>
      <c r="G34" s="59"/>
      <c r="H34" s="59"/>
    </row>
    <row r="37" spans="1:8">
      <c r="C37" s="59"/>
    </row>
    <row r="38" spans="1:8">
      <c r="C38" s="59"/>
    </row>
  </sheetData>
  <mergeCells count="3">
    <mergeCell ref="A5:B5"/>
    <mergeCell ref="F8:G8"/>
    <mergeCell ref="A9:F9"/>
  </mergeCells>
  <pageMargins left="0.43307086614173229" right="0.11811023622047245" top="0.23622047244094491" bottom="0.35433070866141736" header="0.15748031496062992" footer="0.11811023622047245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eX2_Diario resol (2)</vt:lpstr>
      <vt:lpstr>Ex.2_Razonetes e Demonstrações</vt:lpstr>
      <vt:lpstr>PlanConta_Capitalização_resumo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</dc:creator>
  <cp:lastModifiedBy>Joanilia</cp:lastModifiedBy>
  <cp:lastPrinted>2014-02-27T16:35:58Z</cp:lastPrinted>
  <dcterms:created xsi:type="dcterms:W3CDTF">2014-02-21T02:14:33Z</dcterms:created>
  <dcterms:modified xsi:type="dcterms:W3CDTF">2014-02-27T16:36:06Z</dcterms:modified>
</cp:coreProperties>
</file>