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95" windowWidth="12240" windowHeight="9240" activeTab="6"/>
  </bookViews>
  <sheets>
    <sheet name="Dados" sheetId="1" r:id="rId1"/>
    <sheet name="Modelo" sheetId="2" r:id="rId2"/>
    <sheet name="Atual" sheetId="3" r:id="rId3"/>
    <sheet name="Modelo 1" sheetId="4" r:id="rId4"/>
    <sheet name="Modelo 2" sheetId="5" r:id="rId5"/>
    <sheet name="Modelo 3" sheetId="6" r:id="rId6"/>
    <sheet name="Modelo 4" sheetId="7" r:id="rId7"/>
    <sheet name="Plan2" sheetId="8" r:id="rId8"/>
    <sheet name="Plan3" sheetId="9" r:id="rId9"/>
  </sheets>
  <definedNames>
    <definedName name="solver_adj" localSheetId="1" hidden="1">'Modelo'!$C$17:$L$21</definedName>
    <definedName name="solver_adj" localSheetId="3" hidden="1">'Modelo 1'!$C$17:$L$21</definedName>
    <definedName name="solver_adj" localSheetId="4" hidden="1">'Modelo 2'!$B$17:$L$21</definedName>
    <definedName name="solver_adj" localSheetId="5" hidden="1">'Modelo 3'!$B$17:$L$21</definedName>
    <definedName name="solver_adj" localSheetId="6" hidden="1">'Modelo 4'!$C$17:$L$21,'Modelo 4'!$B$28:$B$32</definedName>
    <definedName name="solver_cvg" localSheetId="2" hidden="1">0.0001</definedName>
    <definedName name="solver_cvg" localSheetId="1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6" hidden="1">0.0001</definedName>
    <definedName name="solver_drv" localSheetId="2" hidden="1">1</definedName>
    <definedName name="solver_drv" localSheetId="1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6" hidden="1">1</definedName>
    <definedName name="solver_eng" localSheetId="2" hidden="1">2</definedName>
    <definedName name="solver_eng" localSheetId="1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6" hidden="1">2</definedName>
    <definedName name="solver_est" localSheetId="2" hidden="1">1</definedName>
    <definedName name="solver_est" localSheetId="1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itr" localSheetId="2" hidden="1">2147483647</definedName>
    <definedName name="solver_itr" localSheetId="1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itr" localSheetId="6" hidden="1">2147483647</definedName>
    <definedName name="solver_lhs1" localSheetId="2" hidden="1">'Atual'!$C$22:$L$22</definedName>
    <definedName name="solver_lhs1" localSheetId="1" hidden="1">'Modelo'!$C$22:$L$22</definedName>
    <definedName name="solver_lhs1" localSheetId="3" hidden="1">'Modelo 1'!$C$22:$L$22</definedName>
    <definedName name="solver_lhs1" localSheetId="4" hidden="1">'Modelo 2'!$B$17:$B$21</definedName>
    <definedName name="solver_lhs1" localSheetId="5" hidden="1">'Modelo 3'!$B$17:$B$21</definedName>
    <definedName name="solver_lhs1" localSheetId="6" hidden="1">'Modelo 4'!$B$28:$B$32</definedName>
    <definedName name="solver_lhs2" localSheetId="2" hidden="1">'Atual'!$M$17:$M$21</definedName>
    <definedName name="solver_lhs2" localSheetId="1" hidden="1">'Modelo'!$M$17:$M$21</definedName>
    <definedName name="solver_lhs2" localSheetId="3" hidden="1">'Modelo 1'!$M$17:$M$21</definedName>
    <definedName name="solver_lhs2" localSheetId="4" hidden="1">'Modelo 2'!$C$22:$L$22</definedName>
    <definedName name="solver_lhs2" localSheetId="5" hidden="1">'Modelo 3'!$C$22:$L$22</definedName>
    <definedName name="solver_lhs2" localSheetId="6" hidden="1">'Modelo 4'!$C$17:$L$21</definedName>
    <definedName name="solver_lhs3" localSheetId="2" hidden="1">'Atual'!$M$17:$M$21</definedName>
    <definedName name="solver_lhs3" localSheetId="1" hidden="1">'Modelo'!$M$17:$M$21</definedName>
    <definedName name="solver_lhs3" localSheetId="3" hidden="1">'Modelo 1'!$M$17:$M$21</definedName>
    <definedName name="solver_lhs3" localSheetId="4" hidden="1">'Modelo 2'!$M$17:$M$21</definedName>
    <definedName name="solver_lhs3" localSheetId="5" hidden="1">'Modelo 3'!$M$17:$M$21</definedName>
    <definedName name="solver_lhs3" localSheetId="6" hidden="1">'Modelo 4'!$C$22:$L$22</definedName>
    <definedName name="solver_lhs4" localSheetId="5" hidden="1">'Modelo 3'!$M$17:$M$21</definedName>
    <definedName name="solver_lhs4" localSheetId="6" hidden="1">'Modelo 4'!$C$33:$L$33</definedName>
    <definedName name="solver_lhs5" localSheetId="6" hidden="1">'Modelo 4'!$M$28:$M$32</definedName>
    <definedName name="solver_mip" localSheetId="2" hidden="1">2147483647</definedName>
    <definedName name="solver_mip" localSheetId="1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ni" localSheetId="2" hidden="1">30</definedName>
    <definedName name="solver_mni" localSheetId="1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rt" localSheetId="2" hidden="1">0.075</definedName>
    <definedName name="solver_mrt" localSheetId="1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sl" localSheetId="2" hidden="1">2</definedName>
    <definedName name="solver_msl" localSheetId="1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neg" localSheetId="2" hidden="1">1</definedName>
    <definedName name="solver_neg" localSheetId="1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od" localSheetId="2" hidden="1">2147483647</definedName>
    <definedName name="solver_nod" localSheetId="1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um" localSheetId="2" hidden="1">0</definedName>
    <definedName name="solver_num" localSheetId="1" hidden="1">2</definedName>
    <definedName name="solver_num" localSheetId="3" hidden="1">2</definedName>
    <definedName name="solver_num" localSheetId="4" hidden="1">3</definedName>
    <definedName name="solver_num" localSheetId="5" hidden="1">4</definedName>
    <definedName name="solver_num" localSheetId="6" hidden="1">5</definedName>
    <definedName name="solver_nwt" localSheetId="2" hidden="1">1</definedName>
    <definedName name="solver_nwt" localSheetId="1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opt" localSheetId="1" hidden="1">'Modelo'!$B$27</definedName>
    <definedName name="solver_opt" localSheetId="3" hidden="1">'Modelo 1'!$B$27</definedName>
    <definedName name="solver_opt" localSheetId="4" hidden="1">'Modelo 2'!$B$29</definedName>
    <definedName name="solver_opt" localSheetId="5" hidden="1">'Modelo 3'!$B$27</definedName>
    <definedName name="solver_opt" localSheetId="6" hidden="1">'Modelo 4'!$B$41</definedName>
    <definedName name="solver_pre" localSheetId="2" hidden="1">0.000001</definedName>
    <definedName name="solver_pre" localSheetId="1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6" hidden="1">0.000001</definedName>
    <definedName name="solver_rbv" localSheetId="2" hidden="1">1</definedName>
    <definedName name="solver_rbv" localSheetId="1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6" hidden="1">1</definedName>
    <definedName name="solver_rel1" localSheetId="2" hidden="1">2</definedName>
    <definedName name="solver_rel1" localSheetId="1" hidden="1">2</definedName>
    <definedName name="solver_rel1" localSheetId="3" hidden="1">2</definedName>
    <definedName name="solver_rel1" localSheetId="4" hidden="1">5</definedName>
    <definedName name="solver_rel1" localSheetId="5" hidden="1">5</definedName>
    <definedName name="solver_rel1" localSheetId="6" hidden="1">5</definedName>
    <definedName name="solver_rel2" localSheetId="2" hidden="1">1</definedName>
    <definedName name="solver_rel2" localSheetId="1" hidden="1">1</definedName>
    <definedName name="solver_rel2" localSheetId="3" hidden="1">1</definedName>
    <definedName name="solver_rel2" localSheetId="4" hidden="1">2</definedName>
    <definedName name="solver_rel2" localSheetId="5" hidden="1">2</definedName>
    <definedName name="solver_rel2" localSheetId="6" hidden="1">5</definedName>
    <definedName name="solver_rel3" localSheetId="2" hidden="1">1</definedName>
    <definedName name="solver_rel3" localSheetId="1" hidden="1">1</definedName>
    <definedName name="solver_rel3" localSheetId="3" hidden="1">1</definedName>
    <definedName name="solver_rel3" localSheetId="4" hidden="1">1</definedName>
    <definedName name="solver_rel3" localSheetId="5" hidden="1">1</definedName>
    <definedName name="solver_rel3" localSheetId="6" hidden="1">2</definedName>
    <definedName name="solver_rel4" localSheetId="5" hidden="1">3</definedName>
    <definedName name="solver_rel4" localSheetId="6" hidden="1">2</definedName>
    <definedName name="solver_rel5" localSheetId="6" hidden="1">1</definedName>
    <definedName name="solver_rhs1" localSheetId="2" hidden="1">'Atual'!$C$24:$L$24</definedName>
    <definedName name="solver_rhs1" localSheetId="1" hidden="1">'Modelo'!$C$24:$L$24</definedName>
    <definedName name="solver_rhs1" localSheetId="3" hidden="1">'Modelo 1'!$C$24:$L$24</definedName>
    <definedName name="solver_rhs1" localSheetId="4" hidden="1">binário</definedName>
    <definedName name="solver_rhs1" localSheetId="5" hidden="1">binário</definedName>
    <definedName name="solver_rhs1" localSheetId="6" hidden="1">binário</definedName>
    <definedName name="solver_rhs2" localSheetId="2" hidden="1">'Atual'!$P$17:$P$21</definedName>
    <definedName name="solver_rhs2" localSheetId="1" hidden="1">'Modelo'!$P$17:$P$21</definedName>
    <definedName name="solver_rhs2" localSheetId="3" hidden="1">'Modelo 1'!$P$17:$P$21</definedName>
    <definedName name="solver_rhs2" localSheetId="4" hidden="1">'Modelo 2'!$C$24:$L$24</definedName>
    <definedName name="solver_rhs2" localSheetId="5" hidden="1">'Modelo 3'!$C$24:$L$24</definedName>
    <definedName name="solver_rhs2" localSheetId="6" hidden="1">binário</definedName>
    <definedName name="solver_rhs3" localSheetId="2" hidden="1">'Atual'!$O$17:$O$21</definedName>
    <definedName name="solver_rhs3" localSheetId="1" hidden="1">'Modelo'!$O$17:$O$21</definedName>
    <definedName name="solver_rhs3" localSheetId="3" hidden="1">'Modelo 1'!$O$17:$O$21</definedName>
    <definedName name="solver_rhs3" localSheetId="4" hidden="1">'Modelo 2'!$O$17:$O$21</definedName>
    <definedName name="solver_rhs3" localSheetId="5" hidden="1">'Modelo 3'!$O$17:$O$21</definedName>
    <definedName name="solver_rhs3" localSheetId="6" hidden="1">'Modelo 4'!$C$24:$L$24</definedName>
    <definedName name="solver_rhs4" localSheetId="5" hidden="1">'Modelo 3'!$P$17:$P$21</definedName>
    <definedName name="solver_rhs4" localSheetId="6" hidden="1">'Modelo 4'!$C$35:$L$35</definedName>
    <definedName name="solver_rhs5" localSheetId="6" hidden="1">'Modelo 4'!$O$28:$O$32</definedName>
    <definedName name="solver_rlx" localSheetId="2" hidden="1">2</definedName>
    <definedName name="solver_rlx" localSheetId="1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sd" localSheetId="2" hidden="1">0</definedName>
    <definedName name="solver_rsd" localSheetId="1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scl" localSheetId="2" hidden="1">1</definedName>
    <definedName name="solver_scl" localSheetId="1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cl" localSheetId="6" hidden="1">1</definedName>
    <definedName name="solver_sho" localSheetId="2" hidden="1">2</definedName>
    <definedName name="solver_sho" localSheetId="1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sz" localSheetId="2" hidden="1">100</definedName>
    <definedName name="solver_ssz" localSheetId="1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tim" localSheetId="2" hidden="1">2147483647</definedName>
    <definedName name="solver_tim" localSheetId="1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im" localSheetId="6" hidden="1">2147483647</definedName>
    <definedName name="solver_tol" localSheetId="2" hidden="1">0.01</definedName>
    <definedName name="solver_tol" localSheetId="1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yp" localSheetId="2" hidden="1">1</definedName>
    <definedName name="solver_typ" localSheetId="1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6" hidden="1">2</definedName>
    <definedName name="solver_val" localSheetId="2" hidden="1">0</definedName>
    <definedName name="solver_val" localSheetId="1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er" localSheetId="2" hidden="1">3</definedName>
    <definedName name="solver_ver" localSheetId="1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</definedNames>
  <calcPr fullCalcOnLoad="1"/>
</workbook>
</file>

<file path=xl/comments5.xml><?xml version="1.0" encoding="utf-8"?>
<comments xmlns="http://schemas.openxmlformats.org/spreadsheetml/2006/main">
  <authors>
    <author>Claudio</author>
  </authors>
  <commentList>
    <comment ref="F18" authorId="0">
      <text>
        <r>
          <rPr>
            <b/>
            <sz val="9"/>
            <rFont val="Tahoma"/>
            <family val="2"/>
          </rPr>
          <t>Claudio:</t>
        </r>
        <r>
          <rPr>
            <sz val="9"/>
            <rFont val="Tahoma"/>
            <family val="2"/>
          </rPr>
          <t xml:space="preserve">
Este valor é praticamente igual a zero (número muito pequeno)</t>
        </r>
      </text>
    </comment>
  </commentList>
</comments>
</file>

<file path=xl/sharedStrings.xml><?xml version="1.0" encoding="utf-8"?>
<sst xmlns="http://schemas.openxmlformats.org/spreadsheetml/2006/main" count="471" uniqueCount="48">
  <si>
    <t>Fábrica</t>
  </si>
  <si>
    <t>Alemanha</t>
  </si>
  <si>
    <t>Estados Unidos</t>
  </si>
  <si>
    <t>Japão</t>
  </si>
  <si>
    <t>Brasil</t>
  </si>
  <si>
    <t>India</t>
  </si>
  <si>
    <t>América Norte</t>
  </si>
  <si>
    <t>América Central</t>
  </si>
  <si>
    <t>América Sul</t>
  </si>
  <si>
    <t>Oriente Médio</t>
  </si>
  <si>
    <t>Mercado</t>
  </si>
  <si>
    <t>Demanda (t/mês)</t>
  </si>
  <si>
    <t>Restante Ásia</t>
  </si>
  <si>
    <t>Europa</t>
  </si>
  <si>
    <t>Capacidade (t/mês)</t>
  </si>
  <si>
    <t>Problema de Localização Capacitado</t>
  </si>
  <si>
    <t>Custo Fixo ($/mês)</t>
  </si>
  <si>
    <t>Baseado em "Supply Chain Management" de Sunil Chopra e Peter Meindl</t>
  </si>
  <si>
    <t>Selecionada? (S/N)</t>
  </si>
  <si>
    <t>Custos Unitários de Transporte ($/t)</t>
  </si>
  <si>
    <t>Total Enviado (t/mês)</t>
  </si>
  <si>
    <t>&lt;=</t>
  </si>
  <si>
    <t>Capacidade Efetiva (t/mês)</t>
  </si>
  <si>
    <t>Total Recebido</t>
  </si>
  <si>
    <t>=</t>
  </si>
  <si>
    <t>Fábricas Abertas e Fluxos</t>
  </si>
  <si>
    <t>CUSTOS TOTAIS</t>
  </si>
  <si>
    <t>Fixos Instalações</t>
  </si>
  <si>
    <t>Transporte</t>
  </si>
  <si>
    <t>Total</t>
  </si>
  <si>
    <t>Custos Unitários de Produção e Transporte, Custos Fixos, Capacidade e Demanda</t>
  </si>
  <si>
    <t>1) Determinar o plano de abastecimento ótimo, em termos de qual fábrica deve atender cada mercado</t>
  </si>
  <si>
    <t>Utilização</t>
  </si>
  <si>
    <t>3) Considere agora que para uma fábrica continuar operando, deve estar com capacidade superior a 65%. E que os custos fixos não devem ser considerados. Qual o plano de produção e distribuição ótimo? Quais fábricas devem ser fechadas?</t>
  </si>
  <si>
    <t xml:space="preserve">4) Como se alteraria a decisão da questão 2 se cada mercado só pudesse ser atendido por uma única fábrica? </t>
  </si>
  <si>
    <t xml:space="preserve">Custo Total </t>
  </si>
  <si>
    <t>X</t>
  </si>
  <si>
    <t>Africa</t>
  </si>
  <si>
    <t>Esquema de Produção Atual</t>
  </si>
  <si>
    <t xml:space="preserve">otimizando apenas custos de produção e transporte, sem considerar o eventual fechamento de fábricas. </t>
  </si>
  <si>
    <t>Comparar com a solução atualmente praticada pela empresa. É possível obter economias de custo?</t>
  </si>
  <si>
    <t>E que os custos fixos não devem ser considerados. Qual o plano de produção e distribuição ótimo? Quais fábricas deveriam ser fechadas?</t>
  </si>
  <si>
    <t>Fábricas Abertas e quem atende quem</t>
  </si>
  <si>
    <t>Fluxos Resultantes</t>
  </si>
  <si>
    <t>Europa Ocidental</t>
  </si>
  <si>
    <t>Europa do Leste</t>
  </si>
  <si>
    <t>2) Como se alteraria a decisão se fossem considerados também os custos fixos.  Alguma fábrica deveria ser fechada?</t>
  </si>
  <si>
    <t>Utilização Mínima (t/mês)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</si>
</sst>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0033CC"/>
      </left>
      <right/>
      <top style="medium">
        <color rgb="FF0033CC"/>
      </top>
      <bottom/>
    </border>
    <border>
      <left/>
      <right/>
      <top style="medium">
        <color rgb="FF0033CC"/>
      </top>
      <bottom/>
    </border>
    <border>
      <left/>
      <right style="medium">
        <color rgb="FF0033CC"/>
      </right>
      <top style="medium">
        <color rgb="FF0033CC"/>
      </top>
      <bottom/>
    </border>
    <border>
      <left style="medium">
        <color rgb="FF0033CC"/>
      </left>
      <right/>
      <top/>
      <bottom/>
    </border>
    <border>
      <left/>
      <right style="medium">
        <color rgb="FF0033CC"/>
      </right>
      <top/>
      <bottom/>
    </border>
    <border>
      <left style="medium">
        <color rgb="FF0033CC"/>
      </left>
      <right/>
      <top/>
      <bottom style="medium">
        <color rgb="FF0033CC"/>
      </bottom>
    </border>
    <border>
      <left/>
      <right/>
      <top/>
      <bottom style="medium">
        <color rgb="FF0033CC"/>
      </bottom>
    </border>
    <border>
      <left/>
      <right style="medium">
        <color rgb="FF0033CC"/>
      </right>
      <top/>
      <bottom style="medium">
        <color rgb="FF0033CC"/>
      </bottom>
    </border>
    <border>
      <left style="medium">
        <color rgb="FF0033CC"/>
      </left>
      <right/>
      <top style="medium">
        <color rgb="FF0033CC"/>
      </top>
      <bottom style="medium">
        <color rgb="FF0033CC"/>
      </bottom>
    </border>
    <border>
      <left/>
      <right/>
      <top style="medium">
        <color rgb="FF0033CC"/>
      </top>
      <bottom style="medium">
        <color rgb="FF0033CC"/>
      </bottom>
    </border>
    <border>
      <left/>
      <right style="medium">
        <color rgb="FF0033CC"/>
      </right>
      <top style="medium">
        <color rgb="FF0033CC"/>
      </top>
      <bottom style="medium">
        <color rgb="FF0033CC"/>
      </bottom>
    </border>
    <border>
      <left style="double"/>
      <right style="double"/>
      <top style="double"/>
      <bottom style="double"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medium">
        <color rgb="FF0033CC"/>
      </left>
      <right style="medium">
        <color rgb="FF0033CC"/>
      </right>
      <top style="medium">
        <color rgb="FF0033CC"/>
      </top>
      <bottom/>
    </border>
    <border>
      <left style="medium">
        <color rgb="FF0033CC"/>
      </left>
      <right style="medium">
        <color rgb="FF0033CC"/>
      </right>
      <top/>
      <bottom/>
    </border>
    <border>
      <left style="medium">
        <color rgb="FF0033CC"/>
      </left>
      <right style="medium">
        <color rgb="FF0033CC"/>
      </right>
      <top/>
      <bottom style="medium">
        <color rgb="FF0033CC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49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C4">
      <selection activeCell="M7" sqref="M7:M11"/>
    </sheetView>
  </sheetViews>
  <sheetFormatPr defaultColWidth="9.140625" defaultRowHeight="15"/>
  <cols>
    <col min="1" max="1" width="16.140625" style="0" customWidth="1"/>
    <col min="5" max="6" width="10.00390625" style="0" customWidth="1"/>
    <col min="12" max="12" width="12.00390625" style="0" customWidth="1"/>
  </cols>
  <sheetData>
    <row r="1" ht="18.75">
      <c r="A1" s="6" t="s">
        <v>15</v>
      </c>
    </row>
    <row r="2" ht="15">
      <c r="A2" t="s">
        <v>17</v>
      </c>
    </row>
    <row r="4" ht="15">
      <c r="A4" s="54" t="s">
        <v>30</v>
      </c>
    </row>
    <row r="5" spans="2:11" ht="15">
      <c r="B5" s="69" t="s">
        <v>10</v>
      </c>
      <c r="C5" s="69"/>
      <c r="D5" s="69"/>
      <c r="E5" s="69"/>
      <c r="F5" s="69"/>
      <c r="G5" s="69"/>
      <c r="H5" s="69"/>
      <c r="I5" s="69"/>
      <c r="J5" s="69"/>
      <c r="K5" s="46"/>
    </row>
    <row r="6" spans="1:13" ht="45">
      <c r="A6" s="7" t="s">
        <v>0</v>
      </c>
      <c r="B6" s="4" t="s">
        <v>6</v>
      </c>
      <c r="C6" s="4" t="s">
        <v>7</v>
      </c>
      <c r="D6" s="4" t="s">
        <v>8</v>
      </c>
      <c r="E6" s="4" t="s">
        <v>44</v>
      </c>
      <c r="F6" s="4" t="s">
        <v>45</v>
      </c>
      <c r="G6" s="4" t="s">
        <v>9</v>
      </c>
      <c r="H6" s="4" t="s">
        <v>37</v>
      </c>
      <c r="I6" s="4" t="s">
        <v>3</v>
      </c>
      <c r="J6" s="4" t="s">
        <v>5</v>
      </c>
      <c r="K6" s="4" t="s">
        <v>12</v>
      </c>
      <c r="L6" s="4" t="s">
        <v>14</v>
      </c>
      <c r="M6" s="4" t="s">
        <v>16</v>
      </c>
    </row>
    <row r="7" spans="1:13" ht="15">
      <c r="A7" s="3" t="s">
        <v>2</v>
      </c>
      <c r="B7" s="49">
        <v>500</v>
      </c>
      <c r="C7" s="49">
        <v>800</v>
      </c>
      <c r="D7" s="49">
        <v>1200</v>
      </c>
      <c r="E7" s="49">
        <v>1300</v>
      </c>
      <c r="F7" s="49">
        <v>1350</v>
      </c>
      <c r="G7" s="49">
        <v>1400</v>
      </c>
      <c r="H7" s="49">
        <v>1300</v>
      </c>
      <c r="I7" s="49">
        <v>2000</v>
      </c>
      <c r="J7" s="49">
        <v>1600</v>
      </c>
      <c r="K7" s="49">
        <v>1700</v>
      </c>
      <c r="L7" s="1">
        <v>600</v>
      </c>
      <c r="M7">
        <v>285000</v>
      </c>
    </row>
    <row r="8" spans="1:13" ht="15">
      <c r="A8" s="3" t="s">
        <v>1</v>
      </c>
      <c r="B8" s="49">
        <v>1300</v>
      </c>
      <c r="C8" s="49">
        <v>1350</v>
      </c>
      <c r="D8" s="49">
        <v>1400</v>
      </c>
      <c r="E8" s="49">
        <v>400</v>
      </c>
      <c r="F8" s="49">
        <v>700</v>
      </c>
      <c r="G8" s="49">
        <v>1000</v>
      </c>
      <c r="H8" s="49">
        <v>1200</v>
      </c>
      <c r="I8" s="49">
        <v>1400</v>
      </c>
      <c r="J8" s="49">
        <v>1200</v>
      </c>
      <c r="K8" s="49">
        <v>1300</v>
      </c>
      <c r="L8" s="1">
        <v>500</v>
      </c>
      <c r="M8">
        <v>250000</v>
      </c>
    </row>
    <row r="9" spans="1:13" ht="15">
      <c r="A9" s="3" t="s">
        <v>3</v>
      </c>
      <c r="B9" s="49">
        <v>2000</v>
      </c>
      <c r="C9" s="49">
        <v>2100</v>
      </c>
      <c r="D9" s="49">
        <v>2100</v>
      </c>
      <c r="E9" s="49">
        <v>1300</v>
      </c>
      <c r="F9" s="49">
        <v>1500</v>
      </c>
      <c r="G9" s="49">
        <v>1100</v>
      </c>
      <c r="H9" s="49">
        <v>1800</v>
      </c>
      <c r="I9" s="49">
        <v>300</v>
      </c>
      <c r="J9" s="49">
        <v>1100</v>
      </c>
      <c r="K9" s="49">
        <v>900</v>
      </c>
      <c r="L9" s="1">
        <v>400</v>
      </c>
      <c r="M9">
        <v>196000</v>
      </c>
    </row>
    <row r="10" spans="1:13" ht="15">
      <c r="A10" s="3" t="s">
        <v>4</v>
      </c>
      <c r="B10" s="49">
        <v>1200</v>
      </c>
      <c r="C10" s="49">
        <v>900</v>
      </c>
      <c r="D10" s="49">
        <v>300</v>
      </c>
      <c r="E10" s="49">
        <v>1500</v>
      </c>
      <c r="F10" s="49">
        <v>1500</v>
      </c>
      <c r="G10" s="49">
        <v>1600</v>
      </c>
      <c r="H10" s="49">
        <v>900</v>
      </c>
      <c r="I10" s="49">
        <v>2100</v>
      </c>
      <c r="J10" s="49">
        <v>1800</v>
      </c>
      <c r="K10" s="49">
        <v>2100</v>
      </c>
      <c r="L10" s="1">
        <v>250</v>
      </c>
      <c r="M10">
        <v>90000</v>
      </c>
    </row>
    <row r="11" spans="1:13" ht="15">
      <c r="A11" s="3" t="s">
        <v>5</v>
      </c>
      <c r="B11" s="49">
        <v>2200</v>
      </c>
      <c r="C11" s="49">
        <v>2300</v>
      </c>
      <c r="D11" s="49">
        <v>2300</v>
      </c>
      <c r="E11" s="49">
        <v>1200</v>
      </c>
      <c r="F11" s="49">
        <v>1050</v>
      </c>
      <c r="G11" s="49">
        <v>900</v>
      </c>
      <c r="H11" s="49">
        <v>1100</v>
      </c>
      <c r="I11" s="49">
        <v>1000</v>
      </c>
      <c r="J11" s="49">
        <v>250</v>
      </c>
      <c r="K11" s="49">
        <v>1000</v>
      </c>
      <c r="L11" s="1">
        <v>300</v>
      </c>
      <c r="M11">
        <v>95000</v>
      </c>
    </row>
    <row r="12" spans="1:12" ht="15">
      <c r="A12" s="3" t="s">
        <v>11</v>
      </c>
      <c r="B12" s="51">
        <v>250</v>
      </c>
      <c r="C12" s="51">
        <v>60</v>
      </c>
      <c r="D12" s="51">
        <v>190</v>
      </c>
      <c r="E12" s="51">
        <v>130</v>
      </c>
      <c r="F12" s="51">
        <v>95</v>
      </c>
      <c r="G12" s="51">
        <v>90</v>
      </c>
      <c r="H12" s="51">
        <v>110</v>
      </c>
      <c r="I12" s="51">
        <v>120</v>
      </c>
      <c r="J12" s="51">
        <v>110</v>
      </c>
      <c r="K12" s="51">
        <v>100</v>
      </c>
      <c r="L12" s="50"/>
    </row>
    <row r="15" ht="15">
      <c r="A15" s="55" t="s">
        <v>38</v>
      </c>
    </row>
    <row r="16" spans="2:10" ht="15">
      <c r="B16" s="69" t="s">
        <v>10</v>
      </c>
      <c r="C16" s="69"/>
      <c r="D16" s="69"/>
      <c r="E16" s="69"/>
      <c r="F16" s="69"/>
      <c r="G16" s="69"/>
      <c r="H16" s="69"/>
      <c r="I16" s="69"/>
      <c r="J16" s="69"/>
    </row>
    <row r="17" spans="1:11" ht="30">
      <c r="A17" s="7" t="s">
        <v>0</v>
      </c>
      <c r="B17" s="4" t="s">
        <v>6</v>
      </c>
      <c r="C17" s="4" t="s">
        <v>7</v>
      </c>
      <c r="D17" s="4" t="s">
        <v>8</v>
      </c>
      <c r="E17" s="4" t="s">
        <v>44</v>
      </c>
      <c r="F17" s="4" t="s">
        <v>45</v>
      </c>
      <c r="G17" s="4" t="s">
        <v>9</v>
      </c>
      <c r="H17" s="4" t="s">
        <v>37</v>
      </c>
      <c r="I17" s="4" t="s">
        <v>3</v>
      </c>
      <c r="J17" s="4" t="s">
        <v>5</v>
      </c>
      <c r="K17" s="4" t="s">
        <v>12</v>
      </c>
    </row>
    <row r="18" spans="1:11" ht="15">
      <c r="A18" s="3" t="s">
        <v>2</v>
      </c>
      <c r="B18" s="46" t="s">
        <v>36</v>
      </c>
      <c r="C18" s="46" t="s">
        <v>36</v>
      </c>
      <c r="D18" s="46"/>
      <c r="E18" s="46"/>
      <c r="F18" s="66"/>
      <c r="G18" s="46"/>
      <c r="H18" s="48"/>
      <c r="I18" s="46"/>
      <c r="J18" s="46"/>
      <c r="K18" s="46"/>
    </row>
    <row r="19" spans="1:11" ht="15">
      <c r="A19" s="3" t="s">
        <v>1</v>
      </c>
      <c r="B19" s="46"/>
      <c r="C19" s="46"/>
      <c r="D19" s="46"/>
      <c r="E19" s="46" t="s">
        <v>36</v>
      </c>
      <c r="F19" s="66" t="s">
        <v>36</v>
      </c>
      <c r="G19" s="46" t="s">
        <v>36</v>
      </c>
      <c r="H19" s="48"/>
      <c r="I19" s="46"/>
      <c r="J19" s="46"/>
      <c r="K19" s="46"/>
    </row>
    <row r="20" spans="1:11" ht="15">
      <c r="A20" s="3" t="s">
        <v>3</v>
      </c>
      <c r="B20" s="46"/>
      <c r="C20" s="46"/>
      <c r="D20" s="46"/>
      <c r="E20" s="46"/>
      <c r="F20" s="66"/>
      <c r="G20" s="46"/>
      <c r="H20" s="48"/>
      <c r="I20" s="46" t="s">
        <v>36</v>
      </c>
      <c r="J20" s="46"/>
      <c r="K20" s="46" t="s">
        <v>36</v>
      </c>
    </row>
    <row r="21" spans="1:11" ht="15">
      <c r="A21" s="3" t="s">
        <v>4</v>
      </c>
      <c r="B21" s="46"/>
      <c r="C21" s="46"/>
      <c r="D21" s="46" t="s">
        <v>36</v>
      </c>
      <c r="E21" s="46"/>
      <c r="F21" s="66"/>
      <c r="G21" s="46"/>
      <c r="H21" s="48" t="s">
        <v>36</v>
      </c>
      <c r="I21" s="46"/>
      <c r="J21" s="46"/>
      <c r="K21" s="46"/>
    </row>
    <row r="22" spans="1:11" ht="15">
      <c r="A22" s="3" t="s">
        <v>5</v>
      </c>
      <c r="B22" s="46"/>
      <c r="C22" s="46"/>
      <c r="D22" s="46"/>
      <c r="E22" s="46"/>
      <c r="F22" s="66"/>
      <c r="G22" s="46"/>
      <c r="H22" s="48"/>
      <c r="I22" s="46"/>
      <c r="J22" s="46" t="s">
        <v>36</v>
      </c>
      <c r="K22" s="46"/>
    </row>
    <row r="25" ht="15">
      <c r="A25" t="s">
        <v>31</v>
      </c>
    </row>
    <row r="26" ht="15">
      <c r="A26" t="s">
        <v>39</v>
      </c>
    </row>
    <row r="27" ht="15">
      <c r="A27" t="s">
        <v>40</v>
      </c>
    </row>
    <row r="28" ht="15">
      <c r="A28" t="s">
        <v>46</v>
      </c>
    </row>
    <row r="29" ht="15">
      <c r="A29" t="s">
        <v>33</v>
      </c>
    </row>
    <row r="30" ht="15">
      <c r="A30" t="s">
        <v>41</v>
      </c>
    </row>
    <row r="31" ht="15">
      <c r="A31" t="s">
        <v>34</v>
      </c>
    </row>
  </sheetData>
  <sheetProtection/>
  <mergeCells count="2">
    <mergeCell ref="B5:J5"/>
    <mergeCell ref="B16:J16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6">
      <selection activeCell="C24" sqref="C24:L24"/>
    </sheetView>
  </sheetViews>
  <sheetFormatPr defaultColWidth="9.140625" defaultRowHeight="15"/>
  <cols>
    <col min="1" max="1" width="16.140625" style="0" customWidth="1"/>
    <col min="2" max="2" width="14.57421875" style="0" customWidth="1"/>
    <col min="6" max="6" width="10.140625" style="0" customWidth="1"/>
    <col min="7" max="7" width="10.00390625" style="0" customWidth="1"/>
    <col min="14" max="14" width="5.57421875" style="0" customWidth="1"/>
    <col min="15" max="15" width="11.140625" style="0" customWidth="1"/>
    <col min="16" max="16" width="12.00390625" style="0" customWidth="1"/>
    <col min="17" max="17" width="12.421875" style="0" customWidth="1"/>
    <col min="19" max="19" width="10.140625" style="0" customWidth="1"/>
  </cols>
  <sheetData>
    <row r="1" spans="1:2" ht="18.75">
      <c r="A1" s="6" t="s">
        <v>15</v>
      </c>
      <c r="B1" s="6"/>
    </row>
    <row r="2" ht="15.75">
      <c r="A2" s="37" t="s">
        <v>17</v>
      </c>
    </row>
    <row r="4" ht="15">
      <c r="A4" s="36" t="s">
        <v>19</v>
      </c>
    </row>
    <row r="5" spans="3:15" ht="15">
      <c r="C5" s="70" t="s">
        <v>10</v>
      </c>
      <c r="D5" s="70"/>
      <c r="E5" s="70"/>
      <c r="F5" s="70"/>
      <c r="G5" s="70"/>
      <c r="H5" s="70"/>
      <c r="I5" s="70"/>
      <c r="J5" s="70"/>
      <c r="K5" s="70"/>
      <c r="L5" s="70"/>
      <c r="M5" s="48"/>
      <c r="N5" s="48"/>
      <c r="O5" s="48"/>
    </row>
    <row r="6" spans="1:17" ht="30.75" thickBot="1">
      <c r="A6" s="7" t="s">
        <v>0</v>
      </c>
      <c r="B6" s="7"/>
      <c r="C6" s="4" t="s">
        <v>6</v>
      </c>
      <c r="D6" s="4" t="s">
        <v>7</v>
      </c>
      <c r="E6" s="4" t="s">
        <v>8</v>
      </c>
      <c r="F6" s="4" t="s">
        <v>44</v>
      </c>
      <c r="G6" s="4" t="s">
        <v>45</v>
      </c>
      <c r="H6" s="4" t="s">
        <v>9</v>
      </c>
      <c r="I6" s="4" t="s">
        <v>37</v>
      </c>
      <c r="J6" s="4" t="s">
        <v>3</v>
      </c>
      <c r="K6" s="4" t="s">
        <v>5</v>
      </c>
      <c r="L6" s="4" t="s">
        <v>12</v>
      </c>
      <c r="M6" s="4"/>
      <c r="N6" s="4"/>
      <c r="O6" s="4"/>
      <c r="P6" s="4"/>
      <c r="Q6" s="4"/>
    </row>
    <row r="7" spans="1:16" ht="15">
      <c r="A7" s="3" t="s">
        <v>2</v>
      </c>
      <c r="B7" s="3"/>
      <c r="C7" s="21">
        <v>500</v>
      </c>
      <c r="D7" s="22">
        <v>800</v>
      </c>
      <c r="E7" s="22">
        <v>1200</v>
      </c>
      <c r="F7" s="22">
        <v>1300</v>
      </c>
      <c r="G7" s="22">
        <v>1350</v>
      </c>
      <c r="H7" s="22">
        <v>1400</v>
      </c>
      <c r="I7" s="22">
        <v>1300</v>
      </c>
      <c r="J7" s="22">
        <v>2000</v>
      </c>
      <c r="K7" s="22">
        <v>1600</v>
      </c>
      <c r="L7" s="23">
        <v>1700</v>
      </c>
      <c r="M7" s="20"/>
      <c r="N7" s="20"/>
      <c r="O7" s="20"/>
      <c r="P7" s="48"/>
    </row>
    <row r="8" spans="1:16" ht="15">
      <c r="A8" s="3" t="s">
        <v>1</v>
      </c>
      <c r="B8" s="3"/>
      <c r="C8" s="24">
        <v>1300</v>
      </c>
      <c r="D8" s="9">
        <v>1350</v>
      </c>
      <c r="E8" s="9">
        <v>1400</v>
      </c>
      <c r="F8" s="9">
        <v>400</v>
      </c>
      <c r="G8" s="9">
        <v>700</v>
      </c>
      <c r="H8" s="9">
        <v>1000</v>
      </c>
      <c r="I8" s="9">
        <v>1200</v>
      </c>
      <c r="J8" s="9">
        <v>1400</v>
      </c>
      <c r="K8" s="9">
        <v>1200</v>
      </c>
      <c r="L8" s="25">
        <v>1300</v>
      </c>
      <c r="M8" s="20"/>
      <c r="N8" s="20"/>
      <c r="O8" s="20"/>
      <c r="P8" s="48"/>
    </row>
    <row r="9" spans="1:16" ht="15">
      <c r="A9" s="3" t="s">
        <v>3</v>
      </c>
      <c r="B9" s="3"/>
      <c r="C9" s="24">
        <v>2000</v>
      </c>
      <c r="D9" s="9">
        <v>2100</v>
      </c>
      <c r="E9" s="9">
        <v>2100</v>
      </c>
      <c r="F9" s="9">
        <v>1300</v>
      </c>
      <c r="G9" s="9">
        <v>1500</v>
      </c>
      <c r="H9" s="9">
        <v>1100</v>
      </c>
      <c r="I9" s="9">
        <v>1800</v>
      </c>
      <c r="J9" s="9">
        <v>300</v>
      </c>
      <c r="K9" s="9">
        <v>1100</v>
      </c>
      <c r="L9" s="25">
        <v>900</v>
      </c>
      <c r="M9" s="20"/>
      <c r="N9" s="20"/>
      <c r="O9" s="20"/>
      <c r="P9" s="48"/>
    </row>
    <row r="10" spans="1:16" ht="15">
      <c r="A10" s="3" t="s">
        <v>4</v>
      </c>
      <c r="B10" s="3"/>
      <c r="C10" s="24">
        <v>1200</v>
      </c>
      <c r="D10" s="9">
        <v>900</v>
      </c>
      <c r="E10" s="9">
        <v>300</v>
      </c>
      <c r="F10" s="9">
        <v>1500</v>
      </c>
      <c r="G10" s="9">
        <v>1500</v>
      </c>
      <c r="H10" s="9">
        <v>1600</v>
      </c>
      <c r="I10" s="9">
        <v>900</v>
      </c>
      <c r="J10" s="9">
        <v>2100</v>
      </c>
      <c r="K10" s="9">
        <v>1800</v>
      </c>
      <c r="L10" s="25">
        <v>2100</v>
      </c>
      <c r="M10" s="20"/>
      <c r="N10" s="20"/>
      <c r="O10" s="20"/>
      <c r="P10" s="48"/>
    </row>
    <row r="11" spans="1:16" ht="15.75" thickBot="1">
      <c r="A11" s="3" t="s">
        <v>5</v>
      </c>
      <c r="B11" s="3"/>
      <c r="C11" s="26">
        <v>2200</v>
      </c>
      <c r="D11" s="27">
        <v>2300</v>
      </c>
      <c r="E11" s="27">
        <v>2300</v>
      </c>
      <c r="F11" s="27">
        <v>1200</v>
      </c>
      <c r="G11" s="27">
        <v>1050</v>
      </c>
      <c r="H11" s="27">
        <v>900</v>
      </c>
      <c r="I11" s="27">
        <v>1100</v>
      </c>
      <c r="J11" s="27">
        <v>1000</v>
      </c>
      <c r="K11" s="27">
        <v>250</v>
      </c>
      <c r="L11" s="28">
        <v>1000</v>
      </c>
      <c r="M11" s="20"/>
      <c r="N11" s="20"/>
      <c r="O11" s="20"/>
      <c r="P11" s="48"/>
    </row>
    <row r="14" ht="15">
      <c r="A14" s="38" t="s">
        <v>25</v>
      </c>
    </row>
    <row r="15" spans="3:15" ht="15">
      <c r="C15" s="70" t="s">
        <v>10</v>
      </c>
      <c r="D15" s="70"/>
      <c r="E15" s="70"/>
      <c r="F15" s="70"/>
      <c r="G15" s="70"/>
      <c r="H15" s="70"/>
      <c r="I15" s="70"/>
      <c r="J15" s="70"/>
      <c r="K15" s="70"/>
      <c r="L15" s="70"/>
      <c r="M15" s="48"/>
      <c r="N15" s="48"/>
      <c r="O15" s="48"/>
    </row>
    <row r="16" spans="1:19" ht="45.75" thickBot="1">
      <c r="A16" s="7" t="s">
        <v>0</v>
      </c>
      <c r="B16" s="8" t="s">
        <v>18</v>
      </c>
      <c r="C16" s="4" t="s">
        <v>6</v>
      </c>
      <c r="D16" s="4" t="s">
        <v>7</v>
      </c>
      <c r="E16" s="4" t="s">
        <v>8</v>
      </c>
      <c r="F16" s="4" t="s">
        <v>44</v>
      </c>
      <c r="G16" s="4" t="s">
        <v>45</v>
      </c>
      <c r="H16" s="4" t="s">
        <v>9</v>
      </c>
      <c r="I16" s="4" t="s">
        <v>37</v>
      </c>
      <c r="J16" s="4" t="s">
        <v>3</v>
      </c>
      <c r="K16" s="4" t="s">
        <v>5</v>
      </c>
      <c r="L16" s="4" t="s">
        <v>12</v>
      </c>
      <c r="M16" s="4" t="s">
        <v>20</v>
      </c>
      <c r="N16" s="4"/>
      <c r="O16" s="4" t="s">
        <v>22</v>
      </c>
      <c r="P16" s="4" t="s">
        <v>14</v>
      </c>
      <c r="Q16" s="4" t="s">
        <v>16</v>
      </c>
      <c r="S16" s="4"/>
    </row>
    <row r="17" spans="1:17" ht="15">
      <c r="A17" s="3" t="s">
        <v>2</v>
      </c>
      <c r="B17" s="15"/>
      <c r="C17" s="10"/>
      <c r="D17" s="11"/>
      <c r="E17" s="11"/>
      <c r="F17" s="11"/>
      <c r="G17" s="11"/>
      <c r="H17" s="11"/>
      <c r="I17" s="11"/>
      <c r="J17" s="11"/>
      <c r="K17" s="11"/>
      <c r="L17" s="12"/>
      <c r="M17" s="14"/>
      <c r="N17" s="14" t="s">
        <v>21</v>
      </c>
      <c r="O17" s="14"/>
      <c r="P17" s="29">
        <v>600</v>
      </c>
      <c r="Q17" s="43">
        <v>285000</v>
      </c>
    </row>
    <row r="18" spans="1:17" ht="15">
      <c r="A18" s="3" t="s">
        <v>1</v>
      </c>
      <c r="B18" s="15"/>
      <c r="C18" s="13"/>
      <c r="D18" s="14"/>
      <c r="E18" s="14"/>
      <c r="F18" s="14"/>
      <c r="G18" s="14"/>
      <c r="H18" s="14"/>
      <c r="I18" s="14"/>
      <c r="J18" s="14"/>
      <c r="K18" s="14"/>
      <c r="L18" s="15"/>
      <c r="M18" s="14"/>
      <c r="N18" s="14" t="s">
        <v>21</v>
      </c>
      <c r="O18" s="14"/>
      <c r="P18" s="30">
        <v>500</v>
      </c>
      <c r="Q18" s="44">
        <v>250000</v>
      </c>
    </row>
    <row r="19" spans="1:17" ht="15">
      <c r="A19" s="3" t="s">
        <v>3</v>
      </c>
      <c r="B19" s="15"/>
      <c r="C19" s="13"/>
      <c r="D19" s="14"/>
      <c r="E19" s="14"/>
      <c r="F19" s="14"/>
      <c r="G19" s="14"/>
      <c r="H19" s="14"/>
      <c r="I19" s="14"/>
      <c r="J19" s="14"/>
      <c r="K19" s="14"/>
      <c r="L19" s="15"/>
      <c r="M19" s="14"/>
      <c r="N19" s="14" t="s">
        <v>21</v>
      </c>
      <c r="O19" s="14"/>
      <c r="P19" s="30">
        <v>400</v>
      </c>
      <c r="Q19" s="44">
        <v>196000</v>
      </c>
    </row>
    <row r="20" spans="1:17" ht="15">
      <c r="A20" s="3" t="s">
        <v>4</v>
      </c>
      <c r="B20" s="15"/>
      <c r="C20" s="13"/>
      <c r="D20" s="14"/>
      <c r="E20" s="14"/>
      <c r="F20" s="14"/>
      <c r="G20" s="14"/>
      <c r="H20" s="14"/>
      <c r="I20" s="14"/>
      <c r="J20" s="14"/>
      <c r="K20" s="14"/>
      <c r="L20" s="15"/>
      <c r="M20" s="14"/>
      <c r="N20" s="14" t="s">
        <v>21</v>
      </c>
      <c r="O20" s="14"/>
      <c r="P20" s="30">
        <v>250</v>
      </c>
      <c r="Q20" s="44">
        <v>90000</v>
      </c>
    </row>
    <row r="21" spans="1:17" ht="15.75" thickBot="1">
      <c r="A21" s="3" t="s">
        <v>5</v>
      </c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8"/>
      <c r="M21" s="14"/>
      <c r="N21" s="14" t="s">
        <v>21</v>
      </c>
      <c r="O21" s="14"/>
      <c r="P21" s="31">
        <v>300</v>
      </c>
      <c r="Q21" s="45">
        <v>95000</v>
      </c>
    </row>
    <row r="22" spans="1:16" ht="15">
      <c r="A22" s="3"/>
      <c r="B22" s="19" t="s">
        <v>23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48"/>
    </row>
    <row r="23" spans="1:16" ht="15.75" thickBot="1">
      <c r="A23" s="3"/>
      <c r="B23" s="19"/>
      <c r="C23" s="32" t="s">
        <v>24</v>
      </c>
      <c r="D23" s="32" t="s">
        <v>24</v>
      </c>
      <c r="E23" s="32" t="s">
        <v>24</v>
      </c>
      <c r="F23" s="32" t="s">
        <v>24</v>
      </c>
      <c r="G23" s="32" t="s">
        <v>24</v>
      </c>
      <c r="H23" s="32" t="s">
        <v>24</v>
      </c>
      <c r="I23" s="32" t="s">
        <v>24</v>
      </c>
      <c r="J23" s="32" t="s">
        <v>24</v>
      </c>
      <c r="K23" s="32" t="s">
        <v>24</v>
      </c>
      <c r="L23" s="32" t="s">
        <v>24</v>
      </c>
      <c r="M23" s="14"/>
      <c r="N23" s="14"/>
      <c r="O23" s="14"/>
      <c r="P23" s="48"/>
    </row>
    <row r="24" spans="1:15" ht="15.75" thickBot="1">
      <c r="A24" s="3" t="s">
        <v>11</v>
      </c>
      <c r="B24" s="3"/>
      <c r="C24" s="33">
        <v>250</v>
      </c>
      <c r="D24" s="34">
        <v>60</v>
      </c>
      <c r="E24" s="34">
        <v>190</v>
      </c>
      <c r="F24" s="34">
        <v>130</v>
      </c>
      <c r="G24" s="34">
        <v>95</v>
      </c>
      <c r="H24" s="34">
        <v>90</v>
      </c>
      <c r="I24" s="34">
        <v>110</v>
      </c>
      <c r="J24" s="34">
        <v>120</v>
      </c>
      <c r="K24" s="34">
        <v>110</v>
      </c>
      <c r="L24" s="35">
        <v>100</v>
      </c>
      <c r="M24" s="48"/>
      <c r="N24" s="48"/>
      <c r="O24" s="48"/>
    </row>
    <row r="26" ht="15">
      <c r="A26" s="5" t="s">
        <v>26</v>
      </c>
    </row>
    <row r="27" spans="1:2" ht="15">
      <c r="A27" t="s">
        <v>28</v>
      </c>
      <c r="B27" s="52"/>
    </row>
    <row r="28" ht="15">
      <c r="A28" t="s">
        <v>27</v>
      </c>
    </row>
    <row r="29" ht="15">
      <c r="A29" t="s">
        <v>35</v>
      </c>
    </row>
  </sheetData>
  <sheetProtection/>
  <mergeCells count="2">
    <mergeCell ref="C5:L5"/>
    <mergeCell ref="C15:L1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9">
      <selection activeCell="B24" sqref="B24"/>
    </sheetView>
  </sheetViews>
  <sheetFormatPr defaultColWidth="9.140625" defaultRowHeight="15"/>
  <cols>
    <col min="1" max="1" width="16.140625" style="0" customWidth="1"/>
    <col min="2" max="2" width="14.57421875" style="0" customWidth="1"/>
    <col min="6" max="7" width="10.00390625" style="0" customWidth="1"/>
    <col min="14" max="14" width="5.57421875" style="0" customWidth="1"/>
    <col min="15" max="15" width="11.140625" style="0" customWidth="1"/>
    <col min="16" max="16" width="12.00390625" style="0" customWidth="1"/>
    <col min="17" max="17" width="12.421875" style="0" customWidth="1"/>
    <col min="19" max="19" width="10.140625" style="0" customWidth="1"/>
  </cols>
  <sheetData>
    <row r="1" spans="1:2" ht="18.75">
      <c r="A1" s="6" t="s">
        <v>15</v>
      </c>
      <c r="B1" s="6"/>
    </row>
    <row r="2" ht="15.75">
      <c r="A2" s="37" t="s">
        <v>17</v>
      </c>
    </row>
    <row r="4" ht="15">
      <c r="A4" s="36" t="s">
        <v>19</v>
      </c>
    </row>
    <row r="5" spans="3:15" ht="15">
      <c r="C5" s="70" t="s">
        <v>10</v>
      </c>
      <c r="D5" s="70"/>
      <c r="E5" s="70"/>
      <c r="F5" s="70"/>
      <c r="G5" s="70"/>
      <c r="H5" s="70"/>
      <c r="I5" s="70"/>
      <c r="J5" s="70"/>
      <c r="K5" s="70"/>
      <c r="L5" s="70"/>
      <c r="M5" s="2"/>
      <c r="N5" s="2"/>
      <c r="O5" s="2"/>
    </row>
    <row r="6" spans="1:17" ht="30.75" thickBot="1">
      <c r="A6" s="7" t="s">
        <v>0</v>
      </c>
      <c r="B6" s="7"/>
      <c r="C6" s="4" t="s">
        <v>6</v>
      </c>
      <c r="D6" s="4" t="s">
        <v>7</v>
      </c>
      <c r="E6" s="4" t="s">
        <v>8</v>
      </c>
      <c r="F6" s="4" t="s">
        <v>13</v>
      </c>
      <c r="G6" s="4"/>
      <c r="H6" s="4" t="s">
        <v>9</v>
      </c>
      <c r="I6" s="4" t="s">
        <v>37</v>
      </c>
      <c r="J6" s="4" t="s">
        <v>3</v>
      </c>
      <c r="K6" s="4" t="s">
        <v>5</v>
      </c>
      <c r="L6" s="4" t="s">
        <v>12</v>
      </c>
      <c r="M6" s="4"/>
      <c r="N6" s="4"/>
      <c r="O6" s="4"/>
      <c r="P6" s="4"/>
      <c r="Q6" s="4"/>
    </row>
    <row r="7" spans="1:16" ht="15">
      <c r="A7" s="3" t="s">
        <v>2</v>
      </c>
      <c r="B7" s="3"/>
      <c r="C7" s="21">
        <v>500</v>
      </c>
      <c r="D7" s="22">
        <v>800</v>
      </c>
      <c r="E7" s="22">
        <v>1200</v>
      </c>
      <c r="F7" s="22">
        <v>1300</v>
      </c>
      <c r="G7" s="22">
        <v>1350</v>
      </c>
      <c r="H7" s="22">
        <v>1400</v>
      </c>
      <c r="I7" s="22">
        <v>1300</v>
      </c>
      <c r="J7" s="22">
        <v>2000</v>
      </c>
      <c r="K7" s="22">
        <v>1600</v>
      </c>
      <c r="L7" s="23">
        <v>1700</v>
      </c>
      <c r="M7" s="20"/>
      <c r="N7" s="20"/>
      <c r="O7" s="20"/>
      <c r="P7" s="2"/>
    </row>
    <row r="8" spans="1:16" ht="15">
      <c r="A8" s="3" t="s">
        <v>1</v>
      </c>
      <c r="B8" s="3"/>
      <c r="C8" s="24">
        <v>1300</v>
      </c>
      <c r="D8" s="9">
        <v>1350</v>
      </c>
      <c r="E8" s="9">
        <v>1400</v>
      </c>
      <c r="F8" s="9">
        <v>400</v>
      </c>
      <c r="G8" s="9">
        <v>700</v>
      </c>
      <c r="H8" s="9">
        <v>1000</v>
      </c>
      <c r="I8" s="9">
        <v>1200</v>
      </c>
      <c r="J8" s="9">
        <v>1400</v>
      </c>
      <c r="K8" s="9">
        <v>1200</v>
      </c>
      <c r="L8" s="25">
        <v>1300</v>
      </c>
      <c r="M8" s="20"/>
      <c r="N8" s="20"/>
      <c r="O8" s="20"/>
      <c r="P8" s="2"/>
    </row>
    <row r="9" spans="1:16" ht="15">
      <c r="A9" s="3" t="s">
        <v>3</v>
      </c>
      <c r="B9" s="3"/>
      <c r="C9" s="24">
        <v>2000</v>
      </c>
      <c r="D9" s="9">
        <v>2100</v>
      </c>
      <c r="E9" s="9">
        <v>2100</v>
      </c>
      <c r="F9" s="9">
        <v>1300</v>
      </c>
      <c r="G9" s="9">
        <v>1500</v>
      </c>
      <c r="H9" s="9">
        <v>1100</v>
      </c>
      <c r="I9" s="9">
        <v>1800</v>
      </c>
      <c r="J9" s="9">
        <v>300</v>
      </c>
      <c r="K9" s="9">
        <v>1100</v>
      </c>
      <c r="L9" s="25">
        <v>900</v>
      </c>
      <c r="M9" s="20"/>
      <c r="N9" s="20"/>
      <c r="O9" s="20"/>
      <c r="P9" s="2"/>
    </row>
    <row r="10" spans="1:16" ht="15">
      <c r="A10" s="3" t="s">
        <v>4</v>
      </c>
      <c r="B10" s="3"/>
      <c r="C10" s="24">
        <v>1200</v>
      </c>
      <c r="D10" s="9">
        <v>900</v>
      </c>
      <c r="E10" s="9">
        <v>300</v>
      </c>
      <c r="F10" s="9">
        <v>1500</v>
      </c>
      <c r="G10" s="9">
        <v>1500</v>
      </c>
      <c r="H10" s="9">
        <v>1600</v>
      </c>
      <c r="I10" s="9">
        <v>900</v>
      </c>
      <c r="J10" s="9">
        <v>2100</v>
      </c>
      <c r="K10" s="9">
        <v>1800</v>
      </c>
      <c r="L10" s="25">
        <v>2100</v>
      </c>
      <c r="M10" s="20"/>
      <c r="N10" s="20"/>
      <c r="O10" s="20"/>
      <c r="P10" s="2"/>
    </row>
    <row r="11" spans="1:16" ht="15.75" thickBot="1">
      <c r="A11" s="3" t="s">
        <v>5</v>
      </c>
      <c r="B11" s="3"/>
      <c r="C11" s="26">
        <v>2200</v>
      </c>
      <c r="D11" s="27">
        <v>2300</v>
      </c>
      <c r="E11" s="27">
        <v>2300</v>
      </c>
      <c r="F11" s="27">
        <v>1200</v>
      </c>
      <c r="G11" s="27">
        <v>1050</v>
      </c>
      <c r="H11" s="27">
        <v>900</v>
      </c>
      <c r="I11" s="27">
        <v>1100</v>
      </c>
      <c r="J11" s="27">
        <v>1000</v>
      </c>
      <c r="K11" s="27">
        <v>250</v>
      </c>
      <c r="L11" s="28">
        <v>1000</v>
      </c>
      <c r="M11" s="20"/>
      <c r="N11" s="20"/>
      <c r="O11" s="20"/>
      <c r="P11" s="2"/>
    </row>
    <row r="14" ht="15">
      <c r="A14" s="38" t="s">
        <v>25</v>
      </c>
    </row>
    <row r="15" spans="3:15" ht="15">
      <c r="C15" s="70" t="s">
        <v>10</v>
      </c>
      <c r="D15" s="70"/>
      <c r="E15" s="70"/>
      <c r="F15" s="70"/>
      <c r="G15" s="70"/>
      <c r="H15" s="70"/>
      <c r="I15" s="70"/>
      <c r="J15" s="70"/>
      <c r="K15" s="70"/>
      <c r="L15" s="70"/>
      <c r="M15" s="2"/>
      <c r="N15" s="2"/>
      <c r="O15" s="2"/>
    </row>
    <row r="16" spans="1:19" ht="45.75" thickBot="1">
      <c r="A16" s="7" t="s">
        <v>0</v>
      </c>
      <c r="B16" s="8" t="s">
        <v>18</v>
      </c>
      <c r="C16" s="4" t="s">
        <v>6</v>
      </c>
      <c r="D16" s="4" t="s">
        <v>7</v>
      </c>
      <c r="E16" s="4" t="s">
        <v>8</v>
      </c>
      <c r="F16" s="4" t="s">
        <v>44</v>
      </c>
      <c r="G16" s="4" t="s">
        <v>45</v>
      </c>
      <c r="H16" s="4" t="s">
        <v>9</v>
      </c>
      <c r="I16" s="4" t="s">
        <v>37</v>
      </c>
      <c r="J16" s="4" t="s">
        <v>3</v>
      </c>
      <c r="K16" s="4" t="s">
        <v>5</v>
      </c>
      <c r="L16" s="4" t="s">
        <v>12</v>
      </c>
      <c r="M16" s="4" t="s">
        <v>20</v>
      </c>
      <c r="N16" s="4"/>
      <c r="O16" s="4" t="s">
        <v>22</v>
      </c>
      <c r="P16" s="4" t="s">
        <v>14</v>
      </c>
      <c r="Q16" s="4" t="s">
        <v>16</v>
      </c>
      <c r="S16" s="4" t="s">
        <v>32</v>
      </c>
    </row>
    <row r="17" spans="1:19" ht="15">
      <c r="A17" s="3" t="s">
        <v>2</v>
      </c>
      <c r="B17" s="15">
        <v>1</v>
      </c>
      <c r="C17" s="10">
        <v>250</v>
      </c>
      <c r="D17" s="11">
        <v>60</v>
      </c>
      <c r="E17" s="11"/>
      <c r="F17" s="11"/>
      <c r="G17" s="11"/>
      <c r="H17" s="11"/>
      <c r="I17" s="11"/>
      <c r="J17" s="11"/>
      <c r="K17" s="11"/>
      <c r="L17" s="12"/>
      <c r="M17" s="14">
        <f>SUM(C17:L17)</f>
        <v>310</v>
      </c>
      <c r="N17" s="14" t="s">
        <v>21</v>
      </c>
      <c r="O17" s="14">
        <f>+P17*B17</f>
        <v>600</v>
      </c>
      <c r="P17" s="29">
        <v>600</v>
      </c>
      <c r="Q17" s="43">
        <v>285000</v>
      </c>
      <c r="R17">
        <f>+Q17/P17</f>
        <v>475</v>
      </c>
      <c r="S17">
        <f>+M17/O17</f>
        <v>0.5166666666666667</v>
      </c>
    </row>
    <row r="18" spans="1:19" ht="15">
      <c r="A18" s="3" t="s">
        <v>1</v>
      </c>
      <c r="B18" s="15">
        <v>1</v>
      </c>
      <c r="C18" s="13"/>
      <c r="D18" s="14"/>
      <c r="E18" s="14"/>
      <c r="F18" s="14">
        <v>130</v>
      </c>
      <c r="G18" s="14">
        <v>95</v>
      </c>
      <c r="H18" s="14">
        <v>90</v>
      </c>
      <c r="I18" s="14"/>
      <c r="J18" s="14"/>
      <c r="K18" s="14"/>
      <c r="L18" s="15"/>
      <c r="M18" s="14">
        <f>SUM(C18:L18)</f>
        <v>315</v>
      </c>
      <c r="N18" s="14" t="s">
        <v>21</v>
      </c>
      <c r="O18" s="14">
        <f>+P18*B18</f>
        <v>500</v>
      </c>
      <c r="P18" s="30">
        <v>500</v>
      </c>
      <c r="Q18" s="44">
        <v>250000</v>
      </c>
      <c r="R18">
        <f>+Q18/P18</f>
        <v>500</v>
      </c>
      <c r="S18">
        <f>+M18/O18</f>
        <v>0.63</v>
      </c>
    </row>
    <row r="19" spans="1:19" ht="15">
      <c r="A19" s="3" t="s">
        <v>3</v>
      </c>
      <c r="B19" s="15">
        <v>1</v>
      </c>
      <c r="C19" s="13"/>
      <c r="D19" s="14"/>
      <c r="E19" s="14"/>
      <c r="F19" s="14"/>
      <c r="G19" s="14"/>
      <c r="H19" s="14"/>
      <c r="I19" s="14"/>
      <c r="J19" s="14">
        <v>120</v>
      </c>
      <c r="K19" s="14"/>
      <c r="L19" s="15">
        <v>100</v>
      </c>
      <c r="M19" s="20">
        <f>SUM(C19:L19)</f>
        <v>220</v>
      </c>
      <c r="N19" s="14" t="s">
        <v>21</v>
      </c>
      <c r="O19" s="14">
        <f>+P19*B19</f>
        <v>400</v>
      </c>
      <c r="P19" s="30">
        <v>400</v>
      </c>
      <c r="Q19" s="44">
        <v>196000</v>
      </c>
      <c r="R19">
        <f>+Q19/P19</f>
        <v>490</v>
      </c>
      <c r="S19">
        <f>+M19/O19</f>
        <v>0.55</v>
      </c>
    </row>
    <row r="20" spans="1:19" ht="15">
      <c r="A20" s="3" t="s">
        <v>4</v>
      </c>
      <c r="B20" s="15">
        <v>1</v>
      </c>
      <c r="C20" s="13"/>
      <c r="D20" s="14"/>
      <c r="E20" s="14">
        <v>190</v>
      </c>
      <c r="F20" s="14"/>
      <c r="G20" s="14"/>
      <c r="H20" s="14"/>
      <c r="I20" s="14">
        <v>110</v>
      </c>
      <c r="J20" s="14"/>
      <c r="K20" s="14"/>
      <c r="L20" s="15"/>
      <c r="M20" s="65">
        <f>SUM(C20:L20)</f>
        <v>300</v>
      </c>
      <c r="N20" s="14" t="s">
        <v>21</v>
      </c>
      <c r="O20" s="14">
        <f>+P20*B20</f>
        <v>250</v>
      </c>
      <c r="P20" s="30">
        <v>250</v>
      </c>
      <c r="Q20" s="44">
        <v>90000</v>
      </c>
      <c r="R20">
        <f>+Q20/P20</f>
        <v>360</v>
      </c>
      <c r="S20">
        <f>+M20/O20</f>
        <v>1.2</v>
      </c>
    </row>
    <row r="21" spans="1:19" ht="15.75" thickBot="1">
      <c r="A21" s="3" t="s">
        <v>5</v>
      </c>
      <c r="B21" s="15">
        <v>1</v>
      </c>
      <c r="C21" s="16"/>
      <c r="D21" s="17"/>
      <c r="E21" s="17"/>
      <c r="F21" s="17"/>
      <c r="G21" s="17"/>
      <c r="H21" s="17"/>
      <c r="I21" s="17"/>
      <c r="J21" s="17"/>
      <c r="K21" s="17">
        <v>110</v>
      </c>
      <c r="L21" s="18"/>
      <c r="M21" s="14">
        <f>SUM(C21:L21)</f>
        <v>110</v>
      </c>
      <c r="N21" s="14" t="s">
        <v>21</v>
      </c>
      <c r="O21" s="14">
        <f>+P21*B21</f>
        <v>300</v>
      </c>
      <c r="P21" s="31">
        <v>300</v>
      </c>
      <c r="Q21" s="45">
        <v>95000</v>
      </c>
      <c r="R21">
        <f>+Q21/P21</f>
        <v>316.6666666666667</v>
      </c>
      <c r="S21">
        <f>+M21/O21</f>
        <v>0.36666666666666664</v>
      </c>
    </row>
    <row r="22" spans="1:17" ht="15">
      <c r="A22" s="3"/>
      <c r="B22" s="19" t="s">
        <v>23</v>
      </c>
      <c r="C22" s="14">
        <f>SUM(C17:C21)</f>
        <v>250</v>
      </c>
      <c r="D22" s="14">
        <f aca="true" t="shared" si="0" ref="D22:L22">SUM(D17:D21)</f>
        <v>60</v>
      </c>
      <c r="E22" s="14">
        <f t="shared" si="0"/>
        <v>190</v>
      </c>
      <c r="F22" s="14">
        <f t="shared" si="0"/>
        <v>130</v>
      </c>
      <c r="G22" s="14">
        <f t="shared" si="0"/>
        <v>95</v>
      </c>
      <c r="H22" s="14">
        <f t="shared" si="0"/>
        <v>90</v>
      </c>
      <c r="I22" s="14">
        <f t="shared" si="0"/>
        <v>110</v>
      </c>
      <c r="J22" s="14">
        <f t="shared" si="0"/>
        <v>120</v>
      </c>
      <c r="K22" s="14">
        <f t="shared" si="0"/>
        <v>110</v>
      </c>
      <c r="L22" s="14">
        <f t="shared" si="0"/>
        <v>100</v>
      </c>
      <c r="M22" s="14"/>
      <c r="N22" s="14"/>
      <c r="O22" s="14"/>
      <c r="P22" s="2">
        <f>SUM(P17:P21)</f>
        <v>2050</v>
      </c>
      <c r="Q22" s="50">
        <f>SUM(Q17:Q21)</f>
        <v>916000</v>
      </c>
    </row>
    <row r="23" spans="1:16" ht="15.75" thickBot="1">
      <c r="A23" s="3"/>
      <c r="B23" s="19"/>
      <c r="C23" s="32" t="s">
        <v>24</v>
      </c>
      <c r="D23" s="32" t="s">
        <v>24</v>
      </c>
      <c r="E23" s="32" t="s">
        <v>24</v>
      </c>
      <c r="F23" s="32" t="s">
        <v>24</v>
      </c>
      <c r="G23" s="32" t="s">
        <v>24</v>
      </c>
      <c r="H23" s="32" t="s">
        <v>24</v>
      </c>
      <c r="I23" s="32" t="s">
        <v>24</v>
      </c>
      <c r="J23" s="32" t="s">
        <v>24</v>
      </c>
      <c r="K23" s="32" t="s">
        <v>24</v>
      </c>
      <c r="L23" s="32" t="s">
        <v>24</v>
      </c>
      <c r="M23" s="14"/>
      <c r="N23" s="14"/>
      <c r="O23" s="14"/>
      <c r="P23" s="2"/>
    </row>
    <row r="24" spans="2:15" ht="15.75" thickBot="1">
      <c r="B24" s="71" t="s">
        <v>11</v>
      </c>
      <c r="C24" s="33">
        <v>250</v>
      </c>
      <c r="D24" s="34">
        <v>60</v>
      </c>
      <c r="E24" s="34">
        <v>190</v>
      </c>
      <c r="F24" s="34">
        <v>130</v>
      </c>
      <c r="G24" s="34">
        <v>95</v>
      </c>
      <c r="H24" s="34">
        <v>90</v>
      </c>
      <c r="I24" s="34">
        <v>110</v>
      </c>
      <c r="J24" s="34">
        <v>120</v>
      </c>
      <c r="K24" s="34">
        <v>110</v>
      </c>
      <c r="L24" s="35">
        <v>100</v>
      </c>
      <c r="M24" s="2">
        <f>SUM(C24:L24)</f>
        <v>1255</v>
      </c>
      <c r="N24" s="2"/>
      <c r="O24" s="2">
        <f>+M24/P22</f>
        <v>0.6121951219512195</v>
      </c>
    </row>
    <row r="26" ht="15.75" thickBot="1">
      <c r="A26" s="5" t="s">
        <v>26</v>
      </c>
    </row>
    <row r="27" spans="1:2" ht="16.5" thickBot="1" thickTop="1">
      <c r="A27" t="s">
        <v>28</v>
      </c>
      <c r="B27" s="39">
        <f>SUMPRODUCT(C7:L11,C17:L21)</f>
        <v>691000</v>
      </c>
    </row>
    <row r="28" spans="1:2" ht="15.75" thickTop="1">
      <c r="A28" t="s">
        <v>27</v>
      </c>
      <c r="B28">
        <f>SUMPRODUCT(B17:B21,Q17:Q21)</f>
        <v>916000</v>
      </c>
    </row>
    <row r="29" spans="1:2" ht="15">
      <c r="A29" t="s">
        <v>35</v>
      </c>
      <c r="B29">
        <f>SUM(B27:B28)</f>
        <v>1607000</v>
      </c>
    </row>
  </sheetData>
  <sheetProtection/>
  <mergeCells count="2">
    <mergeCell ref="C5:L5"/>
    <mergeCell ref="C15:L15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6">
      <selection activeCell="B24" sqref="B24"/>
    </sheetView>
  </sheetViews>
  <sheetFormatPr defaultColWidth="9.140625" defaultRowHeight="15"/>
  <cols>
    <col min="1" max="1" width="16.140625" style="0" customWidth="1"/>
    <col min="2" max="2" width="14.57421875" style="0" customWidth="1"/>
    <col min="6" max="7" width="10.00390625" style="0" customWidth="1"/>
    <col min="13" max="13" width="10.57421875" style="0" customWidth="1"/>
    <col min="14" max="14" width="5.57421875" style="0" customWidth="1"/>
    <col min="15" max="15" width="11.140625" style="0" customWidth="1"/>
    <col min="16" max="16" width="12.00390625" style="0" customWidth="1"/>
    <col min="17" max="17" width="12.421875" style="0" customWidth="1"/>
    <col min="19" max="19" width="10.140625" style="0" customWidth="1"/>
  </cols>
  <sheetData>
    <row r="1" spans="1:2" ht="18.75">
      <c r="A1" s="6" t="s">
        <v>15</v>
      </c>
      <c r="B1" s="6"/>
    </row>
    <row r="2" ht="15.75">
      <c r="A2" s="37" t="s">
        <v>17</v>
      </c>
    </row>
    <row r="4" ht="15">
      <c r="A4" s="36" t="s">
        <v>19</v>
      </c>
    </row>
    <row r="5" spans="3:15" ht="15">
      <c r="C5" s="70" t="s">
        <v>10</v>
      </c>
      <c r="D5" s="70"/>
      <c r="E5" s="70"/>
      <c r="F5" s="70"/>
      <c r="G5" s="70"/>
      <c r="H5" s="70"/>
      <c r="I5" s="70"/>
      <c r="J5" s="70"/>
      <c r="K5" s="70"/>
      <c r="L5" s="70"/>
      <c r="M5" s="1"/>
      <c r="N5" s="1"/>
      <c r="O5" s="1"/>
    </row>
    <row r="6" spans="2:17" ht="30.75" thickBot="1">
      <c r="B6" s="7" t="s">
        <v>0</v>
      </c>
      <c r="C6" s="4" t="s">
        <v>6</v>
      </c>
      <c r="D6" s="4" t="s">
        <v>7</v>
      </c>
      <c r="E6" s="4" t="s">
        <v>8</v>
      </c>
      <c r="F6" s="4" t="s">
        <v>44</v>
      </c>
      <c r="G6" s="4" t="s">
        <v>45</v>
      </c>
      <c r="H6" s="4" t="s">
        <v>9</v>
      </c>
      <c r="I6" s="4" t="s">
        <v>37</v>
      </c>
      <c r="J6" s="4" t="s">
        <v>3</v>
      </c>
      <c r="K6" s="4" t="s">
        <v>5</v>
      </c>
      <c r="L6" s="4" t="s">
        <v>12</v>
      </c>
      <c r="M6" s="4"/>
      <c r="N6" s="4"/>
      <c r="O6" s="4"/>
      <c r="P6" s="4"/>
      <c r="Q6" s="4"/>
    </row>
    <row r="7" spans="2:16" ht="15">
      <c r="B7" s="3" t="s">
        <v>2</v>
      </c>
      <c r="C7" s="21">
        <v>500</v>
      </c>
      <c r="D7" s="22">
        <v>800</v>
      </c>
      <c r="E7" s="22">
        <v>1200</v>
      </c>
      <c r="F7" s="22">
        <v>1300</v>
      </c>
      <c r="G7" s="22">
        <v>1350</v>
      </c>
      <c r="H7" s="22">
        <v>1400</v>
      </c>
      <c r="I7" s="22">
        <v>1300</v>
      </c>
      <c r="J7" s="22">
        <v>2000</v>
      </c>
      <c r="K7" s="22">
        <v>1600</v>
      </c>
      <c r="L7" s="23">
        <v>1700</v>
      </c>
      <c r="M7" s="20"/>
      <c r="N7" s="20"/>
      <c r="O7" s="20"/>
      <c r="P7" s="1"/>
    </row>
    <row r="8" spans="2:16" ht="15">
      <c r="B8" s="3" t="s">
        <v>1</v>
      </c>
      <c r="C8" s="24">
        <v>1300</v>
      </c>
      <c r="D8" s="9">
        <v>1350</v>
      </c>
      <c r="E8" s="9">
        <v>1400</v>
      </c>
      <c r="F8" s="9">
        <v>400</v>
      </c>
      <c r="G8" s="9">
        <v>700</v>
      </c>
      <c r="H8" s="9">
        <v>1000</v>
      </c>
      <c r="I8" s="9">
        <v>1200</v>
      </c>
      <c r="J8" s="9">
        <v>1400</v>
      </c>
      <c r="K8" s="9">
        <v>1200</v>
      </c>
      <c r="L8" s="25">
        <v>1300</v>
      </c>
      <c r="M8" s="20"/>
      <c r="N8" s="20"/>
      <c r="O8" s="20"/>
      <c r="P8" s="1"/>
    </row>
    <row r="9" spans="2:16" ht="15">
      <c r="B9" s="3" t="s">
        <v>3</v>
      </c>
      <c r="C9" s="24">
        <v>2000</v>
      </c>
      <c r="D9" s="9">
        <v>2100</v>
      </c>
      <c r="E9" s="9">
        <v>2100</v>
      </c>
      <c r="F9" s="9">
        <v>1300</v>
      </c>
      <c r="G9" s="9">
        <v>1500</v>
      </c>
      <c r="H9" s="9">
        <v>1100</v>
      </c>
      <c r="I9" s="9">
        <v>1800</v>
      </c>
      <c r="J9" s="9">
        <v>300</v>
      </c>
      <c r="K9" s="9">
        <v>1100</v>
      </c>
      <c r="L9" s="25">
        <v>900</v>
      </c>
      <c r="M9" s="20"/>
      <c r="N9" s="20"/>
      <c r="O9" s="20"/>
      <c r="P9" s="1"/>
    </row>
    <row r="10" spans="2:16" ht="15">
      <c r="B10" s="3" t="s">
        <v>4</v>
      </c>
      <c r="C10" s="24">
        <v>1200</v>
      </c>
      <c r="D10" s="9">
        <v>900</v>
      </c>
      <c r="E10" s="9">
        <v>300</v>
      </c>
      <c r="F10" s="9">
        <v>1500</v>
      </c>
      <c r="G10" s="9">
        <v>1500</v>
      </c>
      <c r="H10" s="9">
        <v>1600</v>
      </c>
      <c r="I10" s="9">
        <v>900</v>
      </c>
      <c r="J10" s="9">
        <v>2100</v>
      </c>
      <c r="K10" s="9">
        <v>1800</v>
      </c>
      <c r="L10" s="25">
        <v>2100</v>
      </c>
      <c r="M10" s="20"/>
      <c r="N10" s="20"/>
      <c r="O10" s="20"/>
      <c r="P10" s="1"/>
    </row>
    <row r="11" spans="2:16" ht="15.75" thickBot="1">
      <c r="B11" s="3" t="s">
        <v>5</v>
      </c>
      <c r="C11" s="26">
        <v>2200</v>
      </c>
      <c r="D11" s="27">
        <v>2300</v>
      </c>
      <c r="E11" s="27">
        <v>2300</v>
      </c>
      <c r="F11" s="27">
        <v>1200</v>
      </c>
      <c r="G11" s="27">
        <v>1050</v>
      </c>
      <c r="H11" s="27">
        <v>900</v>
      </c>
      <c r="I11" s="27">
        <v>1100</v>
      </c>
      <c r="J11" s="27">
        <v>1000</v>
      </c>
      <c r="K11" s="27">
        <v>250</v>
      </c>
      <c r="L11" s="28">
        <v>1000</v>
      </c>
      <c r="M11" s="20"/>
      <c r="N11" s="20"/>
      <c r="O11" s="20"/>
      <c r="P11" s="1"/>
    </row>
    <row r="14" ht="15">
      <c r="A14" s="38" t="s">
        <v>25</v>
      </c>
    </row>
    <row r="15" spans="3:15" ht="15">
      <c r="C15" s="70" t="s">
        <v>10</v>
      </c>
      <c r="D15" s="70"/>
      <c r="E15" s="70"/>
      <c r="F15" s="70"/>
      <c r="G15" s="70"/>
      <c r="H15" s="70"/>
      <c r="I15" s="70"/>
      <c r="J15" s="70"/>
      <c r="K15" s="70"/>
      <c r="L15" s="70"/>
      <c r="M15" s="1"/>
      <c r="N15" s="1"/>
      <c r="O15" s="1"/>
    </row>
    <row r="16" spans="1:19" ht="45.75" thickBot="1">
      <c r="A16" s="7" t="s">
        <v>0</v>
      </c>
      <c r="B16" s="8" t="s">
        <v>18</v>
      </c>
      <c r="C16" s="4" t="s">
        <v>6</v>
      </c>
      <c r="D16" s="4" t="s">
        <v>7</v>
      </c>
      <c r="E16" s="4" t="s">
        <v>8</v>
      </c>
      <c r="F16" s="4" t="s">
        <v>44</v>
      </c>
      <c r="G16" s="4" t="s">
        <v>45</v>
      </c>
      <c r="H16" s="4" t="s">
        <v>9</v>
      </c>
      <c r="I16" s="4" t="s">
        <v>37</v>
      </c>
      <c r="J16" s="4" t="s">
        <v>3</v>
      </c>
      <c r="K16" s="4" t="s">
        <v>5</v>
      </c>
      <c r="L16" s="4" t="s">
        <v>12</v>
      </c>
      <c r="M16" s="4" t="s">
        <v>20</v>
      </c>
      <c r="N16" s="4"/>
      <c r="O16" s="4" t="s">
        <v>22</v>
      </c>
      <c r="P16" s="4" t="s">
        <v>14</v>
      </c>
      <c r="Q16" s="4" t="s">
        <v>16</v>
      </c>
      <c r="S16" s="4" t="s">
        <v>32</v>
      </c>
    </row>
    <row r="17" spans="1:19" ht="15">
      <c r="A17" s="3" t="s">
        <v>2</v>
      </c>
      <c r="B17" s="15">
        <v>1</v>
      </c>
      <c r="C17" s="10">
        <v>250</v>
      </c>
      <c r="D17" s="11">
        <v>60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2">
        <v>0</v>
      </c>
      <c r="M17" s="14">
        <f>SUM(C17:L17)</f>
        <v>310</v>
      </c>
      <c r="N17" s="14" t="s">
        <v>21</v>
      </c>
      <c r="O17" s="14">
        <f>+P17*B17</f>
        <v>600</v>
      </c>
      <c r="P17" s="29">
        <v>600</v>
      </c>
      <c r="Q17" s="43">
        <v>285000</v>
      </c>
      <c r="R17">
        <f>+Q17/P17</f>
        <v>475</v>
      </c>
      <c r="S17">
        <f>+M17/O17</f>
        <v>0.5166666666666667</v>
      </c>
    </row>
    <row r="18" spans="1:19" ht="15">
      <c r="A18" s="3" t="s">
        <v>1</v>
      </c>
      <c r="B18" s="15">
        <v>1</v>
      </c>
      <c r="C18" s="13">
        <v>0</v>
      </c>
      <c r="D18" s="14">
        <v>0</v>
      </c>
      <c r="E18" s="14">
        <v>0</v>
      </c>
      <c r="F18" s="14">
        <v>130</v>
      </c>
      <c r="G18" s="14">
        <v>95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4">
        <f>SUM(C18:L18)</f>
        <v>225</v>
      </c>
      <c r="N18" s="14" t="s">
        <v>21</v>
      </c>
      <c r="O18" s="14">
        <f>+P18*B18</f>
        <v>500</v>
      </c>
      <c r="P18" s="30">
        <v>500</v>
      </c>
      <c r="Q18" s="44">
        <v>250000</v>
      </c>
      <c r="R18">
        <f>+Q18/P18</f>
        <v>500</v>
      </c>
      <c r="S18">
        <f>+M18/O18</f>
        <v>0.45</v>
      </c>
    </row>
    <row r="19" spans="1:19" ht="15">
      <c r="A19" s="3" t="s">
        <v>3</v>
      </c>
      <c r="B19" s="15">
        <v>1</v>
      </c>
      <c r="C19" s="13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120</v>
      </c>
      <c r="K19" s="14">
        <v>0</v>
      </c>
      <c r="L19" s="15">
        <v>100</v>
      </c>
      <c r="M19" s="14">
        <f>SUM(C19:L19)</f>
        <v>220</v>
      </c>
      <c r="N19" s="14" t="s">
        <v>21</v>
      </c>
      <c r="O19" s="14">
        <f>+P19*B19</f>
        <v>400</v>
      </c>
      <c r="P19" s="30">
        <v>400</v>
      </c>
      <c r="Q19" s="44">
        <v>196000</v>
      </c>
      <c r="R19">
        <f>+Q19/P19</f>
        <v>490</v>
      </c>
      <c r="S19">
        <f>+M19/O19</f>
        <v>0.55</v>
      </c>
    </row>
    <row r="20" spans="1:19" ht="15">
      <c r="A20" s="3" t="s">
        <v>4</v>
      </c>
      <c r="B20" s="15">
        <v>1</v>
      </c>
      <c r="C20" s="13">
        <v>0</v>
      </c>
      <c r="D20" s="14">
        <v>0</v>
      </c>
      <c r="E20" s="14">
        <v>190</v>
      </c>
      <c r="F20" s="14">
        <v>0</v>
      </c>
      <c r="G20" s="14">
        <v>0</v>
      </c>
      <c r="H20" s="14">
        <v>0</v>
      </c>
      <c r="I20" s="14">
        <v>60</v>
      </c>
      <c r="J20" s="14">
        <v>0</v>
      </c>
      <c r="K20" s="14">
        <v>0</v>
      </c>
      <c r="L20" s="15">
        <v>0</v>
      </c>
      <c r="M20" s="14">
        <f>SUM(C20:L20)</f>
        <v>250</v>
      </c>
      <c r="N20" s="14" t="s">
        <v>21</v>
      </c>
      <c r="O20" s="14">
        <f>+P20*B20</f>
        <v>250</v>
      </c>
      <c r="P20" s="30">
        <v>250</v>
      </c>
      <c r="Q20" s="44">
        <v>90000</v>
      </c>
      <c r="R20">
        <f>+Q20/P20</f>
        <v>360</v>
      </c>
      <c r="S20">
        <f>+M20/O20</f>
        <v>1</v>
      </c>
    </row>
    <row r="21" spans="1:19" ht="15.75" thickBot="1">
      <c r="A21" s="3" t="s">
        <v>5</v>
      </c>
      <c r="B21" s="15">
        <v>1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90</v>
      </c>
      <c r="I21" s="17">
        <v>50</v>
      </c>
      <c r="J21" s="17">
        <v>0</v>
      </c>
      <c r="K21" s="17">
        <v>110</v>
      </c>
      <c r="L21" s="18">
        <v>0</v>
      </c>
      <c r="M21" s="14">
        <f>SUM(C21:L21)</f>
        <v>250</v>
      </c>
      <c r="N21" s="14" t="s">
        <v>21</v>
      </c>
      <c r="O21" s="14">
        <f>+P21*B21</f>
        <v>300</v>
      </c>
      <c r="P21" s="31">
        <v>300</v>
      </c>
      <c r="Q21" s="45">
        <v>95000</v>
      </c>
      <c r="R21">
        <f>+Q21/P21</f>
        <v>316.6666666666667</v>
      </c>
      <c r="S21">
        <f>+M21/O21</f>
        <v>0.8333333333333334</v>
      </c>
    </row>
    <row r="22" spans="1:17" ht="15">
      <c r="A22" s="3"/>
      <c r="B22" s="19" t="s">
        <v>23</v>
      </c>
      <c r="C22" s="14">
        <f>SUM(C17:C21)</f>
        <v>250</v>
      </c>
      <c r="D22" s="14">
        <f aca="true" t="shared" si="0" ref="D22:L22">SUM(D17:D21)</f>
        <v>60</v>
      </c>
      <c r="E22" s="14">
        <f t="shared" si="0"/>
        <v>190</v>
      </c>
      <c r="F22" s="14">
        <f t="shared" si="0"/>
        <v>130</v>
      </c>
      <c r="G22" s="14">
        <f t="shared" si="0"/>
        <v>95</v>
      </c>
      <c r="H22" s="14">
        <f t="shared" si="0"/>
        <v>90</v>
      </c>
      <c r="I22" s="14">
        <f t="shared" si="0"/>
        <v>110</v>
      </c>
      <c r="J22" s="14">
        <f t="shared" si="0"/>
        <v>120</v>
      </c>
      <c r="K22" s="14">
        <f t="shared" si="0"/>
        <v>110</v>
      </c>
      <c r="L22" s="14">
        <f t="shared" si="0"/>
        <v>100</v>
      </c>
      <c r="M22" s="14"/>
      <c r="N22" s="14"/>
      <c r="O22" s="14"/>
      <c r="P22" s="1">
        <f>SUM(P17:P21)</f>
        <v>2050</v>
      </c>
      <c r="Q22" s="50">
        <f>SUM(Q17:Q21)</f>
        <v>916000</v>
      </c>
    </row>
    <row r="23" spans="1:16" ht="15.75" thickBot="1">
      <c r="A23" s="3"/>
      <c r="B23" s="19"/>
      <c r="C23" s="32" t="s">
        <v>24</v>
      </c>
      <c r="D23" s="32" t="s">
        <v>24</v>
      </c>
      <c r="E23" s="32" t="s">
        <v>24</v>
      </c>
      <c r="F23" s="32" t="s">
        <v>24</v>
      </c>
      <c r="G23" s="32" t="s">
        <v>24</v>
      </c>
      <c r="H23" s="32" t="s">
        <v>24</v>
      </c>
      <c r="I23" s="32" t="s">
        <v>24</v>
      </c>
      <c r="J23" s="32" t="s">
        <v>24</v>
      </c>
      <c r="K23" s="32" t="s">
        <v>24</v>
      </c>
      <c r="L23" s="32" t="s">
        <v>24</v>
      </c>
      <c r="M23" s="14"/>
      <c r="N23" s="14"/>
      <c r="O23" s="14"/>
      <c r="P23" s="1"/>
    </row>
    <row r="24" spans="2:15" ht="15.75" thickBot="1">
      <c r="B24" s="71" t="s">
        <v>11</v>
      </c>
      <c r="C24" s="33">
        <v>250</v>
      </c>
      <c r="D24" s="34">
        <v>60</v>
      </c>
      <c r="E24" s="34">
        <v>190</v>
      </c>
      <c r="F24" s="34">
        <v>130</v>
      </c>
      <c r="G24" s="34">
        <v>95</v>
      </c>
      <c r="H24" s="34">
        <v>90</v>
      </c>
      <c r="I24" s="34">
        <v>110</v>
      </c>
      <c r="J24" s="34">
        <v>120</v>
      </c>
      <c r="K24" s="34">
        <v>110</v>
      </c>
      <c r="L24" s="35">
        <v>100</v>
      </c>
      <c r="M24" s="1">
        <f>SUM(C24:L24)</f>
        <v>1255</v>
      </c>
      <c r="N24" s="1"/>
      <c r="O24" s="1">
        <f>+M24/P22</f>
        <v>0.6121951219512195</v>
      </c>
    </row>
    <row r="26" ht="15.75" thickBot="1">
      <c r="A26" s="5" t="s">
        <v>26</v>
      </c>
    </row>
    <row r="27" spans="1:2" ht="16.5" thickBot="1" thickTop="1">
      <c r="A27" t="s">
        <v>28</v>
      </c>
      <c r="B27" s="39">
        <f>SUMPRODUCT(C7:L11,C17:L21)</f>
        <v>692000</v>
      </c>
    </row>
    <row r="28" spans="1:2" ht="15.75" thickTop="1">
      <c r="A28" t="s">
        <v>27</v>
      </c>
      <c r="B28">
        <f>SUMPRODUCT(B17:B21,Q17:Q21)</f>
        <v>916000</v>
      </c>
    </row>
    <row r="29" spans="1:2" ht="15">
      <c r="A29" t="s">
        <v>35</v>
      </c>
      <c r="B29">
        <f>SUM(B27:B28)</f>
        <v>1608000</v>
      </c>
    </row>
  </sheetData>
  <sheetProtection/>
  <mergeCells count="2">
    <mergeCell ref="C5:L5"/>
    <mergeCell ref="C15:L15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7">
      <selection activeCell="B24" sqref="B24"/>
    </sheetView>
  </sheetViews>
  <sheetFormatPr defaultColWidth="9.140625" defaultRowHeight="15"/>
  <cols>
    <col min="1" max="1" width="16.140625" style="0" customWidth="1"/>
    <col min="2" max="2" width="14.57421875" style="0" customWidth="1"/>
    <col min="6" max="7" width="10.00390625" style="0" customWidth="1"/>
    <col min="13" max="13" width="10.57421875" style="0" customWidth="1"/>
    <col min="14" max="14" width="5.57421875" style="0" customWidth="1"/>
    <col min="15" max="15" width="11.140625" style="0" customWidth="1"/>
    <col min="16" max="16" width="12.00390625" style="0" customWidth="1"/>
    <col min="17" max="17" width="12.421875" style="0" customWidth="1"/>
  </cols>
  <sheetData>
    <row r="1" spans="1:2" ht="18.75">
      <c r="A1" s="6" t="s">
        <v>15</v>
      </c>
      <c r="B1" s="6"/>
    </row>
    <row r="2" ht="15.75">
      <c r="A2" s="37" t="s">
        <v>17</v>
      </c>
    </row>
    <row r="4" ht="15">
      <c r="A4" s="36" t="s">
        <v>19</v>
      </c>
    </row>
    <row r="5" spans="3:15" ht="15">
      <c r="C5" s="70" t="s">
        <v>10</v>
      </c>
      <c r="D5" s="70"/>
      <c r="E5" s="70"/>
      <c r="F5" s="70"/>
      <c r="G5" s="70"/>
      <c r="H5" s="70"/>
      <c r="I5" s="70"/>
      <c r="J5" s="70"/>
      <c r="K5" s="70"/>
      <c r="L5" s="70"/>
      <c r="M5" s="1"/>
      <c r="N5" s="1"/>
      <c r="O5" s="1"/>
    </row>
    <row r="6" spans="2:17" ht="45.75" thickBot="1">
      <c r="B6" s="7" t="s">
        <v>0</v>
      </c>
      <c r="C6" s="4" t="s">
        <v>6</v>
      </c>
      <c r="D6" s="4" t="s">
        <v>7</v>
      </c>
      <c r="E6" s="4" t="s">
        <v>8</v>
      </c>
      <c r="F6" s="4" t="s">
        <v>44</v>
      </c>
      <c r="G6" s="4" t="s">
        <v>45</v>
      </c>
      <c r="H6" s="4" t="s">
        <v>9</v>
      </c>
      <c r="I6" s="4" t="s">
        <v>37</v>
      </c>
      <c r="J6" s="4" t="s">
        <v>3</v>
      </c>
      <c r="K6" s="4" t="s">
        <v>5</v>
      </c>
      <c r="L6" s="4" t="s">
        <v>12</v>
      </c>
      <c r="M6" s="4"/>
      <c r="N6" s="4"/>
      <c r="O6" s="4"/>
      <c r="P6" s="4"/>
      <c r="Q6" s="4"/>
    </row>
    <row r="7" spans="2:16" ht="15">
      <c r="B7" s="3" t="s">
        <v>2</v>
      </c>
      <c r="C7" s="21">
        <v>500</v>
      </c>
      <c r="D7" s="22">
        <v>800</v>
      </c>
      <c r="E7" s="22">
        <v>1200</v>
      </c>
      <c r="F7" s="22">
        <v>1300</v>
      </c>
      <c r="G7" s="22">
        <v>1350</v>
      </c>
      <c r="H7" s="22">
        <v>1400</v>
      </c>
      <c r="I7" s="22">
        <v>1300</v>
      </c>
      <c r="J7" s="22">
        <v>2000</v>
      </c>
      <c r="K7" s="22">
        <v>1600</v>
      </c>
      <c r="L7" s="23">
        <v>1700</v>
      </c>
      <c r="M7" s="20"/>
      <c r="N7" s="20"/>
      <c r="O7" s="20"/>
      <c r="P7" s="1"/>
    </row>
    <row r="8" spans="2:16" ht="15">
      <c r="B8" s="3" t="s">
        <v>1</v>
      </c>
      <c r="C8" s="24">
        <v>1300</v>
      </c>
      <c r="D8" s="9">
        <v>1350</v>
      </c>
      <c r="E8" s="9">
        <v>1400</v>
      </c>
      <c r="F8" s="9">
        <v>400</v>
      </c>
      <c r="G8" s="9">
        <v>700</v>
      </c>
      <c r="H8" s="9">
        <v>1000</v>
      </c>
      <c r="I8" s="9">
        <v>1200</v>
      </c>
      <c r="J8" s="9">
        <v>1400</v>
      </c>
      <c r="K8" s="9">
        <v>1200</v>
      </c>
      <c r="L8" s="25">
        <v>1300</v>
      </c>
      <c r="M8" s="20"/>
      <c r="N8" s="20"/>
      <c r="O8" s="20"/>
      <c r="P8" s="1"/>
    </row>
    <row r="9" spans="2:16" ht="15">
      <c r="B9" s="3" t="s">
        <v>3</v>
      </c>
      <c r="C9" s="24">
        <v>2000</v>
      </c>
      <c r="D9" s="9">
        <v>2100</v>
      </c>
      <c r="E9" s="9">
        <v>2100</v>
      </c>
      <c r="F9" s="9">
        <v>1300</v>
      </c>
      <c r="G9" s="9">
        <v>1500</v>
      </c>
      <c r="H9" s="9">
        <v>1100</v>
      </c>
      <c r="I9" s="9">
        <v>1800</v>
      </c>
      <c r="J9" s="9">
        <v>300</v>
      </c>
      <c r="K9" s="9">
        <v>1100</v>
      </c>
      <c r="L9" s="25">
        <v>900</v>
      </c>
      <c r="M9" s="20"/>
      <c r="N9" s="20"/>
      <c r="O9" s="20"/>
      <c r="P9" s="1"/>
    </row>
    <row r="10" spans="2:16" ht="15">
      <c r="B10" s="3" t="s">
        <v>4</v>
      </c>
      <c r="C10" s="24">
        <v>1200</v>
      </c>
      <c r="D10" s="9">
        <v>900</v>
      </c>
      <c r="E10" s="9">
        <v>300</v>
      </c>
      <c r="F10" s="9">
        <v>1500</v>
      </c>
      <c r="G10" s="9">
        <v>1500</v>
      </c>
      <c r="H10" s="9">
        <v>1600</v>
      </c>
      <c r="I10" s="9">
        <v>900</v>
      </c>
      <c r="J10" s="9">
        <v>2100</v>
      </c>
      <c r="K10" s="9">
        <v>1800</v>
      </c>
      <c r="L10" s="25">
        <v>2100</v>
      </c>
      <c r="M10" s="20"/>
      <c r="N10" s="20"/>
      <c r="O10" s="20"/>
      <c r="P10" s="1"/>
    </row>
    <row r="11" spans="2:16" ht="15.75" thickBot="1">
      <c r="B11" s="3" t="s">
        <v>5</v>
      </c>
      <c r="C11" s="26">
        <v>2200</v>
      </c>
      <c r="D11" s="27">
        <v>2300</v>
      </c>
      <c r="E11" s="27">
        <v>2300</v>
      </c>
      <c r="F11" s="27">
        <v>1200</v>
      </c>
      <c r="G11" s="27">
        <v>1050</v>
      </c>
      <c r="H11" s="27">
        <v>900</v>
      </c>
      <c r="I11" s="27">
        <v>1100</v>
      </c>
      <c r="J11" s="27">
        <v>1000</v>
      </c>
      <c r="K11" s="27">
        <v>250</v>
      </c>
      <c r="L11" s="28">
        <v>1000</v>
      </c>
      <c r="M11" s="20"/>
      <c r="N11" s="20"/>
      <c r="O11" s="20"/>
      <c r="P11" s="1"/>
    </row>
    <row r="14" ht="15">
      <c r="A14" s="38" t="s">
        <v>25</v>
      </c>
    </row>
    <row r="15" spans="3:15" ht="15">
      <c r="C15" s="70" t="s">
        <v>10</v>
      </c>
      <c r="D15" s="70"/>
      <c r="E15" s="70"/>
      <c r="F15" s="70"/>
      <c r="G15" s="70"/>
      <c r="H15" s="70"/>
      <c r="I15" s="70"/>
      <c r="J15" s="70"/>
      <c r="K15" s="70"/>
      <c r="L15" s="70"/>
      <c r="M15" s="1"/>
      <c r="N15" s="1"/>
      <c r="O15" s="1"/>
    </row>
    <row r="16" spans="1:17" ht="60.75" thickBot="1">
      <c r="A16" s="7" t="s">
        <v>0</v>
      </c>
      <c r="B16" s="8" t="s">
        <v>18</v>
      </c>
      <c r="C16" s="4" t="s">
        <v>6</v>
      </c>
      <c r="D16" s="4" t="s">
        <v>7</v>
      </c>
      <c r="E16" s="4" t="s">
        <v>8</v>
      </c>
      <c r="F16" s="4" t="s">
        <v>44</v>
      </c>
      <c r="G16" s="4" t="s">
        <v>45</v>
      </c>
      <c r="H16" s="4" t="s">
        <v>9</v>
      </c>
      <c r="I16" s="4" t="s">
        <v>37</v>
      </c>
      <c r="J16" s="4" t="s">
        <v>3</v>
      </c>
      <c r="K16" s="4" t="s">
        <v>5</v>
      </c>
      <c r="L16" s="4" t="s">
        <v>12</v>
      </c>
      <c r="M16" s="4" t="s">
        <v>20</v>
      </c>
      <c r="N16" s="4"/>
      <c r="O16" s="4" t="s">
        <v>22</v>
      </c>
      <c r="P16" s="4" t="s">
        <v>14</v>
      </c>
      <c r="Q16" s="4" t="s">
        <v>16</v>
      </c>
    </row>
    <row r="17" spans="1:19" ht="15">
      <c r="A17" s="3" t="s">
        <v>2</v>
      </c>
      <c r="B17" s="40">
        <v>1</v>
      </c>
      <c r="C17" s="10">
        <v>250.00000000000003</v>
      </c>
      <c r="D17" s="11">
        <v>60</v>
      </c>
      <c r="E17" s="11">
        <v>0</v>
      </c>
      <c r="F17" s="11">
        <v>129.99999999999994</v>
      </c>
      <c r="G17" s="11">
        <v>0</v>
      </c>
      <c r="H17" s="11">
        <v>0</v>
      </c>
      <c r="I17" s="11">
        <v>45</v>
      </c>
      <c r="J17" s="11">
        <v>0</v>
      </c>
      <c r="K17" s="11">
        <v>0</v>
      </c>
      <c r="L17" s="12">
        <v>0</v>
      </c>
      <c r="M17" s="14">
        <f>SUM(C17:L17)</f>
        <v>484.99999999999994</v>
      </c>
      <c r="N17" s="14" t="s">
        <v>21</v>
      </c>
      <c r="O17" s="14">
        <f>+P17*B17</f>
        <v>600</v>
      </c>
      <c r="P17" s="29">
        <v>600</v>
      </c>
      <c r="Q17" s="43">
        <v>285000</v>
      </c>
      <c r="R17">
        <f>+Q17/P17</f>
        <v>475</v>
      </c>
      <c r="S17">
        <f>+M17/O17</f>
        <v>0.8083333333333332</v>
      </c>
    </row>
    <row r="18" spans="1:18" ht="15">
      <c r="A18" s="3" t="s">
        <v>1</v>
      </c>
      <c r="B18" s="41">
        <v>0</v>
      </c>
      <c r="C18" s="13">
        <v>0</v>
      </c>
      <c r="D18" s="14">
        <v>0</v>
      </c>
      <c r="E18" s="14">
        <v>0</v>
      </c>
      <c r="F18" s="14">
        <v>5.684341886080802E-14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v>0</v>
      </c>
      <c r="M18" s="14">
        <f>SUM(C18:L18)</f>
        <v>5.684341886080802E-14</v>
      </c>
      <c r="N18" s="14" t="s">
        <v>21</v>
      </c>
      <c r="O18" s="14">
        <f>+P18*B18</f>
        <v>0</v>
      </c>
      <c r="P18" s="30">
        <v>500</v>
      </c>
      <c r="Q18" s="44">
        <v>250000</v>
      </c>
      <c r="R18">
        <f>+Q18/P18</f>
        <v>500</v>
      </c>
    </row>
    <row r="19" spans="1:19" ht="15">
      <c r="A19" s="3" t="s">
        <v>3</v>
      </c>
      <c r="B19" s="41">
        <v>1</v>
      </c>
      <c r="C19" s="13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120</v>
      </c>
      <c r="K19" s="14">
        <v>0</v>
      </c>
      <c r="L19" s="15">
        <v>100</v>
      </c>
      <c r="M19" s="14">
        <f>SUM(C19:L19)</f>
        <v>220</v>
      </c>
      <c r="N19" s="14" t="s">
        <v>21</v>
      </c>
      <c r="O19" s="14">
        <f>+P19*B19</f>
        <v>400</v>
      </c>
      <c r="P19" s="30">
        <v>400</v>
      </c>
      <c r="Q19" s="44">
        <v>196000</v>
      </c>
      <c r="R19">
        <f>+Q19/P19</f>
        <v>490</v>
      </c>
      <c r="S19">
        <f>+M19/O19</f>
        <v>0.55</v>
      </c>
    </row>
    <row r="20" spans="1:19" ht="15">
      <c r="A20" s="3" t="s">
        <v>4</v>
      </c>
      <c r="B20" s="41">
        <v>1</v>
      </c>
      <c r="C20" s="13">
        <v>0</v>
      </c>
      <c r="D20" s="14">
        <v>0</v>
      </c>
      <c r="E20" s="14">
        <v>189.99999999999997</v>
      </c>
      <c r="F20" s="14">
        <v>0</v>
      </c>
      <c r="G20" s="14">
        <v>0</v>
      </c>
      <c r="H20" s="14">
        <v>0</v>
      </c>
      <c r="I20" s="14">
        <v>60.000000000000014</v>
      </c>
      <c r="J20" s="14">
        <v>0</v>
      </c>
      <c r="K20" s="14">
        <v>0</v>
      </c>
      <c r="L20" s="15">
        <v>0</v>
      </c>
      <c r="M20" s="14">
        <f>SUM(C20:L20)</f>
        <v>250</v>
      </c>
      <c r="N20" s="14" t="s">
        <v>21</v>
      </c>
      <c r="O20" s="14">
        <f>+P20*B20</f>
        <v>250</v>
      </c>
      <c r="P20" s="30">
        <v>250</v>
      </c>
      <c r="Q20" s="44">
        <v>90000</v>
      </c>
      <c r="R20">
        <f>+Q20/P20</f>
        <v>360</v>
      </c>
      <c r="S20">
        <f>+M20/O20</f>
        <v>1</v>
      </c>
    </row>
    <row r="21" spans="1:19" ht="15.75" thickBot="1">
      <c r="A21" s="3" t="s">
        <v>5</v>
      </c>
      <c r="B21" s="42">
        <v>1</v>
      </c>
      <c r="C21" s="16">
        <v>0</v>
      </c>
      <c r="D21" s="17">
        <v>0</v>
      </c>
      <c r="E21" s="17">
        <v>0</v>
      </c>
      <c r="F21" s="17">
        <v>0</v>
      </c>
      <c r="G21" s="17">
        <v>95</v>
      </c>
      <c r="H21" s="17">
        <v>90</v>
      </c>
      <c r="I21" s="17">
        <v>5</v>
      </c>
      <c r="J21" s="17">
        <v>0</v>
      </c>
      <c r="K21" s="17">
        <v>110</v>
      </c>
      <c r="L21" s="18">
        <v>0</v>
      </c>
      <c r="M21" s="14">
        <f>SUM(C21:L21)</f>
        <v>300</v>
      </c>
      <c r="N21" s="14" t="s">
        <v>21</v>
      </c>
      <c r="O21" s="14">
        <f>+P21*B21</f>
        <v>300</v>
      </c>
      <c r="P21" s="31">
        <v>300</v>
      </c>
      <c r="Q21" s="45">
        <v>95000</v>
      </c>
      <c r="R21">
        <f>+Q21/P21</f>
        <v>316.6666666666667</v>
      </c>
      <c r="S21">
        <f>+M21/O21</f>
        <v>1</v>
      </c>
    </row>
    <row r="22" spans="1:17" ht="15">
      <c r="A22" s="3"/>
      <c r="B22" s="19" t="s">
        <v>23</v>
      </c>
      <c r="C22" s="14">
        <f>SUM(C17:C21)</f>
        <v>250.00000000000003</v>
      </c>
      <c r="D22" s="14">
        <f aca="true" t="shared" si="0" ref="D22:L22">SUM(D17:D21)</f>
        <v>60</v>
      </c>
      <c r="E22" s="14">
        <f t="shared" si="0"/>
        <v>189.99999999999997</v>
      </c>
      <c r="F22" s="14">
        <f t="shared" si="0"/>
        <v>130</v>
      </c>
      <c r="G22" s="14">
        <f t="shared" si="0"/>
        <v>95</v>
      </c>
      <c r="H22" s="14">
        <f t="shared" si="0"/>
        <v>90</v>
      </c>
      <c r="I22" s="14">
        <f t="shared" si="0"/>
        <v>110.00000000000001</v>
      </c>
      <c r="J22" s="14">
        <f t="shared" si="0"/>
        <v>120</v>
      </c>
      <c r="K22" s="14">
        <f t="shared" si="0"/>
        <v>110</v>
      </c>
      <c r="L22" s="14">
        <f t="shared" si="0"/>
        <v>100</v>
      </c>
      <c r="M22" s="14"/>
      <c r="N22" s="14"/>
      <c r="O22" s="14">
        <f>SUM(O17:O21)</f>
        <v>1550</v>
      </c>
      <c r="P22" s="1">
        <f>SUM(P17:P21)</f>
        <v>2050</v>
      </c>
      <c r="Q22" s="50">
        <f>SUM(Q17:Q21)</f>
        <v>916000</v>
      </c>
    </row>
    <row r="23" spans="1:16" ht="15.75" thickBot="1">
      <c r="A23" s="3"/>
      <c r="B23" s="19"/>
      <c r="C23" s="32" t="s">
        <v>24</v>
      </c>
      <c r="D23" s="32" t="s">
        <v>24</v>
      </c>
      <c r="E23" s="32" t="s">
        <v>24</v>
      </c>
      <c r="F23" s="32" t="s">
        <v>24</v>
      </c>
      <c r="G23" s="32" t="s">
        <v>24</v>
      </c>
      <c r="H23" s="32" t="s">
        <v>24</v>
      </c>
      <c r="I23" s="32" t="s">
        <v>24</v>
      </c>
      <c r="J23" s="32" t="s">
        <v>24</v>
      </c>
      <c r="K23" s="32" t="s">
        <v>24</v>
      </c>
      <c r="L23" s="32" t="s">
        <v>24</v>
      </c>
      <c r="M23" s="14"/>
      <c r="N23" s="14"/>
      <c r="O23" s="14"/>
      <c r="P23" s="1"/>
    </row>
    <row r="24" spans="2:15" ht="15.75" thickBot="1">
      <c r="B24" s="71" t="s">
        <v>11</v>
      </c>
      <c r="C24" s="33">
        <v>250</v>
      </c>
      <c r="D24" s="34">
        <v>60</v>
      </c>
      <c r="E24" s="34">
        <v>190</v>
      </c>
      <c r="F24" s="34">
        <v>130</v>
      </c>
      <c r="G24" s="34">
        <v>95</v>
      </c>
      <c r="H24" s="34">
        <v>90</v>
      </c>
      <c r="I24" s="34">
        <v>110</v>
      </c>
      <c r="J24" s="34">
        <v>120</v>
      </c>
      <c r="K24" s="34">
        <v>110</v>
      </c>
      <c r="L24" s="35">
        <v>100</v>
      </c>
      <c r="M24" s="1">
        <f>SUM(C24:L24)</f>
        <v>1255</v>
      </c>
      <c r="N24" s="1"/>
      <c r="O24" s="1">
        <f>+M24/O22</f>
        <v>0.8096774193548387</v>
      </c>
    </row>
    <row r="26" ht="15">
      <c r="A26" s="5" t="s">
        <v>26</v>
      </c>
    </row>
    <row r="27" spans="1:2" ht="15">
      <c r="A27" t="s">
        <v>28</v>
      </c>
      <c r="B27" s="52">
        <f>SUMPRODUCT(C7:L11,C17:L21)</f>
        <v>851249.9999999999</v>
      </c>
    </row>
    <row r="28" spans="1:2" ht="15.75" thickBot="1">
      <c r="A28" t="s">
        <v>27</v>
      </c>
      <c r="B28">
        <f>SUMPRODUCT(B17:B21,Q17:Q21)</f>
        <v>666000</v>
      </c>
    </row>
    <row r="29" spans="1:2" ht="16.5" thickBot="1" thickTop="1">
      <c r="A29" t="s">
        <v>29</v>
      </c>
      <c r="B29" s="39">
        <f>SUM(B27:B28)</f>
        <v>1517250</v>
      </c>
    </row>
    <row r="30" ht="15.75" thickTop="1"/>
  </sheetData>
  <sheetProtection/>
  <mergeCells count="2">
    <mergeCell ref="C5:L5"/>
    <mergeCell ref="C15:L15"/>
  </mergeCells>
  <printOptions/>
  <pageMargins left="0.511811024" right="0.511811024" top="0.787401575" bottom="0.787401575" header="0.31496062" footer="0.31496062"/>
  <pageSetup horizontalDpi="600" verticalDpi="600" orientation="portrait" paperSize="9" r:id="rId3"/>
  <ignoredErrors>
    <ignoredError sqref="M17 M18:M21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9">
      <selection activeCell="B24" sqref="B24"/>
    </sheetView>
  </sheetViews>
  <sheetFormatPr defaultColWidth="9.140625" defaultRowHeight="15"/>
  <cols>
    <col min="1" max="1" width="16.140625" style="0" customWidth="1"/>
    <col min="2" max="2" width="14.57421875" style="0" customWidth="1"/>
    <col min="7" max="7" width="10.00390625" style="0" customWidth="1"/>
    <col min="13" max="13" width="11.57421875" style="0" customWidth="1"/>
    <col min="14" max="14" width="5.57421875" style="0" customWidth="1"/>
    <col min="15" max="16" width="11.140625" style="0" customWidth="1"/>
    <col min="17" max="17" width="12.00390625" style="0" customWidth="1"/>
    <col min="18" max="18" width="12.421875" style="0" customWidth="1"/>
  </cols>
  <sheetData>
    <row r="1" spans="1:2" ht="18.75">
      <c r="A1" s="6" t="s">
        <v>15</v>
      </c>
      <c r="B1" s="6"/>
    </row>
    <row r="2" ht="15.75">
      <c r="A2" s="37" t="s">
        <v>17</v>
      </c>
    </row>
    <row r="4" ht="15">
      <c r="A4" s="36" t="s">
        <v>19</v>
      </c>
    </row>
    <row r="5" spans="3:16" ht="15">
      <c r="C5" s="70" t="s">
        <v>10</v>
      </c>
      <c r="D5" s="70"/>
      <c r="E5" s="70"/>
      <c r="F5" s="70"/>
      <c r="G5" s="70"/>
      <c r="H5" s="70"/>
      <c r="I5" s="70"/>
      <c r="J5" s="70"/>
      <c r="K5" s="70"/>
      <c r="L5" s="70"/>
      <c r="M5" s="2"/>
      <c r="N5" s="2"/>
      <c r="O5" s="2"/>
      <c r="P5" s="2"/>
    </row>
    <row r="6" spans="1:18" ht="45.75" thickBot="1">
      <c r="A6" s="7" t="s">
        <v>0</v>
      </c>
      <c r="B6" s="7"/>
      <c r="C6" s="4" t="s">
        <v>6</v>
      </c>
      <c r="D6" s="4" t="s">
        <v>7</v>
      </c>
      <c r="E6" s="4" t="s">
        <v>8</v>
      </c>
      <c r="F6" s="4" t="s">
        <v>44</v>
      </c>
      <c r="G6" s="4" t="s">
        <v>45</v>
      </c>
      <c r="H6" s="4" t="s">
        <v>9</v>
      </c>
      <c r="I6" s="4" t="s">
        <v>37</v>
      </c>
      <c r="J6" s="4" t="s">
        <v>3</v>
      </c>
      <c r="K6" s="4" t="s">
        <v>5</v>
      </c>
      <c r="L6" s="4" t="s">
        <v>12</v>
      </c>
      <c r="M6" s="4"/>
      <c r="N6" s="4"/>
      <c r="O6" s="4"/>
      <c r="P6" s="4"/>
      <c r="Q6" s="4"/>
      <c r="R6" s="4"/>
    </row>
    <row r="7" spans="1:17" ht="15">
      <c r="A7" s="3" t="s">
        <v>2</v>
      </c>
      <c r="B7" s="3"/>
      <c r="C7" s="21">
        <v>500</v>
      </c>
      <c r="D7" s="22">
        <v>800</v>
      </c>
      <c r="E7" s="22">
        <v>1200</v>
      </c>
      <c r="F7" s="22">
        <v>1300</v>
      </c>
      <c r="G7" s="22">
        <v>1350</v>
      </c>
      <c r="H7" s="22">
        <v>1400</v>
      </c>
      <c r="I7" s="22">
        <v>1300</v>
      </c>
      <c r="J7" s="22">
        <v>2000</v>
      </c>
      <c r="K7" s="22">
        <v>1600</v>
      </c>
      <c r="L7" s="23">
        <v>1700</v>
      </c>
      <c r="M7" s="20"/>
      <c r="N7" s="20"/>
      <c r="O7" s="20"/>
      <c r="P7" s="20"/>
      <c r="Q7" s="2"/>
    </row>
    <row r="8" spans="1:17" ht="15">
      <c r="A8" s="3" t="s">
        <v>1</v>
      </c>
      <c r="B8" s="3"/>
      <c r="C8" s="24">
        <v>1300</v>
      </c>
      <c r="D8" s="9">
        <v>1350</v>
      </c>
      <c r="E8" s="9">
        <v>1400</v>
      </c>
      <c r="F8" s="9">
        <v>400</v>
      </c>
      <c r="G8" s="9">
        <v>700</v>
      </c>
      <c r="H8" s="9">
        <v>1000</v>
      </c>
      <c r="I8" s="9">
        <v>1200</v>
      </c>
      <c r="J8" s="9">
        <v>1400</v>
      </c>
      <c r="K8" s="9">
        <v>1200</v>
      </c>
      <c r="L8" s="25">
        <v>1300</v>
      </c>
      <c r="M8" s="20"/>
      <c r="N8" s="20"/>
      <c r="O8" s="20"/>
      <c r="P8" s="20"/>
      <c r="Q8" s="2"/>
    </row>
    <row r="9" spans="1:17" ht="15">
      <c r="A9" s="3" t="s">
        <v>3</v>
      </c>
      <c r="B9" s="3"/>
      <c r="C9" s="24">
        <v>2000</v>
      </c>
      <c r="D9" s="9">
        <v>2100</v>
      </c>
      <c r="E9" s="9">
        <v>2100</v>
      </c>
      <c r="F9" s="9">
        <v>1300</v>
      </c>
      <c r="G9" s="9">
        <v>1500</v>
      </c>
      <c r="H9" s="9">
        <v>1100</v>
      </c>
      <c r="I9" s="9">
        <v>1800</v>
      </c>
      <c r="J9" s="9">
        <v>300</v>
      </c>
      <c r="K9" s="9">
        <v>1100</v>
      </c>
      <c r="L9" s="25">
        <v>900</v>
      </c>
      <c r="M9" s="20"/>
      <c r="N9" s="20"/>
      <c r="O9" s="20"/>
      <c r="P9" s="20"/>
      <c r="Q9" s="2"/>
    </row>
    <row r="10" spans="1:17" ht="15">
      <c r="A10" s="3" t="s">
        <v>4</v>
      </c>
      <c r="B10" s="3"/>
      <c r="C10" s="24">
        <v>1200</v>
      </c>
      <c r="D10" s="9">
        <v>900</v>
      </c>
      <c r="E10" s="9">
        <v>300</v>
      </c>
      <c r="F10" s="9">
        <v>1500</v>
      </c>
      <c r="G10" s="9">
        <v>1500</v>
      </c>
      <c r="H10" s="9">
        <v>1600</v>
      </c>
      <c r="I10" s="9">
        <v>900</v>
      </c>
      <c r="J10" s="9">
        <v>2100</v>
      </c>
      <c r="K10" s="9">
        <v>1800</v>
      </c>
      <c r="L10" s="25">
        <v>2100</v>
      </c>
      <c r="M10" s="20"/>
      <c r="N10" s="20"/>
      <c r="O10" s="20"/>
      <c r="P10" s="20"/>
      <c r="Q10" s="2"/>
    </row>
    <row r="11" spans="1:17" ht="15.75" thickBot="1">
      <c r="A11" s="3" t="s">
        <v>5</v>
      </c>
      <c r="B11" s="3"/>
      <c r="C11" s="26">
        <v>2200</v>
      </c>
      <c r="D11" s="27">
        <v>2300</v>
      </c>
      <c r="E11" s="27">
        <v>2300</v>
      </c>
      <c r="F11" s="27">
        <v>1200</v>
      </c>
      <c r="G11" s="27">
        <v>1050</v>
      </c>
      <c r="H11" s="27">
        <v>900</v>
      </c>
      <c r="I11" s="27">
        <v>1100</v>
      </c>
      <c r="J11" s="27">
        <v>1000</v>
      </c>
      <c r="K11" s="27">
        <v>250</v>
      </c>
      <c r="L11" s="28">
        <v>1000</v>
      </c>
      <c r="M11" s="20"/>
      <c r="N11" s="20"/>
      <c r="O11" s="20"/>
      <c r="P11" s="20"/>
      <c r="Q11" s="2"/>
    </row>
    <row r="14" ht="15">
      <c r="A14" s="38" t="s">
        <v>25</v>
      </c>
    </row>
    <row r="15" spans="3:16" ht="15">
      <c r="C15" s="70" t="s">
        <v>10</v>
      </c>
      <c r="D15" s="70"/>
      <c r="E15" s="70"/>
      <c r="F15" s="70"/>
      <c r="G15" s="70"/>
      <c r="H15" s="70"/>
      <c r="I15" s="70"/>
      <c r="J15" s="70"/>
      <c r="K15" s="70"/>
      <c r="L15" s="70"/>
      <c r="M15" s="2"/>
      <c r="N15" s="2"/>
      <c r="O15" s="2"/>
      <c r="P15" s="47">
        <v>0.65</v>
      </c>
    </row>
    <row r="16" spans="1:18" ht="45.75" thickBot="1">
      <c r="A16" s="7" t="s">
        <v>0</v>
      </c>
      <c r="B16" s="8" t="s">
        <v>18</v>
      </c>
      <c r="C16" s="4" t="s">
        <v>6</v>
      </c>
      <c r="D16" s="4" t="s">
        <v>7</v>
      </c>
      <c r="E16" s="4" t="s">
        <v>8</v>
      </c>
      <c r="F16" s="4" t="s">
        <v>44</v>
      </c>
      <c r="G16" s="4" t="s">
        <v>45</v>
      </c>
      <c r="H16" s="4" t="s">
        <v>9</v>
      </c>
      <c r="I16" s="4" t="s">
        <v>37</v>
      </c>
      <c r="J16" s="4" t="s">
        <v>3</v>
      </c>
      <c r="K16" s="4" t="s">
        <v>5</v>
      </c>
      <c r="L16" s="4" t="s">
        <v>12</v>
      </c>
      <c r="M16" s="4" t="s">
        <v>20</v>
      </c>
      <c r="N16" s="4"/>
      <c r="O16" s="4" t="s">
        <v>22</v>
      </c>
      <c r="P16" s="4" t="s">
        <v>47</v>
      </c>
      <c r="Q16" s="4" t="s">
        <v>14</v>
      </c>
      <c r="R16" s="4" t="s">
        <v>16</v>
      </c>
    </row>
    <row r="17" spans="1:20" ht="15">
      <c r="A17" s="3" t="s">
        <v>2</v>
      </c>
      <c r="B17" s="40">
        <v>1</v>
      </c>
      <c r="C17" s="10">
        <v>249.99999999999997</v>
      </c>
      <c r="D17" s="11">
        <v>60</v>
      </c>
      <c r="E17" s="11">
        <v>0</v>
      </c>
      <c r="F17" s="11">
        <v>0</v>
      </c>
      <c r="G17" s="11">
        <v>0</v>
      </c>
      <c r="H17" s="11">
        <v>0</v>
      </c>
      <c r="I17" s="11">
        <v>80.00000000000001</v>
      </c>
      <c r="J17" s="11">
        <v>0</v>
      </c>
      <c r="K17" s="11">
        <v>0</v>
      </c>
      <c r="L17" s="12">
        <v>0</v>
      </c>
      <c r="M17" s="14">
        <f>SUM(C17:L17)</f>
        <v>390</v>
      </c>
      <c r="N17" s="14" t="s">
        <v>21</v>
      </c>
      <c r="O17" s="14">
        <f>+Q17*B17</f>
        <v>600</v>
      </c>
      <c r="P17" s="14">
        <f>+O17*$P$15</f>
        <v>390</v>
      </c>
      <c r="Q17" s="29">
        <v>600</v>
      </c>
      <c r="R17" s="43">
        <v>285000</v>
      </c>
      <c r="S17">
        <f>+R17/Q17</f>
        <v>475</v>
      </c>
      <c r="T17">
        <f>+M17/O17</f>
        <v>0.65</v>
      </c>
    </row>
    <row r="18" spans="1:19" ht="15">
      <c r="A18" s="3" t="s">
        <v>1</v>
      </c>
      <c r="B18" s="41">
        <v>1</v>
      </c>
      <c r="C18" s="13">
        <v>0</v>
      </c>
      <c r="D18" s="14">
        <v>0</v>
      </c>
      <c r="E18" s="14">
        <v>0</v>
      </c>
      <c r="F18" s="14">
        <v>130</v>
      </c>
      <c r="G18" s="14">
        <v>95</v>
      </c>
      <c r="H18" s="14">
        <v>90</v>
      </c>
      <c r="I18" s="14">
        <v>0</v>
      </c>
      <c r="J18" s="14">
        <v>0</v>
      </c>
      <c r="K18" s="14">
        <v>9.999999999999972</v>
      </c>
      <c r="L18" s="15">
        <v>0</v>
      </c>
      <c r="M18" s="14">
        <f>SUM(C18:L18)</f>
        <v>325</v>
      </c>
      <c r="N18" s="14" t="s">
        <v>21</v>
      </c>
      <c r="O18" s="14">
        <f>+Q18*B18</f>
        <v>500</v>
      </c>
      <c r="P18" s="14">
        <f>+O18*$P$15</f>
        <v>325</v>
      </c>
      <c r="Q18" s="30">
        <v>500</v>
      </c>
      <c r="R18" s="44">
        <v>250000</v>
      </c>
      <c r="S18">
        <f>+R18/Q18</f>
        <v>500</v>
      </c>
    </row>
    <row r="19" spans="1:20" ht="15">
      <c r="A19" s="3" t="s">
        <v>3</v>
      </c>
      <c r="B19" s="41">
        <v>1</v>
      </c>
      <c r="C19" s="13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120</v>
      </c>
      <c r="K19" s="14">
        <v>99.99999999999997</v>
      </c>
      <c r="L19" s="15">
        <v>99.99999999999999</v>
      </c>
      <c r="M19" s="14">
        <f>SUM(C19:L19)</f>
        <v>319.99999999999994</v>
      </c>
      <c r="N19" s="14" t="s">
        <v>21</v>
      </c>
      <c r="O19" s="14">
        <f>+Q19*B19</f>
        <v>400</v>
      </c>
      <c r="P19" s="14">
        <f>+O19*$P$15</f>
        <v>260</v>
      </c>
      <c r="Q19" s="30">
        <v>400</v>
      </c>
      <c r="R19" s="44">
        <v>196000</v>
      </c>
      <c r="S19">
        <f>+R19/Q19</f>
        <v>490</v>
      </c>
      <c r="T19">
        <f>+M19/O19</f>
        <v>0.7999999999999998</v>
      </c>
    </row>
    <row r="20" spans="1:20" ht="15">
      <c r="A20" s="3" t="s">
        <v>4</v>
      </c>
      <c r="B20" s="41">
        <v>1</v>
      </c>
      <c r="C20" s="13">
        <v>0</v>
      </c>
      <c r="D20" s="14">
        <v>0</v>
      </c>
      <c r="E20" s="14">
        <v>190</v>
      </c>
      <c r="F20" s="14">
        <v>0</v>
      </c>
      <c r="G20" s="14">
        <v>0</v>
      </c>
      <c r="H20" s="14">
        <v>0</v>
      </c>
      <c r="I20" s="14">
        <v>29.999999999999986</v>
      </c>
      <c r="J20" s="14">
        <v>0</v>
      </c>
      <c r="K20" s="14">
        <v>0</v>
      </c>
      <c r="L20" s="15">
        <v>0</v>
      </c>
      <c r="M20" s="14">
        <f>SUM(C20:L20)</f>
        <v>220</v>
      </c>
      <c r="N20" s="14" t="s">
        <v>21</v>
      </c>
      <c r="O20" s="14">
        <f>+Q20*B20</f>
        <v>250</v>
      </c>
      <c r="P20" s="14">
        <f>+O20*$P$15</f>
        <v>162.5</v>
      </c>
      <c r="Q20" s="30">
        <v>250</v>
      </c>
      <c r="R20" s="44">
        <v>90000</v>
      </c>
      <c r="S20">
        <f>+R20/Q20</f>
        <v>360</v>
      </c>
      <c r="T20">
        <f>+M20/O20</f>
        <v>0.88</v>
      </c>
    </row>
    <row r="21" spans="1:19" ht="15.75" thickBot="1">
      <c r="A21" s="3" t="s">
        <v>5</v>
      </c>
      <c r="B21" s="42">
        <v>0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5.684341886080802E-14</v>
      </c>
      <c r="L21" s="18">
        <v>0</v>
      </c>
      <c r="M21" s="14">
        <f>SUM(C21:L21)</f>
        <v>5.684341886080802E-14</v>
      </c>
      <c r="N21" s="14" t="s">
        <v>21</v>
      </c>
      <c r="O21" s="14">
        <f>+Q21*B21</f>
        <v>0</v>
      </c>
      <c r="P21" s="14">
        <f>+O21*$P$15</f>
        <v>0</v>
      </c>
      <c r="Q21" s="31">
        <v>300</v>
      </c>
      <c r="R21" s="45">
        <v>95000</v>
      </c>
      <c r="S21">
        <f>+R21/Q21</f>
        <v>316.6666666666667</v>
      </c>
    </row>
    <row r="22" spans="1:18" ht="15">
      <c r="A22" s="3"/>
      <c r="B22" s="19" t="s">
        <v>23</v>
      </c>
      <c r="C22" s="14">
        <f>SUM(C17:C21)</f>
        <v>249.99999999999997</v>
      </c>
      <c r="D22" s="14">
        <f aca="true" t="shared" si="0" ref="D22:L22">SUM(D17:D21)</f>
        <v>60</v>
      </c>
      <c r="E22" s="14">
        <f t="shared" si="0"/>
        <v>190</v>
      </c>
      <c r="F22" s="14">
        <f t="shared" si="0"/>
        <v>130</v>
      </c>
      <c r="G22" s="14">
        <f t="shared" si="0"/>
        <v>95</v>
      </c>
      <c r="H22" s="14">
        <f t="shared" si="0"/>
        <v>90</v>
      </c>
      <c r="I22" s="14">
        <f t="shared" si="0"/>
        <v>110</v>
      </c>
      <c r="J22" s="14">
        <f t="shared" si="0"/>
        <v>120</v>
      </c>
      <c r="K22" s="14">
        <f t="shared" si="0"/>
        <v>110</v>
      </c>
      <c r="L22" s="14">
        <f t="shared" si="0"/>
        <v>99.99999999999999</v>
      </c>
      <c r="M22" s="14"/>
      <c r="N22" s="14"/>
      <c r="O22" s="14"/>
      <c r="P22" s="14">
        <f>SUM(P17:P21)</f>
        <v>1137.5</v>
      </c>
      <c r="Q22" s="2">
        <f>SUM(Q17:Q21)</f>
        <v>2050</v>
      </c>
      <c r="R22" s="50">
        <f>SUM(R17:R21)</f>
        <v>916000</v>
      </c>
    </row>
    <row r="23" spans="1:17" ht="15.75" thickBot="1">
      <c r="A23" s="3"/>
      <c r="B23" s="19"/>
      <c r="C23" s="32" t="s">
        <v>24</v>
      </c>
      <c r="D23" s="32" t="s">
        <v>24</v>
      </c>
      <c r="E23" s="32" t="s">
        <v>24</v>
      </c>
      <c r="F23" s="32" t="s">
        <v>24</v>
      </c>
      <c r="G23" s="32" t="s">
        <v>24</v>
      </c>
      <c r="H23" s="32" t="s">
        <v>24</v>
      </c>
      <c r="I23" s="32" t="s">
        <v>24</v>
      </c>
      <c r="J23" s="32" t="s">
        <v>24</v>
      </c>
      <c r="K23" s="32" t="s">
        <v>24</v>
      </c>
      <c r="L23" s="32" t="s">
        <v>24</v>
      </c>
      <c r="M23" s="14"/>
      <c r="N23" s="14"/>
      <c r="O23" s="14"/>
      <c r="P23" s="14"/>
      <c r="Q23" s="2"/>
    </row>
    <row r="24" spans="2:16" ht="15.75" thickBot="1">
      <c r="B24" s="71" t="s">
        <v>11</v>
      </c>
      <c r="C24" s="33">
        <v>250</v>
      </c>
      <c r="D24" s="34">
        <v>60</v>
      </c>
      <c r="E24" s="34">
        <v>190</v>
      </c>
      <c r="F24" s="34">
        <v>130</v>
      </c>
      <c r="G24" s="34">
        <v>95</v>
      </c>
      <c r="H24" s="34">
        <v>90</v>
      </c>
      <c r="I24" s="34">
        <v>110</v>
      </c>
      <c r="J24" s="34">
        <v>120</v>
      </c>
      <c r="K24" s="34">
        <v>110</v>
      </c>
      <c r="L24" s="35">
        <v>100</v>
      </c>
      <c r="M24" s="2">
        <f>SUM(C24:L24)</f>
        <v>1255</v>
      </c>
      <c r="N24" s="2"/>
      <c r="O24" s="2">
        <f>+M24/Q22</f>
        <v>0.6121951219512195</v>
      </c>
      <c r="P24" s="2"/>
    </row>
    <row r="26" ht="15.75" thickBot="1">
      <c r="A26" s="5" t="s">
        <v>26</v>
      </c>
    </row>
    <row r="27" spans="1:2" ht="16.5" thickBot="1" thickTop="1">
      <c r="A27" t="s">
        <v>28</v>
      </c>
      <c r="B27" s="53">
        <f>SUMPRODUCT(C7:L11,C17:L21)</f>
        <v>817500</v>
      </c>
    </row>
    <row r="28" spans="1:2" ht="15.75" thickTop="1">
      <c r="A28" t="s">
        <v>27</v>
      </c>
      <c r="B28" s="52">
        <f>SUMPRODUCT(B17:B21,R17:R21)</f>
        <v>821000</v>
      </c>
    </row>
    <row r="29" spans="1:2" ht="15">
      <c r="A29" t="s">
        <v>29</v>
      </c>
      <c r="B29" s="52">
        <f>SUM(B27:B28)</f>
        <v>1638500</v>
      </c>
    </row>
  </sheetData>
  <sheetProtection/>
  <mergeCells count="2">
    <mergeCell ref="C5:L5"/>
    <mergeCell ref="C15:L1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B1">
      <selection activeCell="C17" sqref="C17:L21"/>
    </sheetView>
  </sheetViews>
  <sheetFormatPr defaultColWidth="9.140625" defaultRowHeight="15"/>
  <cols>
    <col min="1" max="1" width="16.140625" style="0" customWidth="1"/>
    <col min="2" max="2" width="14.57421875" style="0" customWidth="1"/>
    <col min="6" max="7" width="10.00390625" style="0" customWidth="1"/>
    <col min="13" max="13" width="10.57421875" style="0" customWidth="1"/>
    <col min="14" max="14" width="5.57421875" style="0" customWidth="1"/>
    <col min="15" max="15" width="11.140625" style="0" customWidth="1"/>
    <col min="16" max="16" width="12.00390625" style="0" customWidth="1"/>
    <col min="17" max="17" width="12.421875" style="0" customWidth="1"/>
  </cols>
  <sheetData>
    <row r="1" spans="1:2" ht="18.75">
      <c r="A1" s="6" t="s">
        <v>15</v>
      </c>
      <c r="B1" s="6"/>
    </row>
    <row r="2" ht="15.75">
      <c r="A2" s="37" t="s">
        <v>17</v>
      </c>
    </row>
    <row r="4" ht="15">
      <c r="A4" s="36" t="s">
        <v>19</v>
      </c>
    </row>
    <row r="5" spans="3:15" ht="15">
      <c r="C5" s="70" t="s">
        <v>10</v>
      </c>
      <c r="D5" s="70"/>
      <c r="E5" s="70"/>
      <c r="F5" s="70"/>
      <c r="G5" s="70"/>
      <c r="H5" s="70"/>
      <c r="I5" s="70"/>
      <c r="J5" s="70"/>
      <c r="K5" s="70"/>
      <c r="L5" s="70"/>
      <c r="M5" s="50"/>
      <c r="N5" s="50"/>
      <c r="O5" s="50"/>
    </row>
    <row r="6" spans="1:17" ht="30.75" thickBot="1">
      <c r="A6" s="7" t="s">
        <v>0</v>
      </c>
      <c r="B6" s="7"/>
      <c r="C6" s="4" t="s">
        <v>6</v>
      </c>
      <c r="D6" s="4" t="s">
        <v>7</v>
      </c>
      <c r="E6" s="4" t="s">
        <v>8</v>
      </c>
      <c r="F6" s="4" t="s">
        <v>44</v>
      </c>
      <c r="G6" s="4" t="s">
        <v>45</v>
      </c>
      <c r="H6" s="4" t="s">
        <v>9</v>
      </c>
      <c r="I6" s="4" t="s">
        <v>37</v>
      </c>
      <c r="J6" s="4" t="s">
        <v>3</v>
      </c>
      <c r="K6" s="4" t="s">
        <v>5</v>
      </c>
      <c r="L6" s="4" t="s">
        <v>12</v>
      </c>
      <c r="M6" s="4"/>
      <c r="N6" s="4"/>
      <c r="O6" s="4"/>
      <c r="P6" s="4"/>
      <c r="Q6" s="4"/>
    </row>
    <row r="7" spans="1:16" ht="15">
      <c r="A7" s="3" t="s">
        <v>2</v>
      </c>
      <c r="B7" s="3"/>
      <c r="C7" s="21">
        <v>500</v>
      </c>
      <c r="D7" s="22">
        <v>800</v>
      </c>
      <c r="E7" s="22">
        <v>1200</v>
      </c>
      <c r="F7" s="22">
        <v>1300</v>
      </c>
      <c r="G7" s="22">
        <v>1350</v>
      </c>
      <c r="H7" s="22">
        <v>1400</v>
      </c>
      <c r="I7" s="22">
        <v>1300</v>
      </c>
      <c r="J7" s="22">
        <v>2000</v>
      </c>
      <c r="K7" s="22">
        <v>1600</v>
      </c>
      <c r="L7" s="23">
        <v>1700</v>
      </c>
      <c r="M7" s="20"/>
      <c r="N7" s="20"/>
      <c r="O7" s="20"/>
      <c r="P7" s="50"/>
    </row>
    <row r="8" spans="1:16" ht="15">
      <c r="A8" s="3" t="s">
        <v>1</v>
      </c>
      <c r="B8" s="3"/>
      <c r="C8" s="24">
        <v>1300</v>
      </c>
      <c r="D8" s="9">
        <v>1350</v>
      </c>
      <c r="E8" s="9">
        <v>1400</v>
      </c>
      <c r="F8" s="9">
        <v>400</v>
      </c>
      <c r="G8" s="9">
        <v>700</v>
      </c>
      <c r="H8" s="9">
        <v>1000</v>
      </c>
      <c r="I8" s="9">
        <v>1200</v>
      </c>
      <c r="J8" s="9">
        <v>1400</v>
      </c>
      <c r="K8" s="9">
        <v>1200</v>
      </c>
      <c r="L8" s="25">
        <v>1300</v>
      </c>
      <c r="M8" s="20"/>
      <c r="N8" s="20"/>
      <c r="O8" s="20"/>
      <c r="P8" s="50"/>
    </row>
    <row r="9" spans="1:16" ht="15">
      <c r="A9" s="3" t="s">
        <v>3</v>
      </c>
      <c r="B9" s="3"/>
      <c r="C9" s="24">
        <v>2000</v>
      </c>
      <c r="D9" s="9">
        <v>2100</v>
      </c>
      <c r="E9" s="9">
        <v>2100</v>
      </c>
      <c r="F9" s="9">
        <v>1300</v>
      </c>
      <c r="G9" s="9">
        <v>1500</v>
      </c>
      <c r="H9" s="9">
        <v>1100</v>
      </c>
      <c r="I9" s="9">
        <v>1800</v>
      </c>
      <c r="J9" s="9">
        <v>300</v>
      </c>
      <c r="K9" s="9">
        <v>1100</v>
      </c>
      <c r="L9" s="25">
        <v>900</v>
      </c>
      <c r="M9" s="20"/>
      <c r="N9" s="20"/>
      <c r="O9" s="20"/>
      <c r="P9" s="50"/>
    </row>
    <row r="10" spans="1:16" ht="15">
      <c r="A10" s="3" t="s">
        <v>4</v>
      </c>
      <c r="B10" s="3"/>
      <c r="C10" s="24">
        <v>1200</v>
      </c>
      <c r="D10" s="9">
        <v>900</v>
      </c>
      <c r="E10" s="9">
        <v>300</v>
      </c>
      <c r="F10" s="9">
        <v>1500</v>
      </c>
      <c r="G10" s="9">
        <v>1500</v>
      </c>
      <c r="H10" s="9">
        <v>1600</v>
      </c>
      <c r="I10" s="9">
        <v>900</v>
      </c>
      <c r="J10" s="9">
        <v>2100</v>
      </c>
      <c r="K10" s="9">
        <v>1800</v>
      </c>
      <c r="L10" s="25">
        <v>2100</v>
      </c>
      <c r="M10" s="20"/>
      <c r="N10" s="20"/>
      <c r="O10" s="20"/>
      <c r="P10" s="50"/>
    </row>
    <row r="11" spans="1:16" ht="15.75" thickBot="1">
      <c r="A11" s="3" t="s">
        <v>5</v>
      </c>
      <c r="B11" s="3"/>
      <c r="C11" s="26">
        <v>2200</v>
      </c>
      <c r="D11" s="27">
        <v>2300</v>
      </c>
      <c r="E11" s="27">
        <v>2300</v>
      </c>
      <c r="F11" s="27">
        <v>1200</v>
      </c>
      <c r="G11" s="27">
        <v>1050</v>
      </c>
      <c r="H11" s="27">
        <v>900</v>
      </c>
      <c r="I11" s="27">
        <v>1100</v>
      </c>
      <c r="J11" s="27">
        <v>1000</v>
      </c>
      <c r="K11" s="27">
        <v>250</v>
      </c>
      <c r="L11" s="28">
        <v>1000</v>
      </c>
      <c r="M11" s="20"/>
      <c r="N11" s="20"/>
      <c r="O11" s="20"/>
      <c r="P11" s="50"/>
    </row>
    <row r="14" ht="15">
      <c r="A14" s="38" t="s">
        <v>42</v>
      </c>
    </row>
    <row r="15" spans="3:15" ht="15">
      <c r="C15" s="70" t="s">
        <v>10</v>
      </c>
      <c r="D15" s="70"/>
      <c r="E15" s="70"/>
      <c r="F15" s="70"/>
      <c r="G15" s="70"/>
      <c r="H15" s="70"/>
      <c r="I15" s="70"/>
      <c r="J15" s="70"/>
      <c r="K15" s="70"/>
      <c r="L15" s="70"/>
      <c r="M15" s="50"/>
      <c r="N15" s="50"/>
      <c r="O15" s="50"/>
    </row>
    <row r="16" spans="1:15" ht="30.75" thickBot="1">
      <c r="A16" s="7" t="s">
        <v>0</v>
      </c>
      <c r="C16" s="4" t="s">
        <v>6</v>
      </c>
      <c r="D16" s="4" t="s">
        <v>7</v>
      </c>
      <c r="E16" s="4" t="s">
        <v>8</v>
      </c>
      <c r="F16" s="4" t="s">
        <v>44</v>
      </c>
      <c r="G16" s="4" t="s">
        <v>45</v>
      </c>
      <c r="H16" s="4" t="s">
        <v>9</v>
      </c>
      <c r="I16" s="4" t="s">
        <v>37</v>
      </c>
      <c r="J16" s="4" t="s">
        <v>3</v>
      </c>
      <c r="K16" s="4" t="s">
        <v>5</v>
      </c>
      <c r="L16" s="4" t="s">
        <v>12</v>
      </c>
      <c r="M16" s="50"/>
      <c r="N16" s="50"/>
      <c r="O16" s="50"/>
    </row>
    <row r="17" spans="1:15" ht="15">
      <c r="A17" s="3" t="s">
        <v>2</v>
      </c>
      <c r="C17" s="10"/>
      <c r="D17" s="11"/>
      <c r="E17" s="11"/>
      <c r="F17" s="11"/>
      <c r="G17" s="11"/>
      <c r="H17" s="11"/>
      <c r="I17" s="11"/>
      <c r="J17" s="11"/>
      <c r="K17" s="11"/>
      <c r="L17" s="12"/>
      <c r="M17" s="50"/>
      <c r="N17" s="50"/>
      <c r="O17" s="50"/>
    </row>
    <row r="18" spans="1:15" ht="15">
      <c r="A18" s="3" t="s">
        <v>1</v>
      </c>
      <c r="C18" s="13"/>
      <c r="D18" s="14"/>
      <c r="E18" s="14"/>
      <c r="F18" s="14"/>
      <c r="G18" s="14"/>
      <c r="H18" s="14"/>
      <c r="I18" s="14"/>
      <c r="J18" s="14"/>
      <c r="K18" s="14"/>
      <c r="L18" s="15"/>
      <c r="M18" s="50"/>
      <c r="N18" s="50"/>
      <c r="O18" s="50"/>
    </row>
    <row r="19" spans="1:15" ht="15">
      <c r="A19" s="3" t="s">
        <v>3</v>
      </c>
      <c r="C19" s="13"/>
      <c r="D19" s="14"/>
      <c r="E19" s="14"/>
      <c r="F19" s="14"/>
      <c r="G19" s="14"/>
      <c r="H19" s="14"/>
      <c r="I19" s="14"/>
      <c r="J19" s="14"/>
      <c r="K19" s="14"/>
      <c r="L19" s="15"/>
      <c r="M19" s="50"/>
      <c r="N19" s="50"/>
      <c r="O19" s="50"/>
    </row>
    <row r="20" spans="1:15" ht="15">
      <c r="A20" s="3" t="s">
        <v>4</v>
      </c>
      <c r="C20" s="13"/>
      <c r="D20" s="14"/>
      <c r="E20" s="14"/>
      <c r="F20" s="14"/>
      <c r="G20" s="14"/>
      <c r="H20" s="14"/>
      <c r="I20" s="14"/>
      <c r="J20" s="14"/>
      <c r="K20" s="14"/>
      <c r="L20" s="15"/>
      <c r="M20" s="50"/>
      <c r="N20" s="50"/>
      <c r="O20" s="50"/>
    </row>
    <row r="21" spans="1:15" ht="15.75" thickBot="1">
      <c r="A21" s="3" t="s">
        <v>5</v>
      </c>
      <c r="C21" s="16"/>
      <c r="D21" s="17"/>
      <c r="E21" s="17"/>
      <c r="F21" s="17"/>
      <c r="G21" s="17"/>
      <c r="H21" s="17"/>
      <c r="I21" s="17"/>
      <c r="J21" s="17"/>
      <c r="K21" s="17"/>
      <c r="L21" s="18"/>
      <c r="M21" s="50"/>
      <c r="N21" s="50"/>
      <c r="O21" s="50"/>
    </row>
    <row r="22" spans="1:15" ht="15">
      <c r="A22" s="3"/>
      <c r="C22" s="14">
        <f>SUM(C17:C21)</f>
        <v>0</v>
      </c>
      <c r="D22" s="14">
        <f aca="true" t="shared" si="0" ref="D22:L22">SUM(D17:D21)</f>
        <v>0</v>
      </c>
      <c r="E22" s="14">
        <f t="shared" si="0"/>
        <v>0</v>
      </c>
      <c r="F22" s="14">
        <f t="shared" si="0"/>
        <v>0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14">
        <f t="shared" si="0"/>
        <v>0</v>
      </c>
      <c r="K22" s="14">
        <f t="shared" si="0"/>
        <v>0</v>
      </c>
      <c r="L22" s="14">
        <f t="shared" si="0"/>
        <v>0</v>
      </c>
      <c r="M22" s="68"/>
      <c r="N22" s="68"/>
      <c r="O22" s="68"/>
    </row>
    <row r="23" spans="1:15" ht="15.75" thickBot="1">
      <c r="A23" s="3"/>
      <c r="C23" s="32" t="s">
        <v>24</v>
      </c>
      <c r="D23" s="32" t="s">
        <v>24</v>
      </c>
      <c r="E23" s="32" t="s">
        <v>24</v>
      </c>
      <c r="F23" s="32" t="s">
        <v>24</v>
      </c>
      <c r="G23" s="32" t="s">
        <v>24</v>
      </c>
      <c r="H23" s="32" t="s">
        <v>24</v>
      </c>
      <c r="I23" s="32" t="s">
        <v>24</v>
      </c>
      <c r="J23" s="32" t="s">
        <v>24</v>
      </c>
      <c r="K23" s="32" t="s">
        <v>24</v>
      </c>
      <c r="L23" s="32" t="s">
        <v>24</v>
      </c>
      <c r="M23" s="68"/>
      <c r="N23" s="68"/>
      <c r="O23" s="68"/>
    </row>
    <row r="24" spans="1:15" ht="15.75" thickBot="1">
      <c r="A24" s="3"/>
      <c r="C24" s="33">
        <v>1</v>
      </c>
      <c r="D24" s="34">
        <v>1</v>
      </c>
      <c r="E24" s="34">
        <v>1</v>
      </c>
      <c r="F24" s="34">
        <v>1</v>
      </c>
      <c r="G24" s="34">
        <v>1</v>
      </c>
      <c r="H24" s="34">
        <v>1</v>
      </c>
      <c r="I24" s="34">
        <v>1</v>
      </c>
      <c r="J24" s="34">
        <v>1</v>
      </c>
      <c r="K24" s="34">
        <v>1</v>
      </c>
      <c r="L24" s="35">
        <v>1</v>
      </c>
      <c r="M24" s="68"/>
      <c r="N24" s="68"/>
      <c r="O24" s="68"/>
    </row>
    <row r="25" spans="1:15" ht="15">
      <c r="A25" s="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50"/>
      <c r="N25" s="50"/>
      <c r="O25" s="50"/>
    </row>
    <row r="26" spans="1:15" ht="15">
      <c r="A26" s="3" t="s">
        <v>43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50"/>
      <c r="N26" s="50"/>
      <c r="O26" s="50"/>
    </row>
    <row r="27" spans="1:17" ht="45.75" thickBot="1">
      <c r="A27" s="7" t="s">
        <v>0</v>
      </c>
      <c r="B27" s="8" t="s">
        <v>18</v>
      </c>
      <c r="C27" s="4" t="s">
        <v>6</v>
      </c>
      <c r="D27" s="4" t="s">
        <v>7</v>
      </c>
      <c r="E27" s="4" t="s">
        <v>8</v>
      </c>
      <c r="F27" s="67" t="s">
        <v>44</v>
      </c>
      <c r="G27" s="67" t="s">
        <v>45</v>
      </c>
      <c r="H27" s="4" t="s">
        <v>9</v>
      </c>
      <c r="I27" s="4" t="s">
        <v>37</v>
      </c>
      <c r="J27" s="4" t="s">
        <v>3</v>
      </c>
      <c r="K27" s="4" t="s">
        <v>5</v>
      </c>
      <c r="L27" s="4" t="s">
        <v>12</v>
      </c>
      <c r="M27" s="4" t="s">
        <v>20</v>
      </c>
      <c r="N27" s="4"/>
      <c r="O27" s="4" t="s">
        <v>22</v>
      </c>
      <c r="P27" s="4" t="s">
        <v>14</v>
      </c>
      <c r="Q27" s="4" t="s">
        <v>16</v>
      </c>
    </row>
    <row r="28" spans="1:17" ht="15">
      <c r="A28" s="3" t="s">
        <v>2</v>
      </c>
      <c r="B28" s="40">
        <v>1</v>
      </c>
      <c r="C28" s="56">
        <f>+C17*C$35</f>
        <v>0</v>
      </c>
      <c r="D28" s="57">
        <f aca="true" t="shared" si="1" ref="D28:L28">+D17*D$35</f>
        <v>0</v>
      </c>
      <c r="E28" s="57">
        <f t="shared" si="1"/>
        <v>0</v>
      </c>
      <c r="F28" s="14">
        <f>+F17*F$35</f>
        <v>0</v>
      </c>
      <c r="G28" s="14">
        <f>+G17*G$35</f>
        <v>0</v>
      </c>
      <c r="H28" s="57">
        <f t="shared" si="1"/>
        <v>0</v>
      </c>
      <c r="I28" s="57">
        <f t="shared" si="1"/>
        <v>0</v>
      </c>
      <c r="J28" s="57">
        <f t="shared" si="1"/>
        <v>0</v>
      </c>
      <c r="K28" s="57">
        <f t="shared" si="1"/>
        <v>0</v>
      </c>
      <c r="L28" s="58">
        <f t="shared" si="1"/>
        <v>0</v>
      </c>
      <c r="M28" s="14">
        <f>SUM(C28:L28)</f>
        <v>0</v>
      </c>
      <c r="N28" s="14" t="s">
        <v>21</v>
      </c>
      <c r="O28" s="14">
        <f>+P28*B28</f>
        <v>600</v>
      </c>
      <c r="P28" s="29">
        <v>600</v>
      </c>
      <c r="Q28" s="43">
        <v>285000</v>
      </c>
    </row>
    <row r="29" spans="1:17" ht="15">
      <c r="A29" s="3" t="s">
        <v>1</v>
      </c>
      <c r="B29" s="41">
        <v>0</v>
      </c>
      <c r="C29" s="59">
        <f>+C18*C$35</f>
        <v>0</v>
      </c>
      <c r="D29" s="14">
        <f aca="true" t="shared" si="2" ref="D29:L29">+D18*D$35</f>
        <v>0</v>
      </c>
      <c r="E29" s="14">
        <f t="shared" si="2"/>
        <v>0</v>
      </c>
      <c r="F29" s="14">
        <f>+F18*F$35</f>
        <v>0</v>
      </c>
      <c r="G29" s="14">
        <f>+G18*G$35</f>
        <v>0</v>
      </c>
      <c r="H29" s="14">
        <f t="shared" si="2"/>
        <v>0</v>
      </c>
      <c r="I29" s="14">
        <f t="shared" si="2"/>
        <v>0</v>
      </c>
      <c r="J29" s="14">
        <f t="shared" si="2"/>
        <v>0</v>
      </c>
      <c r="K29" s="14">
        <f t="shared" si="2"/>
        <v>0</v>
      </c>
      <c r="L29" s="60">
        <f t="shared" si="2"/>
        <v>0</v>
      </c>
      <c r="M29" s="14">
        <f>SUM(C29:L29)</f>
        <v>0</v>
      </c>
      <c r="N29" s="14" t="s">
        <v>21</v>
      </c>
      <c r="O29" s="14">
        <f>+P29*B29</f>
        <v>0</v>
      </c>
      <c r="P29" s="30">
        <v>500</v>
      </c>
      <c r="Q29" s="44">
        <v>250000</v>
      </c>
    </row>
    <row r="30" spans="1:17" ht="15">
      <c r="A30" s="3" t="s">
        <v>3</v>
      </c>
      <c r="B30" s="41">
        <v>1</v>
      </c>
      <c r="C30" s="59">
        <f>+C19*C$35</f>
        <v>0</v>
      </c>
      <c r="D30" s="14">
        <f aca="true" t="shared" si="3" ref="D30:L30">+D19*D$35</f>
        <v>0</v>
      </c>
      <c r="E30" s="14">
        <f t="shared" si="3"/>
        <v>0</v>
      </c>
      <c r="F30" s="14">
        <f>+F19*F$35</f>
        <v>0</v>
      </c>
      <c r="G30" s="14">
        <f>+G19*G$35</f>
        <v>0</v>
      </c>
      <c r="H30" s="14">
        <f t="shared" si="3"/>
        <v>0</v>
      </c>
      <c r="I30" s="14">
        <f t="shared" si="3"/>
        <v>0</v>
      </c>
      <c r="J30" s="14">
        <f t="shared" si="3"/>
        <v>0</v>
      </c>
      <c r="K30" s="14">
        <f t="shared" si="3"/>
        <v>0</v>
      </c>
      <c r="L30" s="60">
        <f t="shared" si="3"/>
        <v>0</v>
      </c>
      <c r="M30" s="14">
        <f>SUM(C30:L30)</f>
        <v>0</v>
      </c>
      <c r="N30" s="14" t="s">
        <v>21</v>
      </c>
      <c r="O30" s="14">
        <f>+P30*B30</f>
        <v>400</v>
      </c>
      <c r="P30" s="30">
        <v>400</v>
      </c>
      <c r="Q30" s="44">
        <v>196000</v>
      </c>
    </row>
    <row r="31" spans="1:17" ht="15">
      <c r="A31" s="3" t="s">
        <v>4</v>
      </c>
      <c r="B31" s="41">
        <v>1</v>
      </c>
      <c r="C31" s="59">
        <f>+C20*C$35</f>
        <v>0</v>
      </c>
      <c r="D31" s="14">
        <f aca="true" t="shared" si="4" ref="D31:L31">+D20*D$35</f>
        <v>0</v>
      </c>
      <c r="E31" s="14">
        <f t="shared" si="4"/>
        <v>0</v>
      </c>
      <c r="F31" s="14">
        <f>+F20*F$35</f>
        <v>0</v>
      </c>
      <c r="G31" s="14">
        <f>+G20*G$35</f>
        <v>0</v>
      </c>
      <c r="H31" s="14">
        <f t="shared" si="4"/>
        <v>0</v>
      </c>
      <c r="I31" s="14">
        <f t="shared" si="4"/>
        <v>0</v>
      </c>
      <c r="J31" s="14">
        <f t="shared" si="4"/>
        <v>0</v>
      </c>
      <c r="K31" s="14">
        <f t="shared" si="4"/>
        <v>0</v>
      </c>
      <c r="L31" s="60">
        <f t="shared" si="4"/>
        <v>0</v>
      </c>
      <c r="M31" s="14">
        <f>SUM(C31:L31)</f>
        <v>0</v>
      </c>
      <c r="N31" s="14" t="s">
        <v>21</v>
      </c>
      <c r="O31" s="14">
        <f>+P31*B31</f>
        <v>250</v>
      </c>
      <c r="P31" s="30">
        <v>250</v>
      </c>
      <c r="Q31" s="44">
        <v>90000</v>
      </c>
    </row>
    <row r="32" spans="1:17" ht="15.75" thickBot="1">
      <c r="A32" s="3" t="s">
        <v>5</v>
      </c>
      <c r="B32" s="42">
        <v>1</v>
      </c>
      <c r="C32" s="61">
        <f>+C21*C$35</f>
        <v>0</v>
      </c>
      <c r="D32" s="62">
        <f aca="true" t="shared" si="5" ref="D32:L32">+D21*D$35</f>
        <v>0</v>
      </c>
      <c r="E32" s="62">
        <f t="shared" si="5"/>
        <v>0</v>
      </c>
      <c r="F32" s="62">
        <f>+F21*F$35</f>
        <v>0</v>
      </c>
      <c r="G32" s="62">
        <f>+G21*G$35</f>
        <v>0</v>
      </c>
      <c r="H32" s="62">
        <f t="shared" si="5"/>
        <v>0</v>
      </c>
      <c r="I32" s="62">
        <f t="shared" si="5"/>
        <v>0</v>
      </c>
      <c r="J32" s="62">
        <f t="shared" si="5"/>
        <v>0</v>
      </c>
      <c r="K32" s="62">
        <f t="shared" si="5"/>
        <v>0</v>
      </c>
      <c r="L32" s="63">
        <f t="shared" si="5"/>
        <v>0</v>
      </c>
      <c r="M32" s="14">
        <f>SUM(C32:L32)</f>
        <v>0</v>
      </c>
      <c r="N32" s="14" t="s">
        <v>21</v>
      </c>
      <c r="O32" s="14">
        <f>+P32*B32</f>
        <v>300</v>
      </c>
      <c r="P32" s="31">
        <v>300</v>
      </c>
      <c r="Q32" s="45">
        <v>95000</v>
      </c>
    </row>
    <row r="33" spans="2:17" ht="15">
      <c r="B33" s="19" t="s">
        <v>23</v>
      </c>
      <c r="C33" s="14">
        <f>SUM(C28:C32)</f>
        <v>0</v>
      </c>
      <c r="D33" s="14">
        <f aca="true" t="shared" si="6" ref="D33:L33">SUM(D28:D32)</f>
        <v>0</v>
      </c>
      <c r="E33" s="14">
        <f t="shared" si="6"/>
        <v>0</v>
      </c>
      <c r="F33" s="14">
        <f>SUM(F28:F32)</f>
        <v>0</v>
      </c>
      <c r="G33" s="14">
        <f>SUM(G28:G32)</f>
        <v>0</v>
      </c>
      <c r="H33" s="14">
        <f t="shared" si="6"/>
        <v>0</v>
      </c>
      <c r="I33" s="14">
        <f t="shared" si="6"/>
        <v>0</v>
      </c>
      <c r="J33" s="14">
        <f t="shared" si="6"/>
        <v>0</v>
      </c>
      <c r="K33" s="14">
        <f t="shared" si="6"/>
        <v>0</v>
      </c>
      <c r="L33" s="14">
        <f t="shared" si="6"/>
        <v>0</v>
      </c>
      <c r="M33" s="14"/>
      <c r="N33" s="14"/>
      <c r="O33" s="14"/>
      <c r="P33" s="50">
        <f>SUM(P28:P32)</f>
        <v>2050</v>
      </c>
      <c r="Q33" s="50">
        <f>SUM(Q28:Q32)</f>
        <v>916000</v>
      </c>
    </row>
    <row r="34" spans="1:16" ht="15.75" thickBot="1">
      <c r="A34" s="3"/>
      <c r="C34" s="32" t="s">
        <v>24</v>
      </c>
      <c r="D34" s="32" t="s">
        <v>24</v>
      </c>
      <c r="E34" s="32" t="s">
        <v>24</v>
      </c>
      <c r="F34" s="32" t="s">
        <v>24</v>
      </c>
      <c r="G34" s="32" t="s">
        <v>24</v>
      </c>
      <c r="H34" s="32" t="s">
        <v>24</v>
      </c>
      <c r="I34" s="32" t="s">
        <v>24</v>
      </c>
      <c r="J34" s="32" t="s">
        <v>24</v>
      </c>
      <c r="K34" s="32" t="s">
        <v>24</v>
      </c>
      <c r="L34" s="32" t="s">
        <v>24</v>
      </c>
      <c r="M34" s="14"/>
      <c r="N34" s="14"/>
      <c r="O34" s="14"/>
      <c r="P34" s="50"/>
    </row>
    <row r="35" spans="2:15" ht="15.75" thickBot="1">
      <c r="B35" s="71" t="s">
        <v>11</v>
      </c>
      <c r="C35" s="33">
        <v>250</v>
      </c>
      <c r="D35" s="34">
        <v>60</v>
      </c>
      <c r="E35" s="34">
        <v>190</v>
      </c>
      <c r="F35" s="34">
        <v>130</v>
      </c>
      <c r="G35" s="34">
        <v>95</v>
      </c>
      <c r="H35" s="34">
        <v>90</v>
      </c>
      <c r="I35" s="34">
        <v>110</v>
      </c>
      <c r="J35" s="34">
        <v>120</v>
      </c>
      <c r="K35" s="34">
        <v>110</v>
      </c>
      <c r="L35" s="35">
        <v>100</v>
      </c>
      <c r="M35" s="64">
        <f>SUM(C35:L35)</f>
        <v>1255</v>
      </c>
      <c r="N35" s="14"/>
      <c r="O35" s="14"/>
    </row>
    <row r="36" spans="2:15" ht="15">
      <c r="B36" s="3"/>
      <c r="M36" s="14"/>
      <c r="N36" s="14"/>
      <c r="O36" s="14"/>
    </row>
    <row r="37" spans="13:15" ht="15">
      <c r="M37" s="14"/>
      <c r="N37" s="14"/>
      <c r="O37" s="14"/>
    </row>
    <row r="38" spans="1:15" ht="15">
      <c r="A38" s="5" t="s">
        <v>26</v>
      </c>
      <c r="M38" s="14"/>
      <c r="N38" s="14"/>
      <c r="O38" s="14"/>
    </row>
    <row r="39" spans="1:15" ht="15">
      <c r="A39" t="s">
        <v>28</v>
      </c>
      <c r="B39" s="52">
        <f>SUMPRODUCT(C7:L11,C28:L32)</f>
        <v>0</v>
      </c>
      <c r="M39" s="14"/>
      <c r="N39" s="14"/>
      <c r="O39" s="14"/>
    </row>
    <row r="40" spans="1:15" ht="15.75" thickBot="1">
      <c r="A40" t="s">
        <v>27</v>
      </c>
      <c r="B40">
        <f>SUMPRODUCT(B28:B32,Q28:Q32)</f>
        <v>666000</v>
      </c>
      <c r="M40" s="14"/>
      <c r="N40" s="14"/>
      <c r="O40" s="14"/>
    </row>
    <row r="41" spans="1:15" ht="16.5" thickBot="1" thickTop="1">
      <c r="A41" t="s">
        <v>29</v>
      </c>
      <c r="B41" s="39">
        <f>SUM(B39:B40)</f>
        <v>666000</v>
      </c>
      <c r="M41" s="14"/>
      <c r="N41" s="14"/>
      <c r="O41" s="14"/>
    </row>
    <row r="42" spans="13:15" ht="15.75" thickTop="1">
      <c r="M42" s="14"/>
      <c r="N42" s="14"/>
      <c r="O42" s="14"/>
    </row>
    <row r="43" spans="13:15" ht="15">
      <c r="M43" s="14"/>
      <c r="N43" s="14"/>
      <c r="O43" s="14"/>
    </row>
    <row r="44" spans="13:15" ht="15">
      <c r="M44" s="50">
        <f>SUM(C35:L35)</f>
        <v>1255</v>
      </c>
      <c r="N44" s="50"/>
      <c r="O44" s="50">
        <f>+M44/P33</f>
        <v>0.6121951219512195</v>
      </c>
    </row>
  </sheetData>
  <sheetProtection/>
  <mergeCells count="2">
    <mergeCell ref="C5:L5"/>
    <mergeCell ref="C15:L1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Barbieri da Cunha</dc:creator>
  <cp:keywords/>
  <dc:description/>
  <cp:lastModifiedBy>Claudio</cp:lastModifiedBy>
  <dcterms:created xsi:type="dcterms:W3CDTF">2011-09-26T14:07:21Z</dcterms:created>
  <dcterms:modified xsi:type="dcterms:W3CDTF">2012-04-17T21:14:41Z</dcterms:modified>
  <cp:category/>
  <cp:version/>
  <cp:contentType/>
  <cp:contentStatus/>
</cp:coreProperties>
</file>