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Augusto\Desktop\"/>
    </mc:Choice>
  </mc:AlternateContent>
  <bookViews>
    <workbookView xWindow="120" yWindow="45" windowWidth="15195" windowHeight="9465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G14" i="1" l="1"/>
  <c r="G5" i="1"/>
  <c r="G6" i="1"/>
  <c r="G7" i="1"/>
  <c r="G8" i="1"/>
  <c r="G9" i="1"/>
  <c r="G10" i="1"/>
  <c r="G11" i="1"/>
  <c r="G12" i="1"/>
  <c r="G13" i="1"/>
  <c r="G4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B4" i="1"/>
  <c r="E4" i="1" s="1"/>
  <c r="I4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E14" i="1" s="1"/>
  <c r="I14" i="1" s="1"/>
  <c r="E12" i="1"/>
  <c r="I12" i="1" s="1"/>
  <c r="E10" i="1"/>
  <c r="I10" i="1" s="1"/>
  <c r="E11" i="1"/>
  <c r="I11" i="1" s="1"/>
  <c r="E9" i="1"/>
  <c r="I9" i="1" s="1"/>
  <c r="E5" i="1"/>
  <c r="I5" i="1" s="1"/>
  <c r="E8" i="1"/>
  <c r="I8" i="1" s="1"/>
  <c r="E13" i="1" l="1"/>
  <c r="I13" i="1" s="1"/>
  <c r="E7" i="1"/>
  <c r="I7" i="1" s="1"/>
  <c r="E6" i="1"/>
  <c r="I6" i="1" s="1"/>
  <c r="I15" i="1" s="1"/>
</calcChain>
</file>

<file path=xl/sharedStrings.xml><?xml version="1.0" encoding="utf-8"?>
<sst xmlns="http://schemas.openxmlformats.org/spreadsheetml/2006/main" count="13" uniqueCount="13">
  <si>
    <t>Resolução Masterbank</t>
  </si>
  <si>
    <t>Ano</t>
  </si>
  <si>
    <t>LPA</t>
  </si>
  <si>
    <t>Crescimento</t>
  </si>
  <si>
    <t>Payout</t>
  </si>
  <si>
    <t>DPA</t>
  </si>
  <si>
    <t>Ke</t>
  </si>
  <si>
    <t>Fator</t>
  </si>
  <si>
    <t>Descapitalização</t>
  </si>
  <si>
    <t>Fator desc.</t>
  </si>
  <si>
    <t>Acumulado</t>
  </si>
  <si>
    <t>PV do DPA</t>
  </si>
  <si>
    <t>Valor da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</si>
</sst>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_(* #,##0.00000000_);_(* \(#,##0.000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2" applyFont="1"/>
    <xf numFmtId="9" fontId="0" fillId="0" borderId="0" xfId="3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65" fontId="0" fillId="0" borderId="0" xfId="1" applyFont="1"/>
    <xf numFmtId="166" fontId="0" fillId="0" borderId="0" xfId="1" applyNumberFormat="1" applyFont="1"/>
    <xf numFmtId="0" fontId="2" fillId="0" borderId="0" xfId="0" applyFont="1"/>
    <xf numFmtId="164" fontId="2" fillId="0" borderId="0" xfId="2" applyFont="1"/>
    <xf numFmtId="0" fontId="0" fillId="2" borderId="1" xfId="0" applyFill="1" applyBorder="1"/>
    <xf numFmtId="164" fontId="0" fillId="2" borderId="2" xfId="2" applyFont="1" applyFill="1" applyBorder="1"/>
    <xf numFmtId="9" fontId="0" fillId="2" borderId="2" xfId="3" applyFont="1" applyFill="1" applyBorder="1"/>
    <xf numFmtId="164" fontId="2" fillId="2" borderId="2" xfId="0" applyNumberFormat="1" applyFont="1" applyFill="1" applyBorder="1"/>
    <xf numFmtId="165" fontId="0" fillId="2" borderId="2" xfId="1" applyFont="1" applyFill="1" applyBorder="1"/>
    <xf numFmtId="166" fontId="0" fillId="2" borderId="2" xfId="1" applyNumberFormat="1" applyFont="1" applyFill="1" applyBorder="1"/>
    <xf numFmtId="164" fontId="0" fillId="2" borderId="3" xfId="2" applyFont="1" applyFill="1" applyBorder="1"/>
    <xf numFmtId="0" fontId="0" fillId="2" borderId="4" xfId="0" applyFill="1" applyBorder="1"/>
    <xf numFmtId="164" fontId="0" fillId="2" borderId="0" xfId="2" applyFont="1" applyFill="1" applyBorder="1"/>
    <xf numFmtId="9" fontId="0" fillId="2" borderId="0" xfId="3" applyFont="1" applyFill="1" applyBorder="1"/>
    <xf numFmtId="164" fontId="2" fillId="2" borderId="0" xfId="0" applyNumberFormat="1" applyFont="1" applyFill="1" applyBorder="1"/>
    <xf numFmtId="165" fontId="0" fillId="2" borderId="0" xfId="1" applyFont="1" applyFill="1" applyBorder="1"/>
    <xf numFmtId="166" fontId="0" fillId="2" borderId="0" xfId="1" applyNumberFormat="1" applyFont="1" applyFill="1" applyBorder="1"/>
    <xf numFmtId="164" fontId="0" fillId="2" borderId="5" xfId="2" applyFont="1" applyFill="1" applyBorder="1"/>
    <xf numFmtId="0" fontId="0" fillId="2" borderId="6" xfId="0" applyFill="1" applyBorder="1"/>
    <xf numFmtId="164" fontId="0" fillId="2" borderId="7" xfId="2" applyFont="1" applyFill="1" applyBorder="1"/>
    <xf numFmtId="9" fontId="0" fillId="2" borderId="7" xfId="3" applyFont="1" applyFill="1" applyBorder="1"/>
    <xf numFmtId="164" fontId="2" fillId="2" borderId="7" xfId="0" applyNumberFormat="1" applyFont="1" applyFill="1" applyBorder="1"/>
    <xf numFmtId="165" fontId="0" fillId="2" borderId="7" xfId="1" applyFont="1" applyFill="1" applyBorder="1"/>
    <xf numFmtId="166" fontId="0" fillId="2" borderId="7" xfId="1" applyNumberFormat="1" applyFont="1" applyFill="1" applyBorder="1"/>
    <xf numFmtId="164" fontId="0" fillId="2" borderId="8" xfId="2" applyFont="1" applyFill="1" applyBorder="1"/>
    <xf numFmtId="0" fontId="0" fillId="4" borderId="1" xfId="0" applyFill="1" applyBorder="1"/>
    <xf numFmtId="164" fontId="0" fillId="4" borderId="2" xfId="2" applyFont="1" applyFill="1" applyBorder="1"/>
    <xf numFmtId="9" fontId="0" fillId="4" borderId="2" xfId="3" applyFont="1" applyFill="1" applyBorder="1"/>
    <xf numFmtId="164" fontId="2" fillId="4" borderId="2" xfId="0" applyNumberFormat="1" applyFont="1" applyFill="1" applyBorder="1"/>
    <xf numFmtId="165" fontId="0" fillId="4" borderId="2" xfId="1" applyFont="1" applyFill="1" applyBorder="1"/>
    <xf numFmtId="166" fontId="0" fillId="4" borderId="2" xfId="1" applyNumberFormat="1" applyFont="1" applyFill="1" applyBorder="1"/>
    <xf numFmtId="164" fontId="0" fillId="4" borderId="3" xfId="2" applyFont="1" applyFill="1" applyBorder="1"/>
    <xf numFmtId="0" fontId="0" fillId="4" borderId="4" xfId="0" applyFill="1" applyBorder="1"/>
    <xf numFmtId="164" fontId="0" fillId="4" borderId="0" xfId="2" applyFont="1" applyFill="1" applyBorder="1"/>
    <xf numFmtId="9" fontId="0" fillId="4" borderId="0" xfId="3" applyFont="1" applyFill="1" applyBorder="1"/>
    <xf numFmtId="164" fontId="2" fillId="4" borderId="0" xfId="0" applyNumberFormat="1" applyFont="1" applyFill="1" applyBorder="1"/>
    <xf numFmtId="165" fontId="0" fillId="4" borderId="0" xfId="1" applyFont="1" applyFill="1" applyBorder="1"/>
    <xf numFmtId="166" fontId="0" fillId="4" borderId="0" xfId="1" applyNumberFormat="1" applyFont="1" applyFill="1" applyBorder="1"/>
    <xf numFmtId="164" fontId="0" fillId="4" borderId="5" xfId="2" applyFont="1" applyFill="1" applyBorder="1"/>
    <xf numFmtId="0" fontId="0" fillId="4" borderId="6" xfId="0" applyFill="1" applyBorder="1"/>
    <xf numFmtId="164" fontId="0" fillId="4" borderId="7" xfId="2" applyFont="1" applyFill="1" applyBorder="1"/>
    <xf numFmtId="9" fontId="0" fillId="4" borderId="7" xfId="3" applyFont="1" applyFill="1" applyBorder="1"/>
    <xf numFmtId="164" fontId="2" fillId="4" borderId="7" xfId="0" applyNumberFormat="1" applyFont="1" applyFill="1" applyBorder="1"/>
    <xf numFmtId="165" fontId="0" fillId="4" borderId="7" xfId="1" applyFont="1" applyFill="1" applyBorder="1"/>
    <xf numFmtId="167" fontId="0" fillId="4" borderId="7" xfId="1" applyNumberFormat="1" applyFont="1" applyFill="1" applyBorder="1"/>
    <xf numFmtId="164" fontId="0" fillId="4" borderId="8" xfId="2" applyFont="1" applyFill="1" applyBorder="1"/>
    <xf numFmtId="0" fontId="0" fillId="3" borderId="9" xfId="0" applyFill="1" applyBorder="1"/>
    <xf numFmtId="164" fontId="0" fillId="3" borderId="10" xfId="2" applyFont="1" applyFill="1" applyBorder="1"/>
    <xf numFmtId="9" fontId="0" fillId="3" borderId="10" xfId="3" applyFont="1" applyFill="1" applyBorder="1"/>
    <xf numFmtId="164" fontId="2" fillId="3" borderId="10" xfId="0" applyNumberFormat="1" applyFont="1" applyFill="1" applyBorder="1"/>
    <xf numFmtId="9" fontId="0" fillId="3" borderId="10" xfId="1" applyNumberFormat="1" applyFont="1" applyFill="1" applyBorder="1"/>
    <xf numFmtId="166" fontId="0" fillId="3" borderId="10" xfId="1" applyNumberFormat="1" applyFont="1" applyFill="1" applyBorder="1"/>
    <xf numFmtId="164" fontId="3" fillId="3" borderId="11" xfId="2" applyFont="1" applyFill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60" zoomScaleNormal="160" workbookViewId="0"/>
  </sheetViews>
  <sheetFormatPr defaultRowHeight="15" x14ac:dyDescent="0.25"/>
  <cols>
    <col min="1" max="1" width="4.5703125" customWidth="1"/>
    <col min="2" max="2" width="10.7109375" style="1" bestFit="1" customWidth="1"/>
    <col min="3" max="3" width="7.28515625" style="2" customWidth="1"/>
    <col min="4" max="4" width="9.140625" style="2"/>
    <col min="5" max="5" width="9.5703125" style="8" customWidth="1"/>
    <col min="6" max="6" width="5.7109375" style="2" customWidth="1"/>
    <col min="7" max="7" width="9.140625" style="6"/>
    <col min="8" max="8" width="13.7109375" style="7" customWidth="1"/>
    <col min="9" max="9" width="11.140625" style="1" customWidth="1"/>
  </cols>
  <sheetData>
    <row r="1" spans="1:9" x14ac:dyDescent="0.25">
      <c r="A1" s="8" t="s">
        <v>0</v>
      </c>
    </row>
    <row r="2" spans="1:9" x14ac:dyDescent="0.25">
      <c r="A2" t="s">
        <v>1</v>
      </c>
      <c r="B2" s="1" t="s">
        <v>2</v>
      </c>
      <c r="C2" s="2" t="s">
        <v>3</v>
      </c>
      <c r="D2" s="2" t="s">
        <v>4</v>
      </c>
      <c r="E2" s="8" t="s">
        <v>5</v>
      </c>
      <c r="F2" s="2" t="s">
        <v>6</v>
      </c>
      <c r="G2" s="6" t="s">
        <v>7</v>
      </c>
      <c r="H2" s="7" t="s">
        <v>9</v>
      </c>
      <c r="I2" s="1" t="s">
        <v>11</v>
      </c>
    </row>
    <row r="3" spans="1:9" ht="15.75" thickBot="1" x14ac:dyDescent="0.3">
      <c r="A3">
        <v>0</v>
      </c>
      <c r="B3" s="1">
        <v>15.3</v>
      </c>
      <c r="C3" s="2">
        <v>0.3</v>
      </c>
      <c r="D3" s="2">
        <v>0.1</v>
      </c>
      <c r="G3" s="6" t="s">
        <v>8</v>
      </c>
      <c r="H3" s="7" t="s">
        <v>10</v>
      </c>
    </row>
    <row r="4" spans="1:9" s="3" customFormat="1" x14ac:dyDescent="0.25">
      <c r="A4" s="10">
        <v>1</v>
      </c>
      <c r="B4" s="11">
        <f>B3*(1+C4)</f>
        <v>19.89</v>
      </c>
      <c r="C4" s="12">
        <v>0.3</v>
      </c>
      <c r="D4" s="12">
        <v>0.1</v>
      </c>
      <c r="E4" s="13">
        <f>B4*D4</f>
        <v>1.9890000000000001</v>
      </c>
      <c r="F4" s="12">
        <v>0.23</v>
      </c>
      <c r="G4" s="14">
        <f>1+F4</f>
        <v>1.23</v>
      </c>
      <c r="H4" s="15">
        <f>G4</f>
        <v>1.23</v>
      </c>
      <c r="I4" s="16">
        <f>E4/H4</f>
        <v>1.6170731707317074</v>
      </c>
    </row>
    <row r="5" spans="1:9" s="3" customFormat="1" x14ac:dyDescent="0.25">
      <c r="A5" s="17">
        <v>2</v>
      </c>
      <c r="B5" s="18">
        <f t="shared" ref="B5:B14" si="0">B4*(1+C5)</f>
        <v>25.857000000000003</v>
      </c>
      <c r="C5" s="19">
        <v>0.3</v>
      </c>
      <c r="D5" s="19">
        <v>0.1</v>
      </c>
      <c r="E5" s="20">
        <f t="shared" ref="E5:E14" si="1">B5*D5</f>
        <v>2.5857000000000006</v>
      </c>
      <c r="F5" s="19">
        <v>0.23</v>
      </c>
      <c r="G5" s="21">
        <f t="shared" ref="G5:G13" si="2">1+F5</f>
        <v>1.23</v>
      </c>
      <c r="H5" s="22">
        <f>H4*G5</f>
        <v>1.5128999999999999</v>
      </c>
      <c r="I5" s="23">
        <f>E5/H5</f>
        <v>1.7091017251635936</v>
      </c>
    </row>
    <row r="6" spans="1:9" s="3" customFormat="1" x14ac:dyDescent="0.25">
      <c r="A6" s="17">
        <v>3</v>
      </c>
      <c r="B6" s="18">
        <f t="shared" si="0"/>
        <v>33.614100000000008</v>
      </c>
      <c r="C6" s="19">
        <v>0.3</v>
      </c>
      <c r="D6" s="19">
        <v>0.1</v>
      </c>
      <c r="E6" s="20">
        <f t="shared" si="1"/>
        <v>3.3614100000000011</v>
      </c>
      <c r="F6" s="19">
        <v>0.23</v>
      </c>
      <c r="G6" s="21">
        <f t="shared" si="2"/>
        <v>1.23</v>
      </c>
      <c r="H6" s="22">
        <f t="shared" ref="H6:H13" si="3">H5*G6</f>
        <v>1.8608669999999998</v>
      </c>
      <c r="I6" s="23">
        <f>E6/H6</f>
        <v>1.8063676770021724</v>
      </c>
    </row>
    <row r="7" spans="1:9" s="3" customFormat="1" x14ac:dyDescent="0.25">
      <c r="A7" s="17">
        <v>4</v>
      </c>
      <c r="B7" s="18">
        <f t="shared" si="0"/>
        <v>43.698330000000013</v>
      </c>
      <c r="C7" s="19">
        <v>0.3</v>
      </c>
      <c r="D7" s="19">
        <v>0.1</v>
      </c>
      <c r="E7" s="20">
        <f t="shared" si="1"/>
        <v>4.3698330000000016</v>
      </c>
      <c r="F7" s="19">
        <v>0.23</v>
      </c>
      <c r="G7" s="21">
        <f t="shared" si="2"/>
        <v>1.23</v>
      </c>
      <c r="H7" s="22">
        <f t="shared" si="3"/>
        <v>2.2888664099999998</v>
      </c>
      <c r="I7" s="23">
        <f t="shared" ref="I7:I14" si="4">E7/H7</f>
        <v>1.9091690895144913</v>
      </c>
    </row>
    <row r="8" spans="1:9" s="3" customFormat="1" ht="15.75" thickBot="1" x14ac:dyDescent="0.3">
      <c r="A8" s="24">
        <v>5</v>
      </c>
      <c r="B8" s="25">
        <f t="shared" si="0"/>
        <v>56.807829000000019</v>
      </c>
      <c r="C8" s="26">
        <v>0.3</v>
      </c>
      <c r="D8" s="26">
        <v>0.1</v>
      </c>
      <c r="E8" s="27">
        <f t="shared" si="1"/>
        <v>5.6807829000000023</v>
      </c>
      <c r="F8" s="26">
        <v>0.23</v>
      </c>
      <c r="G8" s="28">
        <f t="shared" si="2"/>
        <v>1.23</v>
      </c>
      <c r="H8" s="29">
        <f t="shared" si="3"/>
        <v>2.8153056842999997</v>
      </c>
      <c r="I8" s="30">
        <f t="shared" si="4"/>
        <v>2.0178209889177552</v>
      </c>
    </row>
    <row r="9" spans="1:9" s="5" customFormat="1" x14ac:dyDescent="0.25">
      <c r="A9" s="31">
        <v>6</v>
      </c>
      <c r="B9" s="32">
        <f t="shared" si="0"/>
        <v>71.009786250000019</v>
      </c>
      <c r="C9" s="33">
        <v>0.25</v>
      </c>
      <c r="D9" s="33">
        <v>0.15</v>
      </c>
      <c r="E9" s="34">
        <f t="shared" si="1"/>
        <v>10.651467937500003</v>
      </c>
      <c r="F9" s="33">
        <v>0.22</v>
      </c>
      <c r="G9" s="35">
        <f t="shared" si="2"/>
        <v>1.22</v>
      </c>
      <c r="H9" s="36">
        <f t="shared" si="3"/>
        <v>3.4346729348459997</v>
      </c>
      <c r="I9" s="37">
        <f t="shared" si="4"/>
        <v>3.1011593067383525</v>
      </c>
    </row>
    <row r="10" spans="1:9" s="5" customFormat="1" x14ac:dyDescent="0.25">
      <c r="A10" s="38">
        <v>7</v>
      </c>
      <c r="B10" s="39">
        <f t="shared" si="0"/>
        <v>85.211743500000026</v>
      </c>
      <c r="C10" s="40">
        <v>0.2</v>
      </c>
      <c r="D10" s="40">
        <v>0.2</v>
      </c>
      <c r="E10" s="41">
        <f t="shared" si="1"/>
        <v>17.042348700000005</v>
      </c>
      <c r="F10" s="40">
        <v>0.21</v>
      </c>
      <c r="G10" s="42">
        <f t="shared" si="2"/>
        <v>1.21</v>
      </c>
      <c r="H10" s="43">
        <f t="shared" si="3"/>
        <v>4.1559542511636591</v>
      </c>
      <c r="I10" s="44">
        <f t="shared" si="4"/>
        <v>4.1007065213069129</v>
      </c>
    </row>
    <row r="11" spans="1:9" s="5" customFormat="1" x14ac:dyDescent="0.25">
      <c r="A11" s="38">
        <v>8</v>
      </c>
      <c r="B11" s="39">
        <f t="shared" si="0"/>
        <v>97.993505025000019</v>
      </c>
      <c r="C11" s="40">
        <v>0.15</v>
      </c>
      <c r="D11" s="40">
        <v>0.25</v>
      </c>
      <c r="E11" s="41">
        <f t="shared" si="1"/>
        <v>24.498376256250005</v>
      </c>
      <c r="F11" s="40">
        <v>0.2</v>
      </c>
      <c r="G11" s="42">
        <f t="shared" si="2"/>
        <v>1.2</v>
      </c>
      <c r="H11" s="43">
        <f t="shared" si="3"/>
        <v>4.9871451013963908</v>
      </c>
      <c r="I11" s="44">
        <f t="shared" si="4"/>
        <v>4.9123046869822389</v>
      </c>
    </row>
    <row r="12" spans="1:9" s="5" customFormat="1" x14ac:dyDescent="0.25">
      <c r="A12" s="38">
        <v>9</v>
      </c>
      <c r="B12" s="39">
        <f t="shared" si="0"/>
        <v>107.79285552750002</v>
      </c>
      <c r="C12" s="40">
        <v>0.1</v>
      </c>
      <c r="D12" s="40">
        <v>0.3</v>
      </c>
      <c r="E12" s="41">
        <f t="shared" si="1"/>
        <v>32.337856658250004</v>
      </c>
      <c r="F12" s="40">
        <v>0.19</v>
      </c>
      <c r="G12" s="42">
        <f t="shared" si="2"/>
        <v>1.19</v>
      </c>
      <c r="H12" s="43">
        <f t="shared" si="3"/>
        <v>5.9347026706617045</v>
      </c>
      <c r="I12" s="44">
        <f t="shared" si="4"/>
        <v>5.4489430141315598</v>
      </c>
    </row>
    <row r="13" spans="1:9" s="5" customFormat="1" ht="15.75" thickBot="1" x14ac:dyDescent="0.3">
      <c r="A13" s="45">
        <v>10</v>
      </c>
      <c r="B13" s="46">
        <f t="shared" si="0"/>
        <v>113.18249830387504</v>
      </c>
      <c r="C13" s="47">
        <v>0.05</v>
      </c>
      <c r="D13" s="47">
        <v>0.35</v>
      </c>
      <c r="E13" s="48">
        <f t="shared" si="1"/>
        <v>39.61387440635626</v>
      </c>
      <c r="F13" s="47">
        <v>0.18</v>
      </c>
      <c r="G13" s="49">
        <f t="shared" si="2"/>
        <v>1.18</v>
      </c>
      <c r="H13" s="50">
        <f t="shared" si="3"/>
        <v>7.0029491513808111</v>
      </c>
      <c r="I13" s="51">
        <f t="shared" si="4"/>
        <v>5.6567416883992889</v>
      </c>
    </row>
    <row r="14" spans="1:9" s="4" customFormat="1" ht="18" thickBot="1" x14ac:dyDescent="0.45">
      <c r="A14" s="52">
        <v>11</v>
      </c>
      <c r="B14" s="53">
        <f t="shared" si="0"/>
        <v>117.70979823603004</v>
      </c>
      <c r="C14" s="54">
        <v>0.04</v>
      </c>
      <c r="D14" s="54">
        <v>0.4</v>
      </c>
      <c r="E14" s="55">
        <f t="shared" si="1"/>
        <v>47.08391929441202</v>
      </c>
      <c r="F14" s="54">
        <v>0.17</v>
      </c>
      <c r="G14" s="56">
        <f>F14-C14</f>
        <v>0.13</v>
      </c>
      <c r="H14" s="57">
        <f>H13*G14</f>
        <v>0.91038338967950549</v>
      </c>
      <c r="I14" s="58">
        <f t="shared" si="4"/>
        <v>51.71878115107922</v>
      </c>
    </row>
    <row r="15" spans="1:9" x14ac:dyDescent="0.25">
      <c r="A15" t="s">
        <v>12</v>
      </c>
      <c r="I15" s="9">
        <f>SUM(I4:I14)</f>
        <v>83.998169019967293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Augusto Ambrozini</dc:creator>
  <cp:lastModifiedBy>Marcelo Augusto Ambrozini</cp:lastModifiedBy>
  <dcterms:created xsi:type="dcterms:W3CDTF">2016-05-13T22:19:17Z</dcterms:created>
  <dcterms:modified xsi:type="dcterms:W3CDTF">2016-05-14T15:36:49Z</dcterms:modified>
</cp:coreProperties>
</file>