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Augusto\Desktop\"/>
    </mc:Choice>
  </mc:AlternateContent>
  <bookViews>
    <workbookView xWindow="120" yWindow="45" windowWidth="15195" windowHeight="9465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E4" i="1" l="1"/>
  <c r="C6" i="1"/>
  <c r="C7" i="1" s="1"/>
  <c r="C8" i="1" s="1"/>
  <c r="C9" i="1" s="1"/>
  <c r="C10" i="1" s="1"/>
  <c r="C11" i="1" s="1"/>
  <c r="C12" i="1" s="1"/>
  <c r="C13" i="1" s="1"/>
  <c r="C14" i="1" s="1"/>
  <c r="E14" i="1" s="1"/>
  <c r="C5" i="1"/>
  <c r="E5" i="1" s="1"/>
  <c r="J5" i="1" s="1"/>
  <c r="E12" i="1" l="1"/>
  <c r="E11" i="1"/>
  <c r="E7" i="1"/>
  <c r="F13" i="1"/>
  <c r="H13" i="1" s="1"/>
  <c r="F9" i="1"/>
  <c r="H9" i="1" s="1"/>
  <c r="F14" i="1"/>
  <c r="H14" i="1" s="1"/>
  <c r="E8" i="1"/>
  <c r="F5" i="1"/>
  <c r="H5" i="1" s="1"/>
  <c r="I5" i="1" s="1"/>
  <c r="F10" i="1"/>
  <c r="H10" i="1" s="1"/>
  <c r="F6" i="1"/>
  <c r="H6" i="1" s="1"/>
  <c r="E10" i="1"/>
  <c r="E6" i="1"/>
  <c r="J6" i="1" s="1"/>
  <c r="F12" i="1"/>
  <c r="H12" i="1" s="1"/>
  <c r="F8" i="1"/>
  <c r="H8" i="1" s="1"/>
  <c r="E13" i="1"/>
  <c r="E9" i="1"/>
  <c r="F11" i="1"/>
  <c r="H11" i="1" s="1"/>
  <c r="F7" i="1"/>
  <c r="H7" i="1" s="1"/>
  <c r="I6" i="1" l="1"/>
  <c r="I7" i="1" s="1"/>
  <c r="I8" i="1" s="1"/>
  <c r="I9" i="1" s="1"/>
  <c r="I10" i="1" s="1"/>
  <c r="I11" i="1" s="1"/>
  <c r="I12" i="1" s="1"/>
  <c r="I13" i="1" s="1"/>
  <c r="J12" i="1" l="1"/>
  <c r="J9" i="1"/>
  <c r="J8" i="1"/>
  <c r="J7" i="1"/>
  <c r="I14" i="1"/>
  <c r="J14" i="1"/>
  <c r="J11" i="1"/>
  <c r="J13" i="1"/>
  <c r="J10" i="1"/>
</calcChain>
</file>

<file path=xl/sharedStrings.xml><?xml version="1.0" encoding="utf-8"?>
<sst xmlns="http://schemas.openxmlformats.org/spreadsheetml/2006/main" count="14" uniqueCount="12">
  <si>
    <t>Resolução 4.11</t>
  </si>
  <si>
    <t>Ano</t>
  </si>
  <si>
    <t>Taxa de crescimento em receitas</t>
  </si>
  <si>
    <t>-</t>
  </si>
  <si>
    <t>Receita Operacional</t>
  </si>
  <si>
    <t>Margem Operacional</t>
  </si>
  <si>
    <t>Lucro ou Prejuízo Operacional</t>
  </si>
  <si>
    <t>Alteração na receita operacional</t>
  </si>
  <si>
    <t>Razão vendas/ capital</t>
  </si>
  <si>
    <t>Reinvesti-mento (b)</t>
  </si>
  <si>
    <t>ROI (ou ROC)</t>
  </si>
  <si>
    <t>Capital investido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</si>
</sst>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wrapText="1"/>
    </xf>
    <xf numFmtId="165" fontId="3" fillId="0" borderId="1" xfId="1" applyNumberFormat="1" applyFont="1" applyBorder="1"/>
    <xf numFmtId="9" fontId="3" fillId="0" borderId="1" xfId="2" applyFont="1" applyBorder="1"/>
    <xf numFmtId="165" fontId="3" fillId="0" borderId="1" xfId="0" applyNumberFormat="1" applyFont="1" applyBorder="1"/>
    <xf numFmtId="3" fontId="3" fillId="0" borderId="1" xfId="0" applyNumberFormat="1" applyFont="1" applyBorder="1"/>
    <xf numFmtId="10" fontId="3" fillId="0" borderId="1" xfId="2" applyNumberFormat="1" applyFont="1" applyBorder="1"/>
    <xf numFmtId="9" fontId="3" fillId="0" borderId="1" xfId="0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60" zoomScaleNormal="160" workbookViewId="0"/>
  </sheetViews>
  <sheetFormatPr defaultRowHeight="15" x14ac:dyDescent="0.25"/>
  <cols>
    <col min="1" max="1" width="5.140625" customWidth="1"/>
    <col min="2" max="2" width="10.85546875" customWidth="1"/>
    <col min="3" max="3" width="10.85546875" style="1" customWidth="1"/>
    <col min="4" max="10" width="10.85546875" customWidth="1"/>
  </cols>
  <sheetData>
    <row r="1" spans="1:10" x14ac:dyDescent="0.25">
      <c r="A1" t="s">
        <v>0</v>
      </c>
    </row>
    <row r="3" spans="1:10" s="2" customFormat="1" ht="40.5" customHeight="1" x14ac:dyDescent="0.2">
      <c r="A3" s="3" t="s">
        <v>1</v>
      </c>
      <c r="B3" s="4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11</v>
      </c>
      <c r="J3" s="5" t="s">
        <v>10</v>
      </c>
    </row>
    <row r="4" spans="1:10" x14ac:dyDescent="0.25">
      <c r="A4" s="3">
        <v>2016</v>
      </c>
      <c r="B4" s="3" t="s">
        <v>3</v>
      </c>
      <c r="C4" s="6">
        <v>350</v>
      </c>
      <c r="D4" s="7">
        <v>-2</v>
      </c>
      <c r="E4" s="8">
        <f>C4*D4</f>
        <v>-700</v>
      </c>
      <c r="F4" s="3" t="s">
        <v>3</v>
      </c>
      <c r="G4" s="3">
        <v>1.3</v>
      </c>
      <c r="H4" s="3"/>
      <c r="I4" s="9">
        <v>1501</v>
      </c>
      <c r="J4" s="10" t="s">
        <v>3</v>
      </c>
    </row>
    <row r="5" spans="1:10" x14ac:dyDescent="0.25">
      <c r="A5" s="3">
        <v>2017</v>
      </c>
      <c r="B5" s="7">
        <v>0.5</v>
      </c>
      <c r="C5" s="6">
        <f>C4*(1+B5)</f>
        <v>525</v>
      </c>
      <c r="D5" s="7">
        <v>-0.9</v>
      </c>
      <c r="E5" s="8">
        <f t="shared" ref="E5:E14" si="0">C5*D5</f>
        <v>-472.5</v>
      </c>
      <c r="F5" s="8">
        <f>C5-C4</f>
        <v>175</v>
      </c>
      <c r="G5" s="3">
        <v>1.3</v>
      </c>
      <c r="H5" s="8">
        <f>F5/G5</f>
        <v>134.61538461538461</v>
      </c>
      <c r="I5" s="8">
        <f>I4+H5</f>
        <v>1635.6153846153845</v>
      </c>
      <c r="J5" s="10">
        <f t="shared" ref="J5:J13" si="1">E5*(1-0.34)/I4</f>
        <v>-0.20776149233844102</v>
      </c>
    </row>
    <row r="6" spans="1:10" x14ac:dyDescent="0.25">
      <c r="A6" s="3">
        <v>2018</v>
      </c>
      <c r="B6" s="11">
        <v>0.45</v>
      </c>
      <c r="C6" s="6">
        <f t="shared" ref="C6:C14" si="2">C5*(1+B6)</f>
        <v>761.25</v>
      </c>
      <c r="D6" s="7">
        <v>-0.5</v>
      </c>
      <c r="E6" s="8">
        <f t="shared" si="0"/>
        <v>-380.625</v>
      </c>
      <c r="F6" s="8">
        <f t="shared" ref="F6:F12" si="3">C6-C5</f>
        <v>236.25</v>
      </c>
      <c r="G6" s="3">
        <v>1.3</v>
      </c>
      <c r="H6" s="8">
        <f>F6/G6</f>
        <v>181.73076923076923</v>
      </c>
      <c r="I6" s="8">
        <f t="shared" ref="I6:I14" si="4">I5+H6</f>
        <v>1817.3461538461538</v>
      </c>
      <c r="J6" s="10">
        <f t="shared" si="1"/>
        <v>-0.15358898085876874</v>
      </c>
    </row>
    <row r="7" spans="1:10" x14ac:dyDescent="0.25">
      <c r="A7" s="3">
        <v>2019</v>
      </c>
      <c r="B7" s="11">
        <v>0.4</v>
      </c>
      <c r="C7" s="6">
        <f t="shared" si="2"/>
        <v>1065.75</v>
      </c>
      <c r="D7" s="7">
        <v>-0.3</v>
      </c>
      <c r="E7" s="8">
        <f t="shared" si="0"/>
        <v>-319.72499999999997</v>
      </c>
      <c r="F7" s="8">
        <f t="shared" si="3"/>
        <v>304.5</v>
      </c>
      <c r="G7" s="3">
        <v>1.3</v>
      </c>
      <c r="H7" s="8">
        <f t="shared" ref="H7:H14" si="5">F7/G7</f>
        <v>234.23076923076923</v>
      </c>
      <c r="I7" s="8">
        <f t="shared" si="4"/>
        <v>2051.5769230769229</v>
      </c>
      <c r="J7" s="10">
        <f t="shared" si="1"/>
        <v>-0.11611354257052758</v>
      </c>
    </row>
    <row r="8" spans="1:10" x14ac:dyDescent="0.25">
      <c r="A8" s="3">
        <v>2020</v>
      </c>
      <c r="B8" s="11">
        <v>0.35</v>
      </c>
      <c r="C8" s="6">
        <f t="shared" si="2"/>
        <v>1438.7625</v>
      </c>
      <c r="D8" s="7">
        <v>-0.2</v>
      </c>
      <c r="E8" s="8">
        <f t="shared" si="0"/>
        <v>-287.7525</v>
      </c>
      <c r="F8" s="8">
        <f t="shared" si="3"/>
        <v>373.01250000000005</v>
      </c>
      <c r="G8" s="3">
        <v>1.3</v>
      </c>
      <c r="H8" s="8">
        <f t="shared" si="5"/>
        <v>286.93269230769232</v>
      </c>
      <c r="I8" s="8">
        <f t="shared" si="4"/>
        <v>2338.5096153846152</v>
      </c>
      <c r="J8" s="10">
        <f t="shared" si="1"/>
        <v>-9.2571059785155882E-2</v>
      </c>
    </row>
    <row r="9" spans="1:10" x14ac:dyDescent="0.25">
      <c r="A9" s="3">
        <v>2021</v>
      </c>
      <c r="B9" s="11">
        <v>0.3</v>
      </c>
      <c r="C9" s="6">
        <f t="shared" si="2"/>
        <v>1870.3912500000001</v>
      </c>
      <c r="D9" s="7">
        <v>-0.15</v>
      </c>
      <c r="E9" s="8">
        <f t="shared" si="0"/>
        <v>-280.55868750000002</v>
      </c>
      <c r="F9" s="8">
        <f t="shared" si="3"/>
        <v>431.62875000000008</v>
      </c>
      <c r="G9" s="3">
        <v>1.3</v>
      </c>
      <c r="H9" s="8">
        <f t="shared" si="5"/>
        <v>332.02211538461546</v>
      </c>
      <c r="I9" s="8">
        <f t="shared" si="4"/>
        <v>2670.5317307692308</v>
      </c>
      <c r="J9" s="10">
        <f t="shared" si="1"/>
        <v>-7.9182370058181378E-2</v>
      </c>
    </row>
    <row r="10" spans="1:10" x14ac:dyDescent="0.25">
      <c r="A10" s="3">
        <v>2022</v>
      </c>
      <c r="B10" s="11">
        <v>0.25</v>
      </c>
      <c r="C10" s="6">
        <f t="shared" si="2"/>
        <v>2337.9890625000003</v>
      </c>
      <c r="D10" s="7">
        <v>-0.08</v>
      </c>
      <c r="E10" s="8">
        <f t="shared" si="0"/>
        <v>-187.03912500000001</v>
      </c>
      <c r="F10" s="8">
        <f t="shared" si="3"/>
        <v>467.59781250000015</v>
      </c>
      <c r="G10" s="3">
        <v>1.3</v>
      </c>
      <c r="H10" s="8">
        <f t="shared" si="5"/>
        <v>359.69062500000013</v>
      </c>
      <c r="I10" s="8">
        <f t="shared" si="4"/>
        <v>3030.2223557692309</v>
      </c>
      <c r="J10" s="10">
        <f t="shared" si="1"/>
        <v>-4.6225184699244207E-2</v>
      </c>
    </row>
    <row r="11" spans="1:10" x14ac:dyDescent="0.25">
      <c r="A11" s="3">
        <v>2023</v>
      </c>
      <c r="B11" s="7">
        <v>0.2</v>
      </c>
      <c r="C11" s="6">
        <f t="shared" si="2"/>
        <v>2805.5868750000004</v>
      </c>
      <c r="D11" s="7">
        <v>0.08</v>
      </c>
      <c r="E11" s="8">
        <f t="shared" si="0"/>
        <v>224.44695000000004</v>
      </c>
      <c r="F11" s="8">
        <f t="shared" si="3"/>
        <v>467.59781250000015</v>
      </c>
      <c r="G11" s="3">
        <v>1.3</v>
      </c>
      <c r="H11" s="8">
        <f t="shared" si="5"/>
        <v>359.69062500000013</v>
      </c>
      <c r="I11" s="8">
        <f t="shared" si="4"/>
        <v>3389.9129807692311</v>
      </c>
      <c r="J11" s="10">
        <f t="shared" si="1"/>
        <v>4.8885847178167068E-2</v>
      </c>
    </row>
    <row r="12" spans="1:10" x14ac:dyDescent="0.25">
      <c r="A12" s="3">
        <v>2024</v>
      </c>
      <c r="B12" s="7">
        <v>0.15</v>
      </c>
      <c r="C12" s="6">
        <f t="shared" si="2"/>
        <v>3226.4249062500003</v>
      </c>
      <c r="D12" s="7">
        <v>0.12</v>
      </c>
      <c r="E12" s="8">
        <f t="shared" si="0"/>
        <v>387.17098874999999</v>
      </c>
      <c r="F12" s="8">
        <f t="shared" si="3"/>
        <v>420.83803124999986</v>
      </c>
      <c r="G12" s="3">
        <v>1.3</v>
      </c>
      <c r="H12" s="8">
        <f t="shared" si="5"/>
        <v>323.72156249999989</v>
      </c>
      <c r="I12" s="8">
        <f t="shared" si="4"/>
        <v>3713.634543269231</v>
      </c>
      <c r="J12" s="10">
        <f t="shared" si="1"/>
        <v>7.538035755626242E-2</v>
      </c>
    </row>
    <row r="13" spans="1:10" x14ac:dyDescent="0.25">
      <c r="A13" s="3">
        <v>2025</v>
      </c>
      <c r="B13" s="7">
        <v>0.1</v>
      </c>
      <c r="C13" s="6">
        <f t="shared" si="2"/>
        <v>3549.0673968750007</v>
      </c>
      <c r="D13" s="7">
        <v>0.2</v>
      </c>
      <c r="E13" s="8">
        <f t="shared" si="0"/>
        <v>709.81347937500016</v>
      </c>
      <c r="F13" s="8">
        <f>C13-C12</f>
        <v>322.64249062500039</v>
      </c>
      <c r="G13" s="3">
        <v>1.3</v>
      </c>
      <c r="H13" s="8">
        <f t="shared" si="5"/>
        <v>248.18653125000029</v>
      </c>
      <c r="I13" s="8">
        <f t="shared" si="4"/>
        <v>3961.8210745192314</v>
      </c>
      <c r="J13" s="10">
        <f t="shared" si="1"/>
        <v>0.12615051129266072</v>
      </c>
    </row>
    <row r="14" spans="1:10" x14ac:dyDescent="0.25">
      <c r="A14" s="3">
        <v>2026</v>
      </c>
      <c r="B14" s="7">
        <v>0.05</v>
      </c>
      <c r="C14" s="6">
        <f t="shared" si="2"/>
        <v>3726.520766718751</v>
      </c>
      <c r="D14" s="7">
        <v>0.25</v>
      </c>
      <c r="E14" s="8">
        <f t="shared" si="0"/>
        <v>931.63019167968775</v>
      </c>
      <c r="F14" s="8">
        <f>C14-C13</f>
        <v>177.45336984375035</v>
      </c>
      <c r="G14" s="3">
        <v>1.3</v>
      </c>
      <c r="H14" s="8">
        <f t="shared" si="5"/>
        <v>136.50259218750026</v>
      </c>
      <c r="I14" s="8">
        <f t="shared" si="4"/>
        <v>4098.3236667067313</v>
      </c>
      <c r="J14" s="10">
        <f>E14*(1-0.34)/I13</f>
        <v>0.15520032705747805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Augusto Ambrozini</dc:creator>
  <cp:lastModifiedBy>Marcelo Augusto Ambrozini</cp:lastModifiedBy>
  <dcterms:created xsi:type="dcterms:W3CDTF">2016-04-14T23:03:37Z</dcterms:created>
  <dcterms:modified xsi:type="dcterms:W3CDTF">2016-04-15T03:09:51Z</dcterms:modified>
</cp:coreProperties>
</file>