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6" windowHeight="11640" activeTab="0"/>
  </bookViews>
  <sheets>
    <sheet name="RAD1609 20232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O50" authorId="0">
      <text>
        <r>
          <rPr>
            <b/>
            <sz val="9"/>
            <rFont val="Segoe UI"/>
            <family val="2"/>
          </rPr>
          <t>XXX:</t>
        </r>
        <r>
          <rPr>
            <sz val="9"/>
            <rFont val="Segoe UI"/>
            <family val="2"/>
          </rPr>
          <t xml:space="preserve">
não fez a prova parcial</t>
        </r>
      </text>
    </comment>
    <comment ref="O41" authorId="0">
      <text>
        <r>
          <rPr>
            <b/>
            <sz val="9"/>
            <rFont val="Segoe UI"/>
            <family val="2"/>
          </rPr>
          <t>XXX:</t>
        </r>
        <r>
          <rPr>
            <sz val="9"/>
            <rFont val="Segoe UI"/>
            <family val="2"/>
          </rPr>
          <t xml:space="preserve">
não fez a prova parcial</t>
        </r>
      </text>
    </comment>
    <comment ref="O65" authorId="0">
      <text>
        <r>
          <rPr>
            <b/>
            <sz val="9"/>
            <rFont val="Segoe UI"/>
            <family val="2"/>
          </rPr>
          <t>XXX:</t>
        </r>
        <r>
          <rPr>
            <sz val="9"/>
            <rFont val="Segoe UI"/>
            <family val="2"/>
          </rPr>
          <t xml:space="preserve">
não fez a prova parcial</t>
        </r>
      </text>
    </comment>
  </commentList>
</comments>
</file>

<file path=xl/sharedStrings.xml><?xml version="1.0" encoding="utf-8"?>
<sst xmlns="http://schemas.openxmlformats.org/spreadsheetml/2006/main" count="338" uniqueCount="229">
  <si>
    <t>Código</t>
  </si>
  <si>
    <t>Ingresso</t>
  </si>
  <si>
    <t>Nome</t>
  </si>
  <si>
    <t>e-Mail</t>
  </si>
  <si>
    <t>12504800</t>
  </si>
  <si>
    <t>2021/1</t>
  </si>
  <si>
    <t>Ana Tamires dos Santos Souza</t>
  </si>
  <si>
    <t>anatamires.souza@usp.br</t>
  </si>
  <si>
    <t>13632799</t>
  </si>
  <si>
    <t>2022/1</t>
  </si>
  <si>
    <t>André Lomonte Figueiredo</t>
  </si>
  <si>
    <t>andrelomontef@usp.br</t>
  </si>
  <si>
    <t>13634099</t>
  </si>
  <si>
    <t>Angelica Ribeiro dos Santos</t>
  </si>
  <si>
    <t>angel_autori@usp.br</t>
  </si>
  <si>
    <t>12675976</t>
  </si>
  <si>
    <t>Antonino Branco Pereira</t>
  </si>
  <si>
    <t>antoninobranco@usp.br</t>
  </si>
  <si>
    <t>11740900</t>
  </si>
  <si>
    <t>Antônio Augusto Gallo Francisco</t>
  </si>
  <si>
    <t>antoniogallo@usp.br</t>
  </si>
  <si>
    <t>12604402</t>
  </si>
  <si>
    <t>Arthur Henrique Torres</t>
  </si>
  <si>
    <t>a.h.torres@usp.br</t>
  </si>
  <si>
    <t>12503959</t>
  </si>
  <si>
    <t>Arthur Rossi Alvares Cruz</t>
  </si>
  <si>
    <t>arthurrossicruz@usp.br</t>
  </si>
  <si>
    <t>12504067</t>
  </si>
  <si>
    <t>Artur Garcia Seraphim</t>
  </si>
  <si>
    <t>arturgseraphim@usp.br</t>
  </si>
  <si>
    <t>12695381</t>
  </si>
  <si>
    <t>Bruna Maria Silva</t>
  </si>
  <si>
    <t>bruna_maria@usp.br</t>
  </si>
  <si>
    <t>12677300</t>
  </si>
  <si>
    <t>Caio de Macedo Ribeiro</t>
  </si>
  <si>
    <t>caio_macedo@usp.br</t>
  </si>
  <si>
    <t>11757801</t>
  </si>
  <si>
    <t>Carlos Alberto Prudente de Mello Soubhia</t>
  </si>
  <si>
    <t>carlossoubhia@usp.br</t>
  </si>
  <si>
    <t>12777416</t>
  </si>
  <si>
    <t>Dario Ortega Valerio Neto</t>
  </si>
  <si>
    <t>darioortega@usp.br</t>
  </si>
  <si>
    <t>11833087</t>
  </si>
  <si>
    <t>2020/1</t>
  </si>
  <si>
    <t>Davi Dumalakas Silva</t>
  </si>
  <si>
    <t>davidumalakas@usp.br</t>
  </si>
  <si>
    <t>9827328</t>
  </si>
  <si>
    <t>Diego Alem de Lima</t>
  </si>
  <si>
    <t>diego.alem.lima@usp.br</t>
  </si>
  <si>
    <t>12503692</t>
  </si>
  <si>
    <t>Enzo Prado Spinelli</t>
  </si>
  <si>
    <t>enzo.prado@usp.br</t>
  </si>
  <si>
    <t>10292541</t>
  </si>
  <si>
    <t>Etore Braga e Santos</t>
  </si>
  <si>
    <t>etorebraga@usp.br</t>
  </si>
  <si>
    <t>12504814</t>
  </si>
  <si>
    <t>Felipe Fernandes Roza</t>
  </si>
  <si>
    <t>felipe.roza@usp.br</t>
  </si>
  <si>
    <t>9787690</t>
  </si>
  <si>
    <t>2019/1</t>
  </si>
  <si>
    <t>Fernanda Santos Lins</t>
  </si>
  <si>
    <t>fernanda.lins@usp.br</t>
  </si>
  <si>
    <t>12731210</t>
  </si>
  <si>
    <t>Francisco Hahn Kakas Galassi</t>
  </si>
  <si>
    <t>franciscohkg@usp.br</t>
  </si>
  <si>
    <t>12563860</t>
  </si>
  <si>
    <t>Gabriel Costa Silva</t>
  </si>
  <si>
    <t>gabriel.costasilva28@usp.br</t>
  </si>
  <si>
    <t>12503500</t>
  </si>
  <si>
    <t>Gabriel Mauritanio Martins</t>
  </si>
  <si>
    <t>gabriel.mauritanio@usp.br</t>
  </si>
  <si>
    <t>12503726</t>
  </si>
  <si>
    <t>Gabriel Mazironi Alves Ferreira</t>
  </si>
  <si>
    <t>mazironi@usp.br</t>
  </si>
  <si>
    <t>12504690</t>
  </si>
  <si>
    <t>Gabriela Eduarda Martinez</t>
  </si>
  <si>
    <t>gabriela.martinez@usp.br</t>
  </si>
  <si>
    <t>11858432</t>
  </si>
  <si>
    <t>Gustavo Antonio Deleo Teixeira</t>
  </si>
  <si>
    <t>gustavodeleo@usp.br</t>
  </si>
  <si>
    <t>12504182</t>
  </si>
  <si>
    <t>Gustavo Melegari Pinton</t>
  </si>
  <si>
    <t>gustavomp@usp.br</t>
  </si>
  <si>
    <t>12504481</t>
  </si>
  <si>
    <t>Heloisa Martins Barboza</t>
  </si>
  <si>
    <t>heloisamartins@usp.br</t>
  </si>
  <si>
    <t>12725004</t>
  </si>
  <si>
    <t>Henrique Oliveira Carneiro</t>
  </si>
  <si>
    <t>henrique.oc@usp.br</t>
  </si>
  <si>
    <t>12504582</t>
  </si>
  <si>
    <t>Higor de Oliveira Garcia</t>
  </si>
  <si>
    <t>higor.adm@usp.br</t>
  </si>
  <si>
    <t>12622239</t>
  </si>
  <si>
    <t>Isabella Costa D'Angelo</t>
  </si>
  <si>
    <t>isabella.dangelo@usp.br</t>
  </si>
  <si>
    <t>12688601</t>
  </si>
  <si>
    <t>Isabella Decleva da Conceicao</t>
  </si>
  <si>
    <t>isadecleva@usp.br</t>
  </si>
  <si>
    <t>12504161</t>
  </si>
  <si>
    <t>Isadora Correa Bendasoli</t>
  </si>
  <si>
    <t>isadoracorreabendasoli@usp.br</t>
  </si>
  <si>
    <t>13633588</t>
  </si>
  <si>
    <t>Julia Catossi Madeira</t>
  </si>
  <si>
    <t>juliacatossi@usp.br</t>
  </si>
  <si>
    <t>11757328</t>
  </si>
  <si>
    <t>Júlia Cristina dos Santos Pedroso</t>
  </si>
  <si>
    <t>juliapedroso@usp.br</t>
  </si>
  <si>
    <t>12504129</t>
  </si>
  <si>
    <t>Julio Bietresato da Silva Filho</t>
  </si>
  <si>
    <t>juliobsilvafilho@usp.br</t>
  </si>
  <si>
    <t>13633341</t>
  </si>
  <si>
    <t>Leticia Ayumi Rodrigues Oya</t>
  </si>
  <si>
    <t>leticiaoya@usp.br</t>
  </si>
  <si>
    <t>12504821</t>
  </si>
  <si>
    <t>Leticia Santana Ribeiro</t>
  </si>
  <si>
    <t>leticiaribeiro@usp.br</t>
  </si>
  <si>
    <t>12681924</t>
  </si>
  <si>
    <t>Lucas Henrique Pinto</t>
  </si>
  <si>
    <t>lucas.henrique@usp.br</t>
  </si>
  <si>
    <t>12504366</t>
  </si>
  <si>
    <t>Lucas Iacovone Filho</t>
  </si>
  <si>
    <t>lucas.iacovone@usp.br</t>
  </si>
  <si>
    <t>8734900</t>
  </si>
  <si>
    <t>Lucas Vieira de Oliveira</t>
  </si>
  <si>
    <t>lv.oliveira@usp.br</t>
  </si>
  <si>
    <t>12701536</t>
  </si>
  <si>
    <t>Marcio Henrique Guerrero Filho</t>
  </si>
  <si>
    <t>marcioguerrero1102@usp.br</t>
  </si>
  <si>
    <t>12716932</t>
  </si>
  <si>
    <t>Maria Eduarda Oliveira Querino</t>
  </si>
  <si>
    <t>mariaeduardaquerino@usp.br</t>
  </si>
  <si>
    <t>12503813</t>
  </si>
  <si>
    <t>Marilia do Carmo Souza</t>
  </si>
  <si>
    <t>mariliasouza@usp.br</t>
  </si>
  <si>
    <t>11869431</t>
  </si>
  <si>
    <t>Matheus Ardenghi Megiani</t>
  </si>
  <si>
    <t>matheusmegiani@usp.br</t>
  </si>
  <si>
    <t>12503577</t>
  </si>
  <si>
    <t>Maurizio Mauro Scotuzzi</t>
  </si>
  <si>
    <t>maurizio.ms@usp.br</t>
  </si>
  <si>
    <t>12504112</t>
  </si>
  <si>
    <t>Milena Ricci Manganaro</t>
  </si>
  <si>
    <t>milenaricci@usp.br</t>
  </si>
  <si>
    <t>13830911</t>
  </si>
  <si>
    <t>Murilo Barbosa Marinho</t>
  </si>
  <si>
    <t>mbmarinho@usp.br</t>
  </si>
  <si>
    <t>12504071</t>
  </si>
  <si>
    <t>Murilo Lombardi Pereira</t>
  </si>
  <si>
    <t>murilo.lpereira@usp.br</t>
  </si>
  <si>
    <t>12504752</t>
  </si>
  <si>
    <t>Murilo Vieira de Melo</t>
  </si>
  <si>
    <t>murilo.melo@usp.br</t>
  </si>
  <si>
    <t>12504651</t>
  </si>
  <si>
    <t>Nihansly Fernanda Silva Pitondo</t>
  </si>
  <si>
    <t>nihansly@usp.br</t>
  </si>
  <si>
    <t>12503639</t>
  </si>
  <si>
    <t>Pedro Baron Drudi</t>
  </si>
  <si>
    <t>pedrobarondrudi@usp.br</t>
  </si>
  <si>
    <t>12504619</t>
  </si>
  <si>
    <t>Pedro Henrique Caldo do Nascimento</t>
  </si>
  <si>
    <t>pedro.caldo@usp.br</t>
  </si>
  <si>
    <t>12504154</t>
  </si>
  <si>
    <t>Pedro Otavio Rodrigues da Silva</t>
  </si>
  <si>
    <t>pedro.rsilva@usp.br</t>
  </si>
  <si>
    <t>12504108</t>
  </si>
  <si>
    <t>Pedro Ramos Leme</t>
  </si>
  <si>
    <t>pedroleme@usp.br</t>
  </si>
  <si>
    <t>11837421</t>
  </si>
  <si>
    <t>Pedro Santos do Nascimento</t>
  </si>
  <si>
    <t>pedro_nasicmento@usp.br</t>
  </si>
  <si>
    <t>12873063</t>
  </si>
  <si>
    <t>Ricardo Fogarin Leonardo</t>
  </si>
  <si>
    <t>ricardofl@usp.br</t>
  </si>
  <si>
    <t>12726388</t>
  </si>
  <si>
    <t>Ryan Soares Valerio</t>
  </si>
  <si>
    <t>ryansv@usp.br</t>
  </si>
  <si>
    <t>12696271</t>
  </si>
  <si>
    <t>Tais Alves Dantas</t>
  </si>
  <si>
    <t>tais.dantas@usp.br</t>
  </si>
  <si>
    <t>12717008</t>
  </si>
  <si>
    <t>Vanessa Previdelli Batista</t>
  </si>
  <si>
    <t>vanessaprevidellibatista@usp.br</t>
  </si>
  <si>
    <t>12702652</t>
  </si>
  <si>
    <t>Victor Hugo da Silva Stella</t>
  </si>
  <si>
    <t>victor.stella@usp.br</t>
  </si>
  <si>
    <t>13827733</t>
  </si>
  <si>
    <t>Vinicius Eduardo do Nascimento</t>
  </si>
  <si>
    <t>viii.nascimento@usp.br</t>
  </si>
  <si>
    <t>12677860</t>
  </si>
  <si>
    <t>Vinicius Fachinelli Fernandes</t>
  </si>
  <si>
    <t>vinicius_fernandes@usp.br</t>
  </si>
  <si>
    <t>11757082</t>
  </si>
  <si>
    <t>Vinícius Koga Vital dos Santos</t>
  </si>
  <si>
    <t>vinicius_vital@usp.br</t>
  </si>
  <si>
    <t>12690323</t>
  </si>
  <si>
    <t>Vitor Inacio Nunes da Silva</t>
  </si>
  <si>
    <t>vitorinacio@usp.br</t>
  </si>
  <si>
    <t>12675322</t>
  </si>
  <si>
    <t>Willian Soni Tokashiki</t>
  </si>
  <si>
    <t>williansoni@usp.br</t>
  </si>
  <si>
    <t>milka pipocas</t>
  </si>
  <si>
    <t>marmitas</t>
  </si>
  <si>
    <t>prova parcial</t>
  </si>
  <si>
    <t>empresa</t>
  </si>
  <si>
    <t>capotas</t>
  </si>
  <si>
    <t>ativ 03 trab parcial</t>
  </si>
  <si>
    <t>cantina salgado</t>
  </si>
  <si>
    <t>mimos doces</t>
  </si>
  <si>
    <t>solare escola</t>
  </si>
  <si>
    <t>produto</t>
  </si>
  <si>
    <t>preço</t>
  </si>
  <si>
    <t>pmrv</t>
  </si>
  <si>
    <t>vendedores</t>
  </si>
  <si>
    <t>escola inglês (era revend joias)</t>
  </si>
  <si>
    <t>premissas</t>
  </si>
  <si>
    <t>madereira zuza</t>
  </si>
  <si>
    <t>camisetas</t>
  </si>
  <si>
    <t>restaurante</t>
  </si>
  <si>
    <t>mc donalds</t>
  </si>
  <si>
    <t>farmácia mococa</t>
  </si>
  <si>
    <t>gugas padaria</t>
  </si>
  <si>
    <t>ativ 01 trab</t>
  </si>
  <si>
    <t>ativ 02 trab</t>
  </si>
  <si>
    <t>prova final</t>
  </si>
  <si>
    <t>presença</t>
  </si>
  <si>
    <t>trab parcial</t>
  </si>
  <si>
    <t>trab final</t>
  </si>
  <si>
    <t>menor</t>
  </si>
  <si>
    <t>média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</si>
</sst>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7">
    <font>
      <sz val="10"/>
      <name val="Arial"/>
      <family val="0"/>
    </font>
    <font>
      <sz val="1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30"/>
      <name val="Verdana"/>
      <family val="2"/>
    </font>
    <font>
      <sz val="16"/>
      <color indexed="30"/>
      <name val="Arial"/>
      <family val="2"/>
    </font>
    <font>
      <b/>
      <sz val="9"/>
      <color indexed="30"/>
      <name val="Verdana"/>
      <family val="2"/>
    </font>
    <font>
      <sz val="8"/>
      <color indexed="30"/>
      <name val="Verdana"/>
      <family val="2"/>
    </font>
    <font>
      <sz val="8"/>
      <color indexed="3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62"/>
      <name val="Verdana"/>
      <family val="2"/>
    </font>
    <font>
      <sz val="11"/>
      <color indexed="62"/>
      <name val="Arial"/>
      <family val="2"/>
    </font>
    <font>
      <sz val="16"/>
      <color indexed="10"/>
      <name val="Arial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70C0"/>
      <name val="Verdana"/>
      <family val="2"/>
    </font>
    <font>
      <sz val="16"/>
      <color rgb="FF0070C0"/>
      <name val="Arial"/>
      <family val="2"/>
    </font>
    <font>
      <sz val="8"/>
      <color rgb="FF0070C0"/>
      <name val="Verdana"/>
      <family val="2"/>
    </font>
    <font>
      <sz val="8"/>
      <color rgb="FF0070C0"/>
      <name val="Arial"/>
      <family val="2"/>
    </font>
    <font>
      <b/>
      <sz val="9"/>
      <color rgb="FF0070C0"/>
      <name val="Verdana"/>
      <family val="2"/>
    </font>
    <font>
      <sz val="11"/>
      <color theme="4"/>
      <name val="Verdana"/>
      <family val="2"/>
    </font>
    <font>
      <sz val="11"/>
      <color theme="4"/>
      <name val="Arial"/>
      <family val="2"/>
    </font>
    <font>
      <sz val="16"/>
      <color rgb="FFFF0000"/>
      <name val="Arial"/>
      <family val="2"/>
    </font>
    <font>
      <b/>
      <sz val="9"/>
      <color rgb="FFFF0000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4" fontId="7" fillId="0" borderId="0" xfId="62" applyNumberFormat="1" applyFont="1" applyFill="1" applyAlignment="1">
      <alignment vertical="center"/>
    </xf>
    <xf numFmtId="0" fontId="7" fillId="15" borderId="0" xfId="0" applyFont="1" applyFill="1" applyAlignment="1">
      <alignment/>
    </xf>
    <xf numFmtId="0" fontId="57" fillId="15" borderId="0" xfId="0" applyFont="1" applyFill="1" applyAlignment="1">
      <alignment/>
    </xf>
    <xf numFmtId="0" fontId="59" fillId="15" borderId="0" xfId="0" applyFont="1" applyFill="1" applyAlignment="1">
      <alignment/>
    </xf>
    <xf numFmtId="0" fontId="59" fillId="15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33" borderId="0" xfId="0" applyFont="1" applyFill="1" applyAlignment="1">
      <alignment/>
    </xf>
    <xf numFmtId="16" fontId="33" fillId="33" borderId="0" xfId="0" applyNumberFormat="1" applyFont="1" applyFill="1" applyAlignment="1">
      <alignment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center" wrapText="1"/>
    </xf>
    <xf numFmtId="9" fontId="1" fillId="0" borderId="0" xfId="51" applyFont="1" applyAlignment="1">
      <alignment/>
    </xf>
    <xf numFmtId="0" fontId="0" fillId="0" borderId="0" xfId="0" applyFont="1" applyFill="1" applyAlignment="1">
      <alignment/>
    </xf>
    <xf numFmtId="0" fontId="32" fillId="15" borderId="0" xfId="0" applyFont="1" applyFill="1" applyAlignment="1">
      <alignment/>
    </xf>
    <xf numFmtId="173" fontId="62" fillId="0" borderId="0" xfId="62" applyNumberFormat="1" applyFont="1" applyFill="1" applyAlignment="1">
      <alignment vertical="center"/>
    </xf>
    <xf numFmtId="9" fontId="63" fillId="0" borderId="0" xfId="0" applyNumberFormat="1" applyFont="1" applyFill="1" applyAlignment="1">
      <alignment vertical="center"/>
    </xf>
    <xf numFmtId="9" fontId="60" fillId="0" borderId="0" xfId="0" applyNumberFormat="1" applyFont="1" applyAlignment="1">
      <alignment/>
    </xf>
    <xf numFmtId="4" fontId="0" fillId="0" borderId="0" xfId="62" applyNumberFormat="1" applyFont="1" applyFill="1" applyAlignment="1">
      <alignment vertical="center"/>
    </xf>
    <xf numFmtId="0" fontId="33" fillId="0" borderId="0" xfId="0" applyFont="1" applyFill="1" applyAlignment="1">
      <alignment/>
    </xf>
    <xf numFmtId="4" fontId="33" fillId="0" borderId="0" xfId="62" applyNumberFormat="1" applyFont="1" applyFill="1" applyAlignment="1">
      <alignment vertical="center"/>
    </xf>
    <xf numFmtId="172" fontId="1" fillId="0" borderId="0" xfId="0" applyNumberFormat="1" applyFont="1" applyAlignment="1">
      <alignment/>
    </xf>
    <xf numFmtId="172" fontId="33" fillId="33" borderId="0" xfId="0" applyNumberFormat="1" applyFont="1" applyFill="1" applyAlignment="1">
      <alignment wrapText="1"/>
    </xf>
    <xf numFmtId="172" fontId="1" fillId="0" borderId="0" xfId="0" applyNumberFormat="1" applyFont="1" applyFill="1" applyAlignment="1">
      <alignment/>
    </xf>
    <xf numFmtId="172" fontId="1" fillId="34" borderId="0" xfId="0" applyNumberFormat="1" applyFont="1" applyFill="1" applyAlignment="1">
      <alignment/>
    </xf>
    <xf numFmtId="172" fontId="1" fillId="15" borderId="0" xfId="0" applyNumberFormat="1" applyFont="1" applyFill="1" applyAlignment="1">
      <alignment/>
    </xf>
    <xf numFmtId="172" fontId="64" fillId="0" borderId="0" xfId="0" applyNumberFormat="1" applyFont="1" applyAlignment="1">
      <alignment/>
    </xf>
    <xf numFmtId="172" fontId="65" fillId="33" borderId="0" xfId="0" applyNumberFormat="1" applyFont="1" applyFill="1" applyAlignment="1">
      <alignment wrapText="1"/>
    </xf>
    <xf numFmtId="16" fontId="4" fillId="33" borderId="0" xfId="0" applyNumberFormat="1" applyFont="1" applyFill="1" applyAlignment="1">
      <alignment/>
    </xf>
    <xf numFmtId="9" fontId="5" fillId="0" borderId="0" xfId="5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9.5" customHeight="1"/>
  <cols>
    <col min="1" max="1" width="12.7109375" style="22" customWidth="1"/>
    <col min="2" max="2" width="11.7109375" style="22" customWidth="1"/>
    <col min="3" max="3" width="33.8515625" style="22" customWidth="1"/>
    <col min="4" max="4" width="20.421875" style="16" customWidth="1"/>
    <col min="5" max="8" width="7.8515625" style="23" customWidth="1"/>
    <col min="9" max="11" width="7.421875" style="23" customWidth="1"/>
    <col min="12" max="15" width="7.57421875" style="23" customWidth="1"/>
    <col min="16" max="16" width="12.421875" style="12" bestFit="1" customWidth="1"/>
    <col min="17" max="21" width="11.421875" style="38" customWidth="1"/>
    <col min="22" max="22" width="10.140625" style="43" customWidth="1"/>
    <col min="23" max="23" width="7.140625" style="2" customWidth="1"/>
    <col min="24" max="24" width="7.421875" style="2" customWidth="1"/>
    <col min="25" max="25" width="9.7109375" style="2" customWidth="1"/>
    <col min="26" max="26" width="7.421875" style="4" customWidth="1"/>
    <col min="27" max="27" width="5.7109375" style="8" customWidth="1"/>
    <col min="28" max="30" width="5.28125" style="4" customWidth="1"/>
    <col min="31" max="31" width="6.140625" style="4" customWidth="1"/>
    <col min="32" max="32" width="21.140625" style="30" customWidth="1"/>
    <col min="33" max="33" width="11.00390625" style="30" customWidth="1"/>
    <col min="34" max="34" width="8.8515625" style="35" customWidth="1"/>
    <col min="35" max="36" width="9.140625" style="6" customWidth="1"/>
    <col min="37" max="16384" width="9.140625" style="6" customWidth="1"/>
  </cols>
  <sheetData>
    <row r="1" spans="17:30" ht="19.5" customHeight="1">
      <c r="Q1" s="29">
        <v>0.25</v>
      </c>
      <c r="R1" s="29">
        <v>0.25</v>
      </c>
      <c r="S1" s="29">
        <v>0.15</v>
      </c>
      <c r="T1" s="29">
        <v>0.15</v>
      </c>
      <c r="U1" s="29">
        <v>0.2</v>
      </c>
      <c r="W1" s="33">
        <v>0.1</v>
      </c>
      <c r="X1" s="33">
        <v>0.1</v>
      </c>
      <c r="Y1" s="33">
        <v>0.3</v>
      </c>
      <c r="Z1" s="33">
        <v>0.1</v>
      </c>
      <c r="AA1" s="33">
        <v>0.1</v>
      </c>
      <c r="AB1" s="33">
        <v>0.1</v>
      </c>
      <c r="AC1" s="33">
        <v>0.1</v>
      </c>
      <c r="AD1" s="34">
        <v>0.1</v>
      </c>
    </row>
    <row r="2" spans="1:34" s="36" customFormat="1" ht="33.75">
      <c r="A2" s="36" t="s">
        <v>0</v>
      </c>
      <c r="B2" s="36" t="s">
        <v>1</v>
      </c>
      <c r="C2" s="25" t="s">
        <v>2</v>
      </c>
      <c r="D2" s="25" t="s">
        <v>3</v>
      </c>
      <c r="E2" s="26">
        <v>45145</v>
      </c>
      <c r="F2" s="26">
        <v>45152</v>
      </c>
      <c r="G2" s="26">
        <v>45159</v>
      </c>
      <c r="H2" s="26">
        <v>45166</v>
      </c>
      <c r="I2" s="26">
        <v>45180</v>
      </c>
      <c r="J2" s="26">
        <v>45187</v>
      </c>
      <c r="K2" s="26">
        <v>45194</v>
      </c>
      <c r="L2" s="26">
        <v>45208</v>
      </c>
      <c r="M2" s="26">
        <v>45215</v>
      </c>
      <c r="N2" s="26">
        <v>45222</v>
      </c>
      <c r="O2" s="26">
        <v>45229</v>
      </c>
      <c r="P2" s="45" t="s">
        <v>224</v>
      </c>
      <c r="Q2" s="39" t="s">
        <v>202</v>
      </c>
      <c r="R2" s="39" t="s">
        <v>223</v>
      </c>
      <c r="S2" s="39" t="s">
        <v>225</v>
      </c>
      <c r="T2" s="39" t="s">
        <v>226</v>
      </c>
      <c r="U2" s="39" t="s">
        <v>227</v>
      </c>
      <c r="V2" s="44" t="s">
        <v>228</v>
      </c>
      <c r="W2" s="27" t="s">
        <v>221</v>
      </c>
      <c r="X2" s="27" t="s">
        <v>222</v>
      </c>
      <c r="Y2" s="27" t="s">
        <v>205</v>
      </c>
      <c r="Z2" s="27" t="s">
        <v>209</v>
      </c>
      <c r="AA2" s="28" t="s">
        <v>210</v>
      </c>
      <c r="AB2" s="27" t="s">
        <v>211</v>
      </c>
      <c r="AC2" s="27" t="s">
        <v>214</v>
      </c>
      <c r="AD2" s="27" t="s">
        <v>212</v>
      </c>
      <c r="AE2" s="27" t="s">
        <v>225</v>
      </c>
      <c r="AF2" s="36" t="s">
        <v>203</v>
      </c>
      <c r="AH2" s="37"/>
    </row>
    <row r="3" spans="1:34" ht="19.5" customHeight="1">
      <c r="A3" s="13" t="s">
        <v>4</v>
      </c>
      <c r="B3" s="13" t="s">
        <v>5</v>
      </c>
      <c r="C3" s="13" t="s">
        <v>6</v>
      </c>
      <c r="D3" s="14" t="s">
        <v>7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M3" s="23">
        <v>1</v>
      </c>
      <c r="N3" s="23">
        <v>0</v>
      </c>
      <c r="O3" s="23">
        <v>1</v>
      </c>
      <c r="P3" s="46">
        <f>(SUM(E3:O3)+5)/15</f>
        <v>0.9333333333333333</v>
      </c>
      <c r="Q3" s="38">
        <v>5</v>
      </c>
      <c r="R3" s="38">
        <v>8</v>
      </c>
      <c r="S3" s="38">
        <f>AE3</f>
        <v>8.85</v>
      </c>
      <c r="T3" s="38">
        <f>((AG3)+(AH3*10))/2</f>
        <v>9</v>
      </c>
      <c r="U3" s="38">
        <f>SMALL(Q3:T3,1)</f>
        <v>5</v>
      </c>
      <c r="V3" s="43">
        <f>($Q$1*Q3)+($R$1*R3)+($S$1*S3)+($T$1*T3)+($U$1*U3)</f>
        <v>6.927499999999999</v>
      </c>
      <c r="W3" s="1">
        <v>0</v>
      </c>
      <c r="X3" s="1">
        <v>1</v>
      </c>
      <c r="Y3" s="1">
        <v>9.5</v>
      </c>
      <c r="Z3" s="3">
        <v>1</v>
      </c>
      <c r="AA3" s="7">
        <v>1</v>
      </c>
      <c r="AB3" s="3">
        <v>1</v>
      </c>
      <c r="AC3" s="3">
        <v>1</v>
      </c>
      <c r="AD3" s="3">
        <v>1</v>
      </c>
      <c r="AE3" s="32">
        <f>($W$1*W3*10)+($X$1*X3*10)+($Y$1*Y3)+($Z$1*Z3*10)+($AA$1*AA3*10)+($AB$1*AB3*10)+($AC$1*AC3*10)+($AD$1*AD3*10)</f>
        <v>8.85</v>
      </c>
      <c r="AF3" s="15" t="s">
        <v>213</v>
      </c>
      <c r="AG3" s="15">
        <v>9</v>
      </c>
      <c r="AH3" s="17">
        <v>0.9</v>
      </c>
    </row>
    <row r="4" spans="1:34" ht="19.5" customHeight="1">
      <c r="A4" s="13" t="s">
        <v>8</v>
      </c>
      <c r="B4" s="13" t="s">
        <v>9</v>
      </c>
      <c r="C4" s="13" t="s">
        <v>10</v>
      </c>
      <c r="D4" s="14" t="s">
        <v>11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  <c r="M4" s="23">
        <v>1</v>
      </c>
      <c r="N4" s="23">
        <v>1</v>
      </c>
      <c r="O4" s="23">
        <v>1</v>
      </c>
      <c r="P4" s="46">
        <f>(SUM(E4:O4)+5)/15</f>
        <v>1</v>
      </c>
      <c r="Q4" s="38">
        <v>8</v>
      </c>
      <c r="R4" s="38">
        <v>9</v>
      </c>
      <c r="S4" s="38">
        <f>AE4</f>
        <v>7.95</v>
      </c>
      <c r="T4" s="38">
        <f>((AG4)+(AH4*10))/2</f>
        <v>9</v>
      </c>
      <c r="U4" s="38">
        <f>SMALL(Q4:T4,1)</f>
        <v>7.95</v>
      </c>
      <c r="V4" s="43">
        <f>($Q$1*Q4)+($R$1*R4)+($S$1*S4)+($T$1*T4)+($U$1*U4)</f>
        <v>8.3825</v>
      </c>
      <c r="W4" s="1">
        <v>1</v>
      </c>
      <c r="X4" s="1">
        <v>1</v>
      </c>
      <c r="Y4" s="1">
        <v>6.5</v>
      </c>
      <c r="Z4" s="3">
        <v>1</v>
      </c>
      <c r="AA4" s="7">
        <v>1</v>
      </c>
      <c r="AB4" s="3">
        <v>1</v>
      </c>
      <c r="AC4" s="3">
        <v>0</v>
      </c>
      <c r="AD4" s="3">
        <v>1</v>
      </c>
      <c r="AE4" s="32">
        <f>($W$1*W4*10)+($X$1*X4*10)+($Y$1*Y4)+($Z$1*Z4*10)+($AA$1*AA4*10)+($AB$1*AB4*10)+($AC$1*AC4*10)+($AD$1*AD4*10)</f>
        <v>7.95</v>
      </c>
      <c r="AF4" s="15" t="s">
        <v>201</v>
      </c>
      <c r="AG4" s="15">
        <v>9</v>
      </c>
      <c r="AH4" s="17">
        <v>0.9</v>
      </c>
    </row>
    <row r="5" spans="1:34" ht="19.5" customHeight="1">
      <c r="A5" s="13" t="s">
        <v>12</v>
      </c>
      <c r="B5" s="13" t="s">
        <v>9</v>
      </c>
      <c r="C5" s="13" t="s">
        <v>13</v>
      </c>
      <c r="D5" s="14" t="s">
        <v>14</v>
      </c>
      <c r="E5" s="23">
        <v>0</v>
      </c>
      <c r="F5" s="23">
        <v>1</v>
      </c>
      <c r="G5" s="23">
        <v>1</v>
      </c>
      <c r="H5" s="23">
        <v>1</v>
      </c>
      <c r="I5" s="23">
        <v>1</v>
      </c>
      <c r="J5" s="23">
        <v>0</v>
      </c>
      <c r="K5" s="23">
        <v>1</v>
      </c>
      <c r="M5" s="23">
        <v>1</v>
      </c>
      <c r="N5" s="23">
        <v>1</v>
      </c>
      <c r="O5" s="23">
        <v>1</v>
      </c>
      <c r="P5" s="46">
        <f>(SUM(E5:O5)+5)/15</f>
        <v>0.8666666666666667</v>
      </c>
      <c r="Q5" s="38">
        <v>3</v>
      </c>
      <c r="R5" s="38">
        <v>4</v>
      </c>
      <c r="S5" s="38">
        <f>AE5</f>
        <v>7.95</v>
      </c>
      <c r="T5" s="38">
        <f>((AG5)+(AH5*10))/2</f>
        <v>8.5</v>
      </c>
      <c r="U5" s="38">
        <f>SMALL(Q5:T5,1)</f>
        <v>3</v>
      </c>
      <c r="V5" s="43">
        <f>($Q$1*Q5)+($R$1*R5)+($S$1*S5)+($T$1*T5)+($U$1*U5)</f>
        <v>4.817499999999999</v>
      </c>
      <c r="W5" s="1">
        <v>1</v>
      </c>
      <c r="X5" s="1">
        <v>1</v>
      </c>
      <c r="Y5" s="1">
        <v>6.5</v>
      </c>
      <c r="Z5" s="3">
        <v>1</v>
      </c>
      <c r="AA5" s="7">
        <v>1</v>
      </c>
      <c r="AB5" s="3">
        <v>1</v>
      </c>
      <c r="AC5" s="3">
        <v>0</v>
      </c>
      <c r="AD5" s="3">
        <v>1</v>
      </c>
      <c r="AE5" s="32">
        <f>($W$1*W5*10)+($X$1*X5*10)+($Y$1*Y5)+($Z$1*Z5*10)+($AA$1*AA5*10)+($AB$1*AB5*10)+($AC$1*AC5*10)+($AD$1*AD5*10)</f>
        <v>7.95</v>
      </c>
      <c r="AF5" s="15" t="s">
        <v>201</v>
      </c>
      <c r="AG5" s="15">
        <v>9</v>
      </c>
      <c r="AH5" s="17">
        <v>0.8</v>
      </c>
    </row>
    <row r="6" spans="1:34" ht="19.5" customHeight="1">
      <c r="A6" s="13" t="s">
        <v>15</v>
      </c>
      <c r="B6" s="13" t="s">
        <v>5</v>
      </c>
      <c r="C6" s="13" t="s">
        <v>16</v>
      </c>
      <c r="D6" s="14" t="s">
        <v>17</v>
      </c>
      <c r="E6" s="23">
        <v>1</v>
      </c>
      <c r="F6" s="23">
        <v>0</v>
      </c>
      <c r="G6" s="23">
        <v>0</v>
      </c>
      <c r="H6" s="23">
        <v>1</v>
      </c>
      <c r="I6" s="23">
        <v>1</v>
      </c>
      <c r="J6" s="23">
        <v>1</v>
      </c>
      <c r="K6" s="23">
        <v>1</v>
      </c>
      <c r="M6" s="23">
        <v>1</v>
      </c>
      <c r="N6" s="23">
        <v>1</v>
      </c>
      <c r="O6" s="23">
        <v>1</v>
      </c>
      <c r="P6" s="46">
        <f>(SUM(E6:O6)+5)/15</f>
        <v>0.8666666666666667</v>
      </c>
      <c r="Q6" s="38">
        <v>7</v>
      </c>
      <c r="R6" s="38">
        <v>8</v>
      </c>
      <c r="S6" s="38">
        <f>AE6</f>
        <v>6.9</v>
      </c>
      <c r="T6" s="38">
        <f>((AG6)+(AH6*10))/2</f>
        <v>9</v>
      </c>
      <c r="U6" s="38">
        <f>SMALL(Q6:T6,1)</f>
        <v>6.9</v>
      </c>
      <c r="V6" s="43">
        <f>($Q$1*Q6)+($R$1*R6)+($S$1*S6)+($T$1*T6)+($U$1*U6)</f>
        <v>7.515</v>
      </c>
      <c r="W6" s="1">
        <v>1</v>
      </c>
      <c r="X6" s="1">
        <v>0</v>
      </c>
      <c r="Y6" s="1">
        <v>8</v>
      </c>
      <c r="Z6" s="3">
        <v>1</v>
      </c>
      <c r="AA6" s="7">
        <v>1</v>
      </c>
      <c r="AB6" s="3">
        <v>1</v>
      </c>
      <c r="AC6" s="3">
        <v>0.5</v>
      </c>
      <c r="AD6" s="3">
        <v>0</v>
      </c>
      <c r="AE6" s="32">
        <f>($W$1*W6*10)+($X$1*X6*10)+($Y$1*Y6)+($Z$1*Z6*10)+($AA$1*AA6*10)+($AB$1*AB6*10)+($AC$1*AC6*10)+($AD$1*AD6*10)</f>
        <v>6.9</v>
      </c>
      <c r="AF6" s="15" t="s">
        <v>217</v>
      </c>
      <c r="AG6" s="15">
        <v>9</v>
      </c>
      <c r="AH6" s="17">
        <v>0.9</v>
      </c>
    </row>
    <row r="7" spans="1:34" ht="19.5" customHeight="1">
      <c r="A7" s="13" t="s">
        <v>18</v>
      </c>
      <c r="B7" s="13" t="s">
        <v>5</v>
      </c>
      <c r="C7" s="13" t="s">
        <v>19</v>
      </c>
      <c r="D7" s="14" t="s">
        <v>20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M7" s="23">
        <v>1</v>
      </c>
      <c r="N7" s="23">
        <v>1</v>
      </c>
      <c r="O7" s="23">
        <v>1</v>
      </c>
      <c r="P7" s="46">
        <f>(SUM(E7:O7)+5)/15</f>
        <v>0.9333333333333333</v>
      </c>
      <c r="Q7" s="38">
        <v>8.5</v>
      </c>
      <c r="R7" s="38">
        <v>7.5</v>
      </c>
      <c r="S7" s="38">
        <f>AE7</f>
        <v>10</v>
      </c>
      <c r="T7" s="38">
        <f>((AG7)+(AH7*10))/2</f>
        <v>9.5</v>
      </c>
      <c r="U7" s="38">
        <f>SMALL(Q7:T7,1)</f>
        <v>7.5</v>
      </c>
      <c r="V7" s="43">
        <f>($Q$1*Q7)+($R$1*R7)+($S$1*S7)+($T$1*T7)+($U$1*U7)</f>
        <v>8.425</v>
      </c>
      <c r="W7" s="1">
        <v>1</v>
      </c>
      <c r="X7" s="1">
        <v>1</v>
      </c>
      <c r="Y7" s="1">
        <v>10</v>
      </c>
      <c r="Z7" s="3">
        <v>1</v>
      </c>
      <c r="AA7" s="7">
        <v>1</v>
      </c>
      <c r="AB7" s="3">
        <v>1</v>
      </c>
      <c r="AC7" s="3">
        <v>1</v>
      </c>
      <c r="AD7" s="3">
        <v>1</v>
      </c>
      <c r="AE7" s="32">
        <f>($W$1*W7*10)+($X$1*X7*10)+($Y$1*Y7)+($Z$1*Z7*10)+($AA$1*AA7*10)+($AB$1*AB7*10)+($AC$1*AC7*10)+($AD$1*AD7*10)</f>
        <v>10</v>
      </c>
      <c r="AF7" s="15" t="s">
        <v>215</v>
      </c>
      <c r="AG7" s="15">
        <v>9</v>
      </c>
      <c r="AH7" s="17">
        <v>1</v>
      </c>
    </row>
    <row r="8" spans="1:34" ht="19.5" customHeight="1">
      <c r="A8" s="13" t="s">
        <v>21</v>
      </c>
      <c r="B8" s="13" t="s">
        <v>9</v>
      </c>
      <c r="C8" s="13" t="s">
        <v>22</v>
      </c>
      <c r="D8" s="14" t="s">
        <v>23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0.9</v>
      </c>
      <c r="M8" s="23">
        <v>0</v>
      </c>
      <c r="N8" s="23">
        <v>1</v>
      </c>
      <c r="O8" s="23">
        <v>1</v>
      </c>
      <c r="P8" s="46">
        <f>(SUM(E8:O8)+5)/15</f>
        <v>0.9266666666666666</v>
      </c>
      <c r="Q8" s="38">
        <v>6</v>
      </c>
      <c r="R8" s="38">
        <v>7</v>
      </c>
      <c r="S8" s="38">
        <f>AE8</f>
        <v>8.9</v>
      </c>
      <c r="T8" s="38">
        <f>((AG8)+(AH8*10))/2</f>
        <v>7.25</v>
      </c>
      <c r="U8" s="38">
        <f>SMALL(Q8:T8,1)</f>
        <v>6</v>
      </c>
      <c r="V8" s="43">
        <f>($Q$1*Q8)+($R$1*R8)+($S$1*S8)+($T$1*T8)+($U$1*U8)</f>
        <v>6.8725</v>
      </c>
      <c r="W8" s="1">
        <v>1</v>
      </c>
      <c r="X8" s="2">
        <v>1</v>
      </c>
      <c r="Y8" s="1">
        <v>8</v>
      </c>
      <c r="Z8" s="3">
        <v>1</v>
      </c>
      <c r="AA8" s="7">
        <v>1</v>
      </c>
      <c r="AB8" s="3">
        <v>1</v>
      </c>
      <c r="AC8" s="3">
        <v>0.5</v>
      </c>
      <c r="AD8" s="3">
        <v>1</v>
      </c>
      <c r="AE8" s="32">
        <f>($W$1*W8*10)+($X$1*X8*10)+($Y$1*Y8)+($Z$1*Z8*10)+($AA$1*AA8*10)+($AB$1*AB8*10)+($AC$1*AC8*10)+($AD$1*AD8*10)</f>
        <v>8.9</v>
      </c>
      <c r="AF8" s="15" t="s">
        <v>208</v>
      </c>
      <c r="AG8" s="15">
        <v>8.5</v>
      </c>
      <c r="AH8" s="17">
        <v>0.6</v>
      </c>
    </row>
    <row r="9" spans="1:34" ht="19.5" customHeight="1">
      <c r="A9" s="13" t="s">
        <v>24</v>
      </c>
      <c r="B9" s="13" t="s">
        <v>5</v>
      </c>
      <c r="C9" s="13" t="s">
        <v>25</v>
      </c>
      <c r="D9" s="14" t="s">
        <v>26</v>
      </c>
      <c r="E9" s="23">
        <v>1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M9" s="23">
        <v>1</v>
      </c>
      <c r="N9" s="23">
        <v>1</v>
      </c>
      <c r="O9" s="23">
        <v>1</v>
      </c>
      <c r="P9" s="46">
        <f>(SUM(E9:O9)+5)/15</f>
        <v>0.9333333333333333</v>
      </c>
      <c r="Q9" s="38">
        <v>10</v>
      </c>
      <c r="R9" s="38">
        <v>7</v>
      </c>
      <c r="S9" s="38">
        <f>AE9</f>
        <v>4.65</v>
      </c>
      <c r="T9" s="38">
        <f>((AG9)+(AH9*10))/2</f>
        <v>8.75</v>
      </c>
      <c r="U9" s="38">
        <f>SMALL(Q9:T9,1)</f>
        <v>4.65</v>
      </c>
      <c r="V9" s="43">
        <f>($Q$1*Q9)+($R$1*R9)+($S$1*S9)+($T$1*T9)+($U$1*U9)</f>
        <v>7.1899999999999995</v>
      </c>
      <c r="W9" s="1">
        <v>1</v>
      </c>
      <c r="X9" s="1">
        <v>0</v>
      </c>
      <c r="Y9" s="1">
        <v>5.5</v>
      </c>
      <c r="Z9" s="3">
        <v>1</v>
      </c>
      <c r="AA9" s="7">
        <v>1</v>
      </c>
      <c r="AB9" s="3">
        <v>0</v>
      </c>
      <c r="AC9" s="3">
        <v>0</v>
      </c>
      <c r="AD9" s="3">
        <v>0</v>
      </c>
      <c r="AE9" s="32">
        <f>($W$1*W9*10)+($X$1*X9*10)+($Y$1*Y9)+($Z$1*Z9*10)+($AA$1*AA9*10)+($AB$1*AB9*10)+($AC$1*AC9*10)+($AD$1*AD9*10)</f>
        <v>4.65</v>
      </c>
      <c r="AF9" s="15" t="s">
        <v>204</v>
      </c>
      <c r="AG9" s="15">
        <v>8.5</v>
      </c>
      <c r="AH9" s="17">
        <v>0.9</v>
      </c>
    </row>
    <row r="10" spans="1:34" ht="19.5" customHeight="1">
      <c r="A10" s="13" t="s">
        <v>27</v>
      </c>
      <c r="B10" s="13" t="s">
        <v>5</v>
      </c>
      <c r="C10" s="13" t="s">
        <v>28</v>
      </c>
      <c r="D10" s="15" t="s">
        <v>29</v>
      </c>
      <c r="E10" s="24">
        <v>0</v>
      </c>
      <c r="F10" s="24">
        <v>1</v>
      </c>
      <c r="G10" s="24">
        <v>1</v>
      </c>
      <c r="H10" s="24">
        <v>1</v>
      </c>
      <c r="I10" s="24">
        <v>0</v>
      </c>
      <c r="J10" s="24">
        <v>1</v>
      </c>
      <c r="K10" s="24">
        <v>0</v>
      </c>
      <c r="L10" s="24"/>
      <c r="M10" s="24">
        <v>1</v>
      </c>
      <c r="N10" s="24">
        <v>1</v>
      </c>
      <c r="O10" s="23">
        <v>1</v>
      </c>
      <c r="P10" s="46">
        <f>(SUM(E10:O10)+5)/15</f>
        <v>0.8</v>
      </c>
      <c r="Q10" s="40">
        <v>5.5</v>
      </c>
      <c r="R10" s="40">
        <v>6</v>
      </c>
      <c r="S10" s="38">
        <f>AE10</f>
        <v>4.65</v>
      </c>
      <c r="T10" s="38">
        <f>((AG10)+(AH10*10))/2</f>
        <v>8.25</v>
      </c>
      <c r="U10" s="38">
        <f>SMALL(Q10:T10,1)</f>
        <v>4.65</v>
      </c>
      <c r="V10" s="43">
        <f>($Q$1*Q10)+($R$1*R10)+($S$1*S10)+($T$1*T10)+($U$1*U10)</f>
        <v>5.74</v>
      </c>
      <c r="W10" s="5">
        <v>1</v>
      </c>
      <c r="X10" s="1">
        <v>0</v>
      </c>
      <c r="Y10" s="1">
        <v>5.5</v>
      </c>
      <c r="Z10" s="3">
        <v>1</v>
      </c>
      <c r="AA10" s="7">
        <v>1</v>
      </c>
      <c r="AB10" s="3">
        <v>0</v>
      </c>
      <c r="AC10" s="3">
        <v>0</v>
      </c>
      <c r="AD10" s="3">
        <v>0</v>
      </c>
      <c r="AE10" s="32">
        <f>($W$1*W10*10)+($X$1*X10*10)+($Y$1*Y10)+($Z$1*Z10*10)+($AA$1*AA10*10)+($AB$1*AB10*10)+($AC$1*AC10*10)+($AD$1*AD10*10)</f>
        <v>4.65</v>
      </c>
      <c r="AF10" s="15" t="s">
        <v>204</v>
      </c>
      <c r="AG10" s="15">
        <v>8.5</v>
      </c>
      <c r="AH10" s="17">
        <v>0.8</v>
      </c>
    </row>
    <row r="11" spans="1:34" ht="19.5" customHeight="1">
      <c r="A11" s="13" t="s">
        <v>30</v>
      </c>
      <c r="B11" s="13" t="s">
        <v>5</v>
      </c>
      <c r="C11" s="13" t="s">
        <v>31</v>
      </c>
      <c r="D11" s="14" t="s">
        <v>32</v>
      </c>
      <c r="E11" s="23">
        <v>0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M11" s="23">
        <v>1</v>
      </c>
      <c r="N11" s="23">
        <v>1</v>
      </c>
      <c r="O11" s="23">
        <v>1</v>
      </c>
      <c r="P11" s="46">
        <f>(SUM(E11:O11)+5)/15</f>
        <v>0.9333333333333333</v>
      </c>
      <c r="Q11" s="38">
        <v>4</v>
      </c>
      <c r="R11" s="38">
        <v>6.5</v>
      </c>
      <c r="S11" s="38">
        <f>AE11</f>
        <v>7.9</v>
      </c>
      <c r="T11" s="38">
        <f>((AG11)+(AH11*10))/2</f>
        <v>9</v>
      </c>
      <c r="U11" s="38">
        <f>SMALL(Q11:T11,1)</f>
        <v>4</v>
      </c>
      <c r="V11" s="43">
        <f>($Q$1*Q11)+($R$1*R11)+($S$1*S11)+($T$1*T11)+($U$1*U11)</f>
        <v>5.96</v>
      </c>
      <c r="W11" s="1">
        <v>0</v>
      </c>
      <c r="X11" s="1">
        <v>1</v>
      </c>
      <c r="Y11" s="1">
        <v>8</v>
      </c>
      <c r="Z11" s="3">
        <v>1</v>
      </c>
      <c r="AA11" s="7">
        <v>1</v>
      </c>
      <c r="AB11" s="3">
        <v>1</v>
      </c>
      <c r="AC11" s="3">
        <v>0.5</v>
      </c>
      <c r="AD11" s="3">
        <v>1</v>
      </c>
      <c r="AE11" s="32">
        <f>($W$1*W11*10)+($X$1*X11*10)+($Y$1*Y11)+($Z$1*Z11*10)+($AA$1*AA11*10)+($AB$1*AB11*10)+($AC$1*AC11*10)+($AD$1*AD11*10)</f>
        <v>7.9</v>
      </c>
      <c r="AF11" s="15" t="s">
        <v>207</v>
      </c>
      <c r="AG11" s="15">
        <v>9</v>
      </c>
      <c r="AH11" s="17">
        <v>0.9</v>
      </c>
    </row>
    <row r="12" spans="1:34" ht="19.5" customHeight="1">
      <c r="A12" s="13" t="s">
        <v>33</v>
      </c>
      <c r="B12" s="13" t="s">
        <v>5</v>
      </c>
      <c r="C12" s="13" t="s">
        <v>34</v>
      </c>
      <c r="D12" s="14" t="s">
        <v>35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M12" s="23">
        <v>1</v>
      </c>
      <c r="N12" s="23">
        <v>1</v>
      </c>
      <c r="O12" s="23">
        <v>1</v>
      </c>
      <c r="P12" s="46">
        <f>(SUM(E12:O12)+5)/15</f>
        <v>1</v>
      </c>
      <c r="Q12" s="38">
        <v>8.5</v>
      </c>
      <c r="R12" s="38">
        <v>9</v>
      </c>
      <c r="S12" s="38">
        <f>AE12</f>
        <v>10</v>
      </c>
      <c r="T12" s="38">
        <f>((AG12)+(AH12*10))/2</f>
        <v>9</v>
      </c>
      <c r="U12" s="38">
        <f>SMALL(Q12:T12,1)</f>
        <v>8.5</v>
      </c>
      <c r="V12" s="43">
        <f>($Q$1*Q12)+($R$1*R12)+($S$1*S12)+($T$1*T12)+($U$1*U12)</f>
        <v>8.925</v>
      </c>
      <c r="W12" s="1">
        <v>1</v>
      </c>
      <c r="X12" s="1">
        <v>1</v>
      </c>
      <c r="Y12" s="1">
        <v>10</v>
      </c>
      <c r="Z12" s="3">
        <v>1</v>
      </c>
      <c r="AA12" s="7">
        <v>1</v>
      </c>
      <c r="AB12" s="3">
        <v>1</v>
      </c>
      <c r="AC12" s="3">
        <v>1</v>
      </c>
      <c r="AD12" s="3">
        <v>1</v>
      </c>
      <c r="AE12" s="32">
        <f>($W$1*W12*10)+($X$1*X12*10)+($Y$1*Y12)+($Z$1*Z12*10)+($AA$1*AA12*10)+($AB$1*AB12*10)+($AC$1*AC12*10)+($AD$1*AD12*10)</f>
        <v>10</v>
      </c>
      <c r="AF12" s="15" t="s">
        <v>216</v>
      </c>
      <c r="AG12" s="15">
        <v>9</v>
      </c>
      <c r="AH12" s="17">
        <v>0.9</v>
      </c>
    </row>
    <row r="13" spans="1:34" ht="20.25">
      <c r="A13" s="13" t="s">
        <v>36</v>
      </c>
      <c r="B13" s="13" t="s">
        <v>5</v>
      </c>
      <c r="C13" s="13" t="s">
        <v>37</v>
      </c>
      <c r="D13" s="14" t="s">
        <v>38</v>
      </c>
      <c r="E13" s="23">
        <v>0</v>
      </c>
      <c r="F13" s="23">
        <v>1</v>
      </c>
      <c r="G13" s="23">
        <v>1</v>
      </c>
      <c r="H13" s="23">
        <v>1</v>
      </c>
      <c r="I13" s="23">
        <v>0</v>
      </c>
      <c r="J13" s="23">
        <v>1</v>
      </c>
      <c r="K13" s="23">
        <v>1</v>
      </c>
      <c r="M13" s="23">
        <v>0</v>
      </c>
      <c r="N13" s="23">
        <v>1</v>
      </c>
      <c r="O13" s="23">
        <v>1</v>
      </c>
      <c r="P13" s="46">
        <f>(SUM(E13:O13)+5)/15</f>
        <v>0.8</v>
      </c>
      <c r="Q13" s="38">
        <v>5</v>
      </c>
      <c r="R13" s="38">
        <v>2.5</v>
      </c>
      <c r="S13" s="38">
        <f>AE13</f>
        <v>7.9</v>
      </c>
      <c r="T13" s="38">
        <f>((AG13)+(AH13*10))/2</f>
        <v>9</v>
      </c>
      <c r="U13" s="38">
        <f>SMALL(Q13:T13,1)</f>
        <v>2.5</v>
      </c>
      <c r="V13" s="43">
        <f>($Q$1*Q13)+($R$1*R13)+($S$1*S13)+($T$1*T13)+($U$1*U13)</f>
        <v>4.91</v>
      </c>
      <c r="W13" s="1">
        <v>0</v>
      </c>
      <c r="X13" s="1">
        <v>1</v>
      </c>
      <c r="Y13" s="1">
        <v>8</v>
      </c>
      <c r="Z13" s="3">
        <v>1</v>
      </c>
      <c r="AA13" s="7">
        <v>1</v>
      </c>
      <c r="AB13" s="3">
        <v>1</v>
      </c>
      <c r="AC13" s="3">
        <v>0.5</v>
      </c>
      <c r="AD13" s="3">
        <v>1</v>
      </c>
      <c r="AE13" s="32">
        <f>($W$1*W13*10)+($X$1*X13*10)+($Y$1*Y13)+($Z$1*Z13*10)+($AA$1*AA13*10)+($AB$1*AB13*10)+($AC$1*AC13*10)+($AD$1*AD13*10)</f>
        <v>7.9</v>
      </c>
      <c r="AF13" s="15" t="s">
        <v>207</v>
      </c>
      <c r="AG13" s="15">
        <v>9</v>
      </c>
      <c r="AH13" s="17">
        <v>0.9</v>
      </c>
    </row>
    <row r="14" spans="1:34" ht="19.5" customHeight="1">
      <c r="A14" s="13" t="s">
        <v>39</v>
      </c>
      <c r="B14" s="13" t="s">
        <v>5</v>
      </c>
      <c r="C14" s="13" t="s">
        <v>40</v>
      </c>
      <c r="D14" s="14" t="s">
        <v>41</v>
      </c>
      <c r="E14" s="23">
        <v>1</v>
      </c>
      <c r="F14" s="23">
        <v>1</v>
      </c>
      <c r="G14" s="23">
        <v>1</v>
      </c>
      <c r="H14" s="23">
        <v>1</v>
      </c>
      <c r="I14" s="23">
        <v>0</v>
      </c>
      <c r="J14" s="23">
        <v>1</v>
      </c>
      <c r="K14" s="23">
        <v>1</v>
      </c>
      <c r="M14" s="23">
        <v>1</v>
      </c>
      <c r="N14" s="23">
        <v>1</v>
      </c>
      <c r="O14" s="23">
        <v>1</v>
      </c>
      <c r="P14" s="46">
        <f>(SUM(E14:O14)+5)/15</f>
        <v>0.9333333333333333</v>
      </c>
      <c r="Q14" s="38">
        <v>6.5</v>
      </c>
      <c r="R14" s="38">
        <v>6</v>
      </c>
      <c r="S14" s="38">
        <f>AE14</f>
        <v>7.6</v>
      </c>
      <c r="T14" s="38">
        <f>((AG14)+(AH14*10))/2</f>
        <v>8.75</v>
      </c>
      <c r="U14" s="38">
        <f>SMALL(Q14:T14,1)</f>
        <v>6</v>
      </c>
      <c r="V14" s="43">
        <f>($Q$1*Q14)+($R$1*R14)+($S$1*S14)+($T$1*T14)+($U$1*U14)</f>
        <v>6.7775</v>
      </c>
      <c r="W14" s="1">
        <v>1</v>
      </c>
      <c r="X14" s="1">
        <v>0</v>
      </c>
      <c r="Y14" s="9">
        <v>7</v>
      </c>
      <c r="Z14" s="10">
        <v>1</v>
      </c>
      <c r="AA14" s="11">
        <v>1</v>
      </c>
      <c r="AB14" s="10">
        <v>1</v>
      </c>
      <c r="AC14" s="10">
        <v>0.5</v>
      </c>
      <c r="AD14" s="10">
        <v>1</v>
      </c>
      <c r="AE14" s="32">
        <f>($W$1*W14*10)+($X$1*X14*10)+($Y$1*Y14)+($Z$1*Z14*10)+($AA$1*AA14*10)+($AB$1*AB14*10)+($AC$1*AC14*10)+($AD$1*AD14*10)</f>
        <v>7.6</v>
      </c>
      <c r="AF14" s="15" t="s">
        <v>219</v>
      </c>
      <c r="AG14" s="15">
        <v>8.5</v>
      </c>
      <c r="AH14" s="17">
        <v>0.9</v>
      </c>
    </row>
    <row r="15" spans="1:34" ht="15.75" customHeight="1">
      <c r="A15" s="13" t="s">
        <v>42</v>
      </c>
      <c r="B15" s="13" t="s">
        <v>43</v>
      </c>
      <c r="C15" s="13" t="s">
        <v>44</v>
      </c>
      <c r="D15" s="14" t="s">
        <v>45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M15" s="23">
        <v>1</v>
      </c>
      <c r="N15" s="23">
        <v>0</v>
      </c>
      <c r="O15" s="23">
        <v>1</v>
      </c>
      <c r="P15" s="46">
        <f>(SUM(E15:O15)+5)/15</f>
        <v>0.9333333333333333</v>
      </c>
      <c r="Q15" s="38">
        <v>4.5</v>
      </c>
      <c r="R15" s="38">
        <v>9</v>
      </c>
      <c r="S15" s="38">
        <f>AE15</f>
        <v>9.7</v>
      </c>
      <c r="T15" s="38">
        <f>((AG15)+(AH15*10))/2</f>
        <v>5.5</v>
      </c>
      <c r="U15" s="38">
        <f>SMALL(Q15:T15,1)</f>
        <v>4.5</v>
      </c>
      <c r="V15" s="43">
        <f>($Q$1*Q15)+($R$1*R15)+($S$1*S15)+($T$1*T15)+($U$1*U15)</f>
        <v>6.555000000000001</v>
      </c>
      <c r="W15" s="1">
        <v>1</v>
      </c>
      <c r="X15" s="1">
        <v>1</v>
      </c>
      <c r="Y15" s="1">
        <v>9</v>
      </c>
      <c r="Z15" s="3">
        <v>1</v>
      </c>
      <c r="AA15" s="7">
        <v>1</v>
      </c>
      <c r="AB15" s="3">
        <v>1</v>
      </c>
      <c r="AC15" s="3">
        <v>1</v>
      </c>
      <c r="AD15" s="3">
        <v>1</v>
      </c>
      <c r="AE15" s="32">
        <f>($W$1*W15*10)+($X$1*X15*10)+($Y$1*Y15)+($Z$1*Z15*10)+($AA$1*AA15*10)+($AB$1*AB15*10)+($AC$1*AC15*10)+($AD$1*AD15*10)</f>
        <v>9.7</v>
      </c>
      <c r="AF15" s="15" t="s">
        <v>220</v>
      </c>
      <c r="AG15" s="15">
        <v>9</v>
      </c>
      <c r="AH15" s="17">
        <v>0.2</v>
      </c>
    </row>
    <row r="16" spans="1:34" ht="19.5" customHeight="1">
      <c r="A16" s="13" t="s">
        <v>46</v>
      </c>
      <c r="B16" s="13" t="s">
        <v>5</v>
      </c>
      <c r="C16" s="13" t="s">
        <v>47</v>
      </c>
      <c r="D16" s="14" t="s">
        <v>48</v>
      </c>
      <c r="E16" s="23">
        <v>0</v>
      </c>
      <c r="F16" s="23">
        <v>1</v>
      </c>
      <c r="G16" s="23">
        <v>0</v>
      </c>
      <c r="H16" s="23">
        <v>1</v>
      </c>
      <c r="I16" s="23">
        <v>1</v>
      </c>
      <c r="J16" s="23">
        <v>1</v>
      </c>
      <c r="K16" s="23">
        <v>0</v>
      </c>
      <c r="M16" s="23">
        <v>1</v>
      </c>
      <c r="N16" s="23">
        <v>1</v>
      </c>
      <c r="O16" s="23">
        <v>1</v>
      </c>
      <c r="P16" s="46">
        <f>(SUM(E16:O16)+5)/15</f>
        <v>0.8</v>
      </c>
      <c r="Q16" s="38">
        <v>3</v>
      </c>
      <c r="R16" s="38">
        <v>7.5</v>
      </c>
      <c r="S16" s="38">
        <f>AE16</f>
        <v>9</v>
      </c>
      <c r="T16" s="38">
        <f>((AG16)+(AH16*10))/2</f>
        <v>4.5</v>
      </c>
      <c r="U16" s="38">
        <f>SMALL(Q16:T16,1)</f>
        <v>3</v>
      </c>
      <c r="V16" s="43">
        <f>($Q$1*Q16)+($R$1*R16)+($S$1*S16)+($T$1*T16)+($U$1*U16)</f>
        <v>5.25</v>
      </c>
      <c r="W16" s="1">
        <v>0</v>
      </c>
      <c r="X16" s="1">
        <v>1</v>
      </c>
      <c r="Y16" s="1">
        <v>10</v>
      </c>
      <c r="Z16" s="3">
        <v>1</v>
      </c>
      <c r="AA16" s="7">
        <v>1</v>
      </c>
      <c r="AB16" s="3">
        <v>1</v>
      </c>
      <c r="AC16" s="3">
        <v>1</v>
      </c>
      <c r="AD16" s="3">
        <v>1</v>
      </c>
      <c r="AE16" s="32">
        <f>($W$1*W16*10)+($X$1*X16*10)+($Y$1*Y16)+($Z$1*Z16*10)+($AA$1*AA16*10)+($AB$1*AB16*10)+($AC$1*AC16*10)+($AD$1*AD16*10)</f>
        <v>9</v>
      </c>
      <c r="AF16" s="15" t="s">
        <v>206</v>
      </c>
      <c r="AG16" s="15">
        <v>9</v>
      </c>
      <c r="AH16" s="17">
        <v>0</v>
      </c>
    </row>
    <row r="17" spans="1:34" ht="19.5" customHeight="1">
      <c r="A17" s="13" t="s">
        <v>49</v>
      </c>
      <c r="B17" s="13" t="s">
        <v>5</v>
      </c>
      <c r="C17" s="13" t="s">
        <v>50</v>
      </c>
      <c r="D17" s="14" t="s">
        <v>51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M17" s="23">
        <v>1</v>
      </c>
      <c r="N17" s="23">
        <v>0</v>
      </c>
      <c r="O17" s="23">
        <v>1</v>
      </c>
      <c r="P17" s="46">
        <f>(SUM(E17:O17)+5)/15</f>
        <v>0.9333333333333333</v>
      </c>
      <c r="Q17" s="38">
        <v>5.5</v>
      </c>
      <c r="R17" s="38">
        <v>8</v>
      </c>
      <c r="S17" s="38">
        <f>AE17</f>
        <v>7.9</v>
      </c>
      <c r="T17" s="38">
        <f>((AG17)+(AH17*10))/2</f>
        <v>4.5</v>
      </c>
      <c r="U17" s="38">
        <f>SMALL(Q17:T17,1)</f>
        <v>4.5</v>
      </c>
      <c r="V17" s="43">
        <f>($Q$1*Q17)+($R$1*R17)+($S$1*S17)+($T$1*T17)+($U$1*U17)</f>
        <v>6.135000000000001</v>
      </c>
      <c r="W17" s="1">
        <v>1</v>
      </c>
      <c r="X17" s="1">
        <v>0</v>
      </c>
      <c r="Y17" s="1">
        <v>8</v>
      </c>
      <c r="Z17" s="3">
        <v>1</v>
      </c>
      <c r="AA17" s="7">
        <v>1</v>
      </c>
      <c r="AB17" s="3">
        <v>1</v>
      </c>
      <c r="AC17" s="3">
        <v>0.5</v>
      </c>
      <c r="AD17" s="3">
        <v>1</v>
      </c>
      <c r="AE17" s="32">
        <f>($W$1*W17*10)+($X$1*X17*10)+($Y$1*Y17)+($Z$1*Z17*10)+($AA$1*AA17*10)+($AB$1*AB17*10)+($AC$1*AC17*10)+($AD$1*AD17*10)</f>
        <v>7.9</v>
      </c>
      <c r="AF17" s="15" t="s">
        <v>200</v>
      </c>
      <c r="AG17" s="15">
        <v>9</v>
      </c>
      <c r="AH17" s="17">
        <v>0</v>
      </c>
    </row>
    <row r="18" spans="1:34" ht="19.5" customHeight="1">
      <c r="A18" s="13" t="s">
        <v>52</v>
      </c>
      <c r="B18" s="13" t="s">
        <v>5</v>
      </c>
      <c r="C18" s="13" t="s">
        <v>53</v>
      </c>
      <c r="D18" s="14" t="s">
        <v>54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0</v>
      </c>
      <c r="K18" s="23">
        <v>1</v>
      </c>
      <c r="M18" s="23">
        <v>0</v>
      </c>
      <c r="N18" s="23">
        <v>1</v>
      </c>
      <c r="O18" s="23">
        <v>1</v>
      </c>
      <c r="P18" s="46">
        <f>(SUM(E18:O18)+5)/15</f>
        <v>0.8666666666666667</v>
      </c>
      <c r="Q18" s="38">
        <v>9.5</v>
      </c>
      <c r="R18" s="38">
        <v>6.5</v>
      </c>
      <c r="S18" s="38">
        <f>AE18</f>
        <v>10</v>
      </c>
      <c r="T18" s="38">
        <f>((AG18)+(AH18*10))/2</f>
        <v>8.5</v>
      </c>
      <c r="U18" s="38">
        <f>SMALL(Q18:T18,1)</f>
        <v>6.5</v>
      </c>
      <c r="V18" s="43">
        <f>($Q$1*Q18)+($R$1*R18)+($S$1*S18)+($T$1*T18)+($U$1*U18)</f>
        <v>8.075000000000001</v>
      </c>
      <c r="W18" s="1">
        <v>1</v>
      </c>
      <c r="X18" s="1">
        <v>1</v>
      </c>
      <c r="Y18" s="1">
        <v>10</v>
      </c>
      <c r="Z18" s="3">
        <v>1</v>
      </c>
      <c r="AA18" s="7">
        <v>1</v>
      </c>
      <c r="AB18" s="3">
        <v>1</v>
      </c>
      <c r="AC18" s="3">
        <v>1</v>
      </c>
      <c r="AD18" s="3">
        <v>1</v>
      </c>
      <c r="AE18" s="32">
        <f>($W$1*W18*10)+($X$1*X18*10)+($Y$1*Y18)+($Z$1*Z18*10)+($AA$1*AA18*10)+($AB$1*AB18*10)+($AC$1*AC18*10)+($AD$1*AD18*10)</f>
        <v>10</v>
      </c>
      <c r="AF18" s="15" t="s">
        <v>215</v>
      </c>
      <c r="AG18" s="15">
        <v>9</v>
      </c>
      <c r="AH18" s="17">
        <v>0.8</v>
      </c>
    </row>
    <row r="19" spans="1:34" ht="19.5" customHeight="1">
      <c r="A19" s="13" t="s">
        <v>55</v>
      </c>
      <c r="B19" s="13" t="s">
        <v>5</v>
      </c>
      <c r="C19" s="13" t="s">
        <v>56</v>
      </c>
      <c r="D19" s="14" t="s">
        <v>57</v>
      </c>
      <c r="E19" s="23">
        <v>0</v>
      </c>
      <c r="F19" s="23">
        <v>1</v>
      </c>
      <c r="G19" s="23">
        <v>1</v>
      </c>
      <c r="H19" s="23">
        <v>1</v>
      </c>
      <c r="I19" s="23">
        <v>0</v>
      </c>
      <c r="J19" s="23">
        <v>1</v>
      </c>
      <c r="K19" s="23">
        <v>1</v>
      </c>
      <c r="M19" s="23">
        <v>1</v>
      </c>
      <c r="N19" s="23">
        <v>1</v>
      </c>
      <c r="O19" s="23">
        <v>0</v>
      </c>
      <c r="P19" s="46">
        <f>(SUM(E19:O19)+5)/15</f>
        <v>0.8</v>
      </c>
      <c r="Q19" s="38">
        <v>4.5</v>
      </c>
      <c r="R19" s="38">
        <v>4</v>
      </c>
      <c r="S19" s="38">
        <f>AE19</f>
        <v>7.9</v>
      </c>
      <c r="T19" s="38">
        <f>((AG19)+(AH19*10))/2</f>
        <v>8</v>
      </c>
      <c r="U19" s="38">
        <f>SMALL(Q19:T19,1)</f>
        <v>4</v>
      </c>
      <c r="V19" s="43">
        <f>($Q$1*Q19)+($R$1*R19)+($S$1*S19)+($T$1*T19)+($U$1*U19)</f>
        <v>5.31</v>
      </c>
      <c r="W19" s="1">
        <v>1</v>
      </c>
      <c r="X19" s="1">
        <v>0</v>
      </c>
      <c r="Y19" s="1">
        <v>8</v>
      </c>
      <c r="Z19" s="3">
        <v>1</v>
      </c>
      <c r="AA19" s="7">
        <v>1</v>
      </c>
      <c r="AB19" s="3">
        <v>1</v>
      </c>
      <c r="AC19" s="3">
        <v>0.5</v>
      </c>
      <c r="AD19" s="3">
        <v>1</v>
      </c>
      <c r="AE19" s="32">
        <f>($W$1*W19*10)+($X$1*X19*10)+($Y$1*Y19)+($Z$1*Z19*10)+($AA$1*AA19*10)+($AB$1*AB19*10)+($AC$1*AC19*10)+($AD$1*AD19*10)</f>
        <v>7.9</v>
      </c>
      <c r="AF19" s="15" t="s">
        <v>200</v>
      </c>
      <c r="AG19" s="15">
        <v>9</v>
      </c>
      <c r="AH19" s="17">
        <v>0.7</v>
      </c>
    </row>
    <row r="20" spans="1:34" ht="19.5" customHeight="1">
      <c r="A20" s="13" t="s">
        <v>58</v>
      </c>
      <c r="B20" s="13" t="s">
        <v>59</v>
      </c>
      <c r="C20" s="13" t="s">
        <v>60</v>
      </c>
      <c r="D20" s="14" t="s">
        <v>61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M20" s="23">
        <v>1</v>
      </c>
      <c r="N20" s="23">
        <v>1</v>
      </c>
      <c r="O20" s="23">
        <v>1</v>
      </c>
      <c r="P20" s="46">
        <f>(SUM(E20:O20)+5)/15</f>
        <v>1</v>
      </c>
      <c r="Q20" s="38">
        <v>8</v>
      </c>
      <c r="R20" s="38">
        <v>7</v>
      </c>
      <c r="S20" s="38">
        <f>AE20</f>
        <v>7.95</v>
      </c>
      <c r="T20" s="38">
        <f>((AG20)+(AH20*10))/2</f>
        <v>7</v>
      </c>
      <c r="U20" s="38">
        <f>SMALL(Q20:T20,1)</f>
        <v>7</v>
      </c>
      <c r="V20" s="43">
        <f>($Q$1*Q20)+($R$1*R20)+($S$1*S20)+($T$1*T20)+($U$1*U20)</f>
        <v>7.3925</v>
      </c>
      <c r="W20" s="1">
        <v>1</v>
      </c>
      <c r="X20" s="1">
        <v>1</v>
      </c>
      <c r="Y20" s="1">
        <v>6.5</v>
      </c>
      <c r="Z20" s="3">
        <v>1</v>
      </c>
      <c r="AA20" s="7">
        <v>1</v>
      </c>
      <c r="AB20" s="3">
        <v>1</v>
      </c>
      <c r="AC20" s="3">
        <v>0</v>
      </c>
      <c r="AD20" s="3">
        <v>1</v>
      </c>
      <c r="AE20" s="32">
        <f>($W$1*W20*10)+($X$1*X20*10)+($Y$1*Y20)+($Z$1*Z20*10)+($AA$1*AA20*10)+($AB$1*AB20*10)+($AC$1*AC20*10)+($AD$1*AD20*10)</f>
        <v>7.95</v>
      </c>
      <c r="AF20" s="15" t="s">
        <v>201</v>
      </c>
      <c r="AG20" s="15">
        <v>9</v>
      </c>
      <c r="AH20" s="17">
        <v>0.5</v>
      </c>
    </row>
    <row r="21" spans="1:34" ht="19.5" customHeight="1">
      <c r="A21" s="13" t="s">
        <v>62</v>
      </c>
      <c r="B21" s="13" t="s">
        <v>5</v>
      </c>
      <c r="C21" s="13" t="s">
        <v>63</v>
      </c>
      <c r="D21" s="14" t="s">
        <v>64</v>
      </c>
      <c r="E21" s="23">
        <v>1</v>
      </c>
      <c r="F21" s="23">
        <v>1</v>
      </c>
      <c r="G21" s="23">
        <v>1</v>
      </c>
      <c r="H21" s="23">
        <v>0.99</v>
      </c>
      <c r="I21" s="23">
        <v>1</v>
      </c>
      <c r="J21" s="23">
        <v>1</v>
      </c>
      <c r="K21" s="23">
        <v>1</v>
      </c>
      <c r="M21" s="23">
        <v>0</v>
      </c>
      <c r="N21" s="23">
        <v>1</v>
      </c>
      <c r="O21" s="23">
        <v>1</v>
      </c>
      <c r="P21" s="46">
        <f>(SUM(E21:O21)+5)/15</f>
        <v>0.9326666666666666</v>
      </c>
      <c r="Q21" s="38">
        <v>3</v>
      </c>
      <c r="R21" s="38">
        <v>8</v>
      </c>
      <c r="S21" s="38">
        <f>AE21</f>
        <v>9.7</v>
      </c>
      <c r="T21" s="38">
        <f>((AG21)+(AH21*10))/2</f>
        <v>7.5</v>
      </c>
      <c r="U21" s="38">
        <f>SMALL(Q21:T21,1)</f>
        <v>3</v>
      </c>
      <c r="V21" s="43">
        <f>($Q$1*Q21)+($R$1*R21)+($S$1*S21)+($T$1*T21)+($U$1*U21)</f>
        <v>5.93</v>
      </c>
      <c r="W21" s="1">
        <v>1</v>
      </c>
      <c r="X21" s="1">
        <v>1</v>
      </c>
      <c r="Y21" s="1">
        <v>9</v>
      </c>
      <c r="Z21" s="3">
        <v>1</v>
      </c>
      <c r="AA21" s="7">
        <v>1</v>
      </c>
      <c r="AB21" s="3">
        <v>1</v>
      </c>
      <c r="AC21" s="3">
        <v>1</v>
      </c>
      <c r="AD21" s="3">
        <v>1</v>
      </c>
      <c r="AE21" s="32">
        <f>($W$1*W21*10)+($X$1*X21*10)+($Y$1*Y21)+($Z$1*Z21*10)+($AA$1*AA21*10)+($AB$1*AB21*10)+($AC$1*AC21*10)+($AD$1*AD21*10)</f>
        <v>9.7</v>
      </c>
      <c r="AF21" s="15" t="s">
        <v>220</v>
      </c>
      <c r="AG21" s="15">
        <v>9</v>
      </c>
      <c r="AH21" s="17">
        <v>0.6</v>
      </c>
    </row>
    <row r="22" spans="1:34" ht="20.25">
      <c r="A22" s="13" t="s">
        <v>65</v>
      </c>
      <c r="B22" s="13" t="s">
        <v>5</v>
      </c>
      <c r="C22" s="13" t="s">
        <v>66</v>
      </c>
      <c r="D22" s="14" t="s">
        <v>67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M22" s="23">
        <v>1</v>
      </c>
      <c r="N22" s="23">
        <v>1</v>
      </c>
      <c r="O22" s="23">
        <v>0</v>
      </c>
      <c r="P22" s="46">
        <f>(SUM(E22:O22)+5)/15</f>
        <v>0.9333333333333333</v>
      </c>
      <c r="Q22" s="38">
        <v>8.5</v>
      </c>
      <c r="R22" s="38">
        <v>8</v>
      </c>
      <c r="S22" s="38">
        <f>AE22</f>
        <v>9</v>
      </c>
      <c r="T22" s="38">
        <f>((AG22)+(AH22*10))/2</f>
        <v>9.5</v>
      </c>
      <c r="U22" s="38">
        <f>SMALL(Q22:T22,1)</f>
        <v>8</v>
      </c>
      <c r="V22" s="43">
        <f>($Q$1*Q22)+($R$1*R22)+($S$1*S22)+($T$1*T22)+($U$1*U22)</f>
        <v>8.5</v>
      </c>
      <c r="W22" s="1">
        <v>0</v>
      </c>
      <c r="X22" s="1">
        <v>1</v>
      </c>
      <c r="Y22" s="1">
        <v>10</v>
      </c>
      <c r="Z22" s="3">
        <v>1</v>
      </c>
      <c r="AA22" s="7">
        <v>1</v>
      </c>
      <c r="AB22" s="3">
        <v>1</v>
      </c>
      <c r="AC22" s="3">
        <v>1</v>
      </c>
      <c r="AD22" s="3">
        <v>1</v>
      </c>
      <c r="AE22" s="32">
        <f>($W$1*W22*10)+($X$1*X22*10)+($Y$1*Y22)+($Z$1*Z22*10)+($AA$1*AA22*10)+($AB$1*AB22*10)+($AC$1*AC22*10)+($AD$1*AD22*10)</f>
        <v>9</v>
      </c>
      <c r="AF22" s="15" t="s">
        <v>206</v>
      </c>
      <c r="AG22" s="15">
        <v>9</v>
      </c>
      <c r="AH22" s="17">
        <v>1</v>
      </c>
    </row>
    <row r="23" spans="1:34" ht="19.5" customHeight="1">
      <c r="A23" s="13" t="s">
        <v>68</v>
      </c>
      <c r="B23" s="13" t="s">
        <v>5</v>
      </c>
      <c r="C23" s="13" t="s">
        <v>69</v>
      </c>
      <c r="D23" s="14" t="s">
        <v>70</v>
      </c>
      <c r="E23" s="23">
        <v>1</v>
      </c>
      <c r="F23" s="23">
        <v>1</v>
      </c>
      <c r="G23" s="23">
        <v>0</v>
      </c>
      <c r="H23" s="23">
        <v>1</v>
      </c>
      <c r="I23" s="23">
        <v>1</v>
      </c>
      <c r="J23" s="23">
        <v>1</v>
      </c>
      <c r="K23" s="23">
        <v>1</v>
      </c>
      <c r="M23" s="23">
        <v>0</v>
      </c>
      <c r="N23" s="23">
        <v>0</v>
      </c>
      <c r="O23" s="23">
        <v>1</v>
      </c>
      <c r="P23" s="46">
        <f>(SUM(E23:O23)+5)/15</f>
        <v>0.8</v>
      </c>
      <c r="Q23" s="38">
        <v>6.5</v>
      </c>
      <c r="R23" s="38">
        <v>7</v>
      </c>
      <c r="S23" s="38">
        <f>AE23</f>
        <v>9</v>
      </c>
      <c r="T23" s="38">
        <f>((AG23)+(AH23*10))/2</f>
        <v>9.5</v>
      </c>
      <c r="U23" s="38">
        <f>SMALL(Q23:T23,1)</f>
        <v>6.5</v>
      </c>
      <c r="V23" s="43">
        <f>($Q$1*Q23)+($R$1*R23)+($S$1*S23)+($T$1*T23)+($U$1*U23)</f>
        <v>7.449999999999999</v>
      </c>
      <c r="W23" s="1">
        <v>0</v>
      </c>
      <c r="X23" s="1">
        <v>1</v>
      </c>
      <c r="Y23" s="1">
        <v>10</v>
      </c>
      <c r="Z23" s="3">
        <v>1</v>
      </c>
      <c r="AA23" s="7">
        <v>1</v>
      </c>
      <c r="AB23" s="3">
        <v>1</v>
      </c>
      <c r="AC23" s="3">
        <v>1</v>
      </c>
      <c r="AD23" s="3">
        <v>1</v>
      </c>
      <c r="AE23" s="32">
        <f>($W$1*W23*10)+($X$1*X23*10)+($Y$1*Y23)+($Z$1*Z23*10)+($AA$1*AA23*10)+($AB$1*AB23*10)+($AC$1*AC23*10)+($AD$1*AD23*10)</f>
        <v>9</v>
      </c>
      <c r="AF23" s="15" t="s">
        <v>206</v>
      </c>
      <c r="AG23" s="15">
        <v>9</v>
      </c>
      <c r="AH23" s="17">
        <v>1</v>
      </c>
    </row>
    <row r="24" spans="1:34" ht="19.5" customHeight="1">
      <c r="A24" s="13" t="s">
        <v>71</v>
      </c>
      <c r="B24" s="13" t="s">
        <v>5</v>
      </c>
      <c r="C24" s="13" t="s">
        <v>72</v>
      </c>
      <c r="D24" s="14" t="s">
        <v>73</v>
      </c>
      <c r="E24" s="23">
        <v>1</v>
      </c>
      <c r="F24" s="23">
        <v>1</v>
      </c>
      <c r="G24" s="23">
        <v>0</v>
      </c>
      <c r="H24" s="23">
        <v>1</v>
      </c>
      <c r="I24" s="23">
        <v>1</v>
      </c>
      <c r="J24" s="23">
        <v>1</v>
      </c>
      <c r="K24" s="23">
        <v>1</v>
      </c>
      <c r="M24" s="23">
        <v>1</v>
      </c>
      <c r="N24" s="23">
        <v>1</v>
      </c>
      <c r="O24" s="23">
        <v>1</v>
      </c>
      <c r="P24" s="46">
        <f>(SUM(E24:O24)+5)/15</f>
        <v>0.9333333333333333</v>
      </c>
      <c r="Q24" s="38">
        <v>8.5</v>
      </c>
      <c r="R24" s="38">
        <v>8</v>
      </c>
      <c r="S24" s="38">
        <f>AE24</f>
        <v>7.9</v>
      </c>
      <c r="T24" s="38">
        <f>((AG24)+(AH24*10))/2</f>
        <v>8</v>
      </c>
      <c r="U24" s="38">
        <f>SMALL(Q24:T24,1)</f>
        <v>7.9</v>
      </c>
      <c r="V24" s="43">
        <f>($Q$1*Q24)+($R$1*R24)+($S$1*S24)+($T$1*T24)+($U$1*U24)</f>
        <v>8.09</v>
      </c>
      <c r="W24" s="1">
        <v>1</v>
      </c>
      <c r="X24" s="1">
        <v>0</v>
      </c>
      <c r="Y24" s="1">
        <v>8</v>
      </c>
      <c r="Z24" s="3">
        <v>1</v>
      </c>
      <c r="AA24" s="7">
        <v>1</v>
      </c>
      <c r="AB24" s="3">
        <v>1</v>
      </c>
      <c r="AC24" s="3">
        <v>0.5</v>
      </c>
      <c r="AD24" s="3">
        <v>1</v>
      </c>
      <c r="AE24" s="32">
        <f>($W$1*W24*10)+($X$1*X24*10)+($Y$1*Y24)+($Z$1*Z24*10)+($AA$1*AA24*10)+($AB$1*AB24*10)+($AC$1*AC24*10)+($AD$1*AD24*10)</f>
        <v>7.9</v>
      </c>
      <c r="AF24" s="15" t="s">
        <v>200</v>
      </c>
      <c r="AG24" s="15">
        <v>9</v>
      </c>
      <c r="AH24" s="17">
        <v>0.7</v>
      </c>
    </row>
    <row r="25" spans="1:34" ht="19.5" customHeight="1">
      <c r="A25" s="13" t="s">
        <v>74</v>
      </c>
      <c r="B25" s="13" t="s">
        <v>5</v>
      </c>
      <c r="C25" s="13" t="s">
        <v>75</v>
      </c>
      <c r="D25" s="14" t="s">
        <v>76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M25" s="23">
        <v>1</v>
      </c>
      <c r="N25" s="23">
        <v>1</v>
      </c>
      <c r="O25" s="23">
        <v>1</v>
      </c>
      <c r="P25" s="46">
        <f>(SUM(E25:O25)+5)/15</f>
        <v>1</v>
      </c>
      <c r="Q25" s="38">
        <v>7</v>
      </c>
      <c r="R25" s="38">
        <v>9</v>
      </c>
      <c r="S25" s="38">
        <f>AE25</f>
        <v>9.7</v>
      </c>
      <c r="T25" s="38">
        <f>((AG25)+(AH25*10))/2</f>
        <v>9.5</v>
      </c>
      <c r="U25" s="38">
        <f>SMALL(Q25:T25,1)</f>
        <v>7</v>
      </c>
      <c r="V25" s="43">
        <f>($Q$1*Q25)+($R$1*R25)+($S$1*S25)+($T$1*T25)+($U$1*U25)</f>
        <v>8.28</v>
      </c>
      <c r="W25" s="1">
        <v>1</v>
      </c>
      <c r="X25" s="1">
        <v>1</v>
      </c>
      <c r="Y25" s="1">
        <v>9</v>
      </c>
      <c r="Z25" s="3">
        <v>1</v>
      </c>
      <c r="AA25" s="7">
        <v>1</v>
      </c>
      <c r="AB25" s="3">
        <v>1</v>
      </c>
      <c r="AC25" s="3">
        <v>1</v>
      </c>
      <c r="AD25" s="3">
        <v>1</v>
      </c>
      <c r="AE25" s="32">
        <f>($W$1*W25*10)+($X$1*X25*10)+($Y$1*Y25)+($Z$1*Z25*10)+($AA$1*AA25*10)+($AB$1*AB25*10)+($AC$1*AC25*10)+($AD$1*AD25*10)</f>
        <v>9.7</v>
      </c>
      <c r="AF25" s="15" t="s">
        <v>220</v>
      </c>
      <c r="AG25" s="15">
        <v>9</v>
      </c>
      <c r="AH25" s="17">
        <v>1</v>
      </c>
    </row>
    <row r="26" spans="1:34" ht="19.5" customHeight="1">
      <c r="A26" s="13" t="s">
        <v>77</v>
      </c>
      <c r="B26" s="13" t="s">
        <v>5</v>
      </c>
      <c r="C26" s="13" t="s">
        <v>78</v>
      </c>
      <c r="D26" s="14" t="s">
        <v>79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M26" s="23">
        <v>1</v>
      </c>
      <c r="N26" s="23">
        <v>1</v>
      </c>
      <c r="O26" s="23">
        <v>0.9</v>
      </c>
      <c r="P26" s="46">
        <f>(SUM(E26:O26)+5)/15</f>
        <v>0.9933333333333334</v>
      </c>
      <c r="Q26" s="38">
        <v>9.5</v>
      </c>
      <c r="R26" s="38">
        <v>7.5</v>
      </c>
      <c r="S26" s="38">
        <f>AE26</f>
        <v>7.9</v>
      </c>
      <c r="T26" s="38">
        <f>((AG26)+(AH26*10))/2</f>
        <v>8.5</v>
      </c>
      <c r="U26" s="38">
        <f>SMALL(Q26:T26,1)</f>
        <v>7.5</v>
      </c>
      <c r="V26" s="43">
        <f>($Q$1*Q26)+($R$1*R26)+($S$1*S26)+($T$1*T26)+($U$1*U26)</f>
        <v>8.21</v>
      </c>
      <c r="W26" s="1">
        <v>0</v>
      </c>
      <c r="X26" s="1">
        <v>1</v>
      </c>
      <c r="Y26" s="1">
        <v>8</v>
      </c>
      <c r="Z26" s="3">
        <v>1</v>
      </c>
      <c r="AA26" s="7">
        <v>1</v>
      </c>
      <c r="AB26" s="3">
        <v>1</v>
      </c>
      <c r="AC26" s="3">
        <v>0.5</v>
      </c>
      <c r="AD26" s="3">
        <v>1</v>
      </c>
      <c r="AE26" s="32">
        <f>($W$1*W26*10)+($X$1*X26*10)+($Y$1*Y26)+($Z$1*Z26*10)+($AA$1*AA26*10)+($AB$1*AB26*10)+($AC$1*AC26*10)+($AD$1*AD26*10)</f>
        <v>7.9</v>
      </c>
      <c r="AF26" s="15" t="s">
        <v>207</v>
      </c>
      <c r="AG26" s="15">
        <v>9</v>
      </c>
      <c r="AH26" s="17">
        <v>0.8</v>
      </c>
    </row>
    <row r="27" spans="1:34" ht="19.5" customHeight="1">
      <c r="A27" s="13" t="s">
        <v>80</v>
      </c>
      <c r="B27" s="13" t="s">
        <v>5</v>
      </c>
      <c r="C27" s="13" t="s">
        <v>81</v>
      </c>
      <c r="D27" s="14" t="s">
        <v>82</v>
      </c>
      <c r="E27" s="23">
        <v>1</v>
      </c>
      <c r="F27" s="23">
        <v>1</v>
      </c>
      <c r="G27" s="23">
        <v>1</v>
      </c>
      <c r="H27" s="23">
        <v>0</v>
      </c>
      <c r="I27" s="23">
        <v>1</v>
      </c>
      <c r="J27" s="23">
        <v>1</v>
      </c>
      <c r="K27" s="23">
        <v>1</v>
      </c>
      <c r="M27" s="23">
        <v>1</v>
      </c>
      <c r="N27" s="23">
        <v>1</v>
      </c>
      <c r="O27" s="23">
        <v>0</v>
      </c>
      <c r="P27" s="46">
        <f>(SUM(E27:O27)+5)/15</f>
        <v>0.8666666666666667</v>
      </c>
      <c r="Q27" s="38">
        <v>8.5</v>
      </c>
      <c r="R27" s="38">
        <v>8</v>
      </c>
      <c r="S27" s="38">
        <f>AE27</f>
        <v>6.95</v>
      </c>
      <c r="T27" s="38">
        <f>((AG27)+(AH27*10))/2</f>
        <v>9.25</v>
      </c>
      <c r="U27" s="38">
        <f>SMALL(Q27:T27,1)</f>
        <v>6.95</v>
      </c>
      <c r="V27" s="43">
        <f>($Q$1*Q27)+($R$1*R27)+($S$1*S27)+($T$1*T27)+($U$1*U27)</f>
        <v>7.945</v>
      </c>
      <c r="W27" s="1">
        <v>1</v>
      </c>
      <c r="X27" s="1">
        <v>0</v>
      </c>
      <c r="Y27" s="1">
        <v>6.5</v>
      </c>
      <c r="Z27" s="3">
        <v>1</v>
      </c>
      <c r="AA27" s="7">
        <v>1</v>
      </c>
      <c r="AB27" s="3">
        <v>1</v>
      </c>
      <c r="AC27" s="3">
        <v>0</v>
      </c>
      <c r="AD27" s="3">
        <v>1</v>
      </c>
      <c r="AE27" s="32">
        <f>($W$1*W27*10)+($X$1*X27*10)+($Y$1*Y27)+($Z$1*Z27*10)+($AA$1*AA27*10)+($AB$1*AB27*10)+($AC$1*AC27*10)+($AD$1*AD27*10)</f>
        <v>6.95</v>
      </c>
      <c r="AF27" s="15" t="s">
        <v>218</v>
      </c>
      <c r="AG27" s="15">
        <v>8.5</v>
      </c>
      <c r="AH27" s="17">
        <v>1</v>
      </c>
    </row>
    <row r="28" spans="1:34" ht="19.5" customHeight="1">
      <c r="A28" s="13" t="s">
        <v>83</v>
      </c>
      <c r="B28" s="13" t="s">
        <v>5</v>
      </c>
      <c r="C28" s="13" t="s">
        <v>84</v>
      </c>
      <c r="D28" s="14" t="s">
        <v>85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M28" s="23">
        <v>0</v>
      </c>
      <c r="N28" s="23">
        <v>1</v>
      </c>
      <c r="O28" s="23">
        <v>1</v>
      </c>
      <c r="P28" s="46">
        <f>(SUM(E28:O28)+5)/15</f>
        <v>0.9333333333333333</v>
      </c>
      <c r="Q28" s="38">
        <v>6.5</v>
      </c>
      <c r="R28" s="38">
        <v>6.5</v>
      </c>
      <c r="S28" s="38">
        <f>AE28</f>
        <v>10</v>
      </c>
      <c r="T28" s="38">
        <f>((AG28)+(AH28*10))/2</f>
        <v>7.5</v>
      </c>
      <c r="U28" s="38">
        <f>SMALL(Q28:T28,1)</f>
        <v>6.5</v>
      </c>
      <c r="V28" s="43">
        <f>($Q$1*Q28)+($R$1*R28)+($S$1*S28)+($T$1*T28)+($U$1*U28)</f>
        <v>7.175</v>
      </c>
      <c r="W28" s="1">
        <v>1</v>
      </c>
      <c r="X28" s="1">
        <v>1</v>
      </c>
      <c r="Y28" s="1">
        <v>10</v>
      </c>
      <c r="Z28" s="3">
        <v>1</v>
      </c>
      <c r="AA28" s="7">
        <v>1</v>
      </c>
      <c r="AB28" s="3">
        <v>1</v>
      </c>
      <c r="AC28" s="3">
        <v>1</v>
      </c>
      <c r="AD28" s="3">
        <v>1</v>
      </c>
      <c r="AE28" s="32">
        <f>($W$1*W28*10)+($X$1*X28*10)+($Y$1*Y28)+($Z$1*Z28*10)+($AA$1*AA28*10)+($AB$1*AB28*10)+($AC$1*AC28*10)+($AD$1*AD28*10)</f>
        <v>10</v>
      </c>
      <c r="AF28" s="15" t="s">
        <v>216</v>
      </c>
      <c r="AG28" s="15">
        <v>9</v>
      </c>
      <c r="AH28" s="17">
        <v>0.6</v>
      </c>
    </row>
    <row r="29" spans="1:34" ht="19.5" customHeight="1">
      <c r="A29" s="13" t="s">
        <v>86</v>
      </c>
      <c r="B29" s="13" t="s">
        <v>5</v>
      </c>
      <c r="C29" s="13" t="s">
        <v>87</v>
      </c>
      <c r="D29" s="14" t="s">
        <v>88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0</v>
      </c>
      <c r="K29" s="23">
        <v>1</v>
      </c>
      <c r="M29" s="23">
        <v>1</v>
      </c>
      <c r="N29" s="23">
        <v>1</v>
      </c>
      <c r="O29" s="23">
        <v>1</v>
      </c>
      <c r="P29" s="46">
        <f>(SUM(E29:O29)+5)/15</f>
        <v>0.9333333333333333</v>
      </c>
      <c r="Q29" s="38">
        <v>9</v>
      </c>
      <c r="R29" s="38">
        <v>7</v>
      </c>
      <c r="S29" s="38">
        <f>AE29</f>
        <v>8.9</v>
      </c>
      <c r="T29" s="38">
        <f>((AG29)+(AH29*10))/2</f>
        <v>7.75</v>
      </c>
      <c r="U29" s="38">
        <f>SMALL(Q29:T29,1)</f>
        <v>7</v>
      </c>
      <c r="V29" s="43">
        <f>($Q$1*Q29)+($R$1*R29)+($S$1*S29)+($T$1*T29)+($U$1*U29)</f>
        <v>7.8975</v>
      </c>
      <c r="W29" s="1">
        <v>1</v>
      </c>
      <c r="X29" s="1">
        <v>1</v>
      </c>
      <c r="Y29" s="1">
        <v>8</v>
      </c>
      <c r="Z29" s="3">
        <v>1</v>
      </c>
      <c r="AA29" s="7">
        <v>1</v>
      </c>
      <c r="AB29" s="3">
        <v>1</v>
      </c>
      <c r="AC29" s="3">
        <v>0.5</v>
      </c>
      <c r="AD29" s="3">
        <v>1</v>
      </c>
      <c r="AE29" s="32">
        <f>($W$1*W29*10)+($X$1*X29*10)+($Y$1*Y29)+($Z$1*Z29*10)+($AA$1*AA29*10)+($AB$1*AB29*10)+($AC$1*AC29*10)+($AD$1*AD29*10)</f>
        <v>8.9</v>
      </c>
      <c r="AF29" s="15" t="s">
        <v>208</v>
      </c>
      <c r="AG29" s="15">
        <v>8.5</v>
      </c>
      <c r="AH29" s="17">
        <v>0.7</v>
      </c>
    </row>
    <row r="30" spans="1:34" ht="19.5" customHeight="1">
      <c r="A30" s="13" t="s">
        <v>89</v>
      </c>
      <c r="B30" s="13" t="s">
        <v>5</v>
      </c>
      <c r="C30" s="13" t="s">
        <v>90</v>
      </c>
      <c r="D30" s="14" t="s">
        <v>91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0</v>
      </c>
      <c r="K30" s="23">
        <v>1</v>
      </c>
      <c r="M30" s="23">
        <v>0</v>
      </c>
      <c r="N30" s="23">
        <v>1</v>
      </c>
      <c r="O30" s="23">
        <v>1</v>
      </c>
      <c r="P30" s="46">
        <f>(SUM(E30:O30)+5)/15</f>
        <v>0.8666666666666667</v>
      </c>
      <c r="Q30" s="38">
        <v>8</v>
      </c>
      <c r="R30" s="38">
        <v>8</v>
      </c>
      <c r="S30" s="38">
        <f>AE30</f>
        <v>10</v>
      </c>
      <c r="T30" s="38">
        <f>((AG30)+(AH30*10))/2</f>
        <v>7</v>
      </c>
      <c r="U30" s="38">
        <f>SMALL(Q30:T30,1)</f>
        <v>7</v>
      </c>
      <c r="V30" s="43">
        <f>($Q$1*Q30)+($R$1*R30)+($S$1*S30)+($T$1*T30)+($U$1*U30)</f>
        <v>7.95</v>
      </c>
      <c r="W30" s="1">
        <v>1</v>
      </c>
      <c r="X30" s="1">
        <v>1</v>
      </c>
      <c r="Y30" s="1">
        <v>10</v>
      </c>
      <c r="Z30" s="3">
        <v>1</v>
      </c>
      <c r="AA30" s="7">
        <v>1</v>
      </c>
      <c r="AB30" s="3">
        <v>1</v>
      </c>
      <c r="AC30" s="3">
        <v>1</v>
      </c>
      <c r="AD30" s="3">
        <v>1</v>
      </c>
      <c r="AE30" s="32">
        <f>($W$1*W30*10)+($X$1*X30*10)+($Y$1*Y30)+($Z$1*Z30*10)+($AA$1*AA30*10)+($AB$1*AB30*10)+($AC$1*AC30*10)+($AD$1*AD30*10)</f>
        <v>10</v>
      </c>
      <c r="AF30" s="15" t="s">
        <v>216</v>
      </c>
      <c r="AG30" s="15">
        <v>9</v>
      </c>
      <c r="AH30" s="17">
        <v>0.5</v>
      </c>
    </row>
    <row r="31" spans="1:34" ht="19.5" customHeight="1">
      <c r="A31" s="13" t="s">
        <v>92</v>
      </c>
      <c r="B31" s="13" t="s">
        <v>5</v>
      </c>
      <c r="C31" s="13" t="s">
        <v>93</v>
      </c>
      <c r="D31" s="14" t="s">
        <v>94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M31" s="23">
        <v>1</v>
      </c>
      <c r="N31" s="23">
        <v>1</v>
      </c>
      <c r="O31" s="23">
        <v>1</v>
      </c>
      <c r="P31" s="46">
        <f>(SUM(E31:O31)+5)/15</f>
        <v>1</v>
      </c>
      <c r="Q31" s="38">
        <v>6.5</v>
      </c>
      <c r="R31" s="38">
        <v>5.5</v>
      </c>
      <c r="S31" s="38">
        <f>AE31</f>
        <v>6.9</v>
      </c>
      <c r="T31" s="38">
        <f>((AG31)+(AH31*10))/2</f>
        <v>4.5</v>
      </c>
      <c r="U31" s="38">
        <f>SMALL(Q31:T31,1)</f>
        <v>4.5</v>
      </c>
      <c r="V31" s="43">
        <f>($Q$1*Q31)+($R$1*R31)+($S$1*S31)+($T$1*T31)+($U$1*U31)</f>
        <v>5.61</v>
      </c>
      <c r="W31" s="1">
        <v>1</v>
      </c>
      <c r="X31" s="1">
        <v>0</v>
      </c>
      <c r="Y31" s="1">
        <v>8</v>
      </c>
      <c r="Z31" s="3">
        <v>1</v>
      </c>
      <c r="AA31" s="7">
        <v>1</v>
      </c>
      <c r="AB31" s="3">
        <v>1</v>
      </c>
      <c r="AC31" s="3">
        <v>0.5</v>
      </c>
      <c r="AD31" s="3">
        <v>0</v>
      </c>
      <c r="AE31" s="32">
        <f>($W$1*W31*10)+($X$1*X31*10)+($Y$1*Y31)+($Z$1*Z31*10)+($AA$1*AA31*10)+($AB$1*AB31*10)+($AC$1*AC31*10)+($AD$1*AD31*10)</f>
        <v>6.9</v>
      </c>
      <c r="AF31" s="15" t="s">
        <v>217</v>
      </c>
      <c r="AG31" s="15">
        <v>9</v>
      </c>
      <c r="AH31" s="17">
        <v>0</v>
      </c>
    </row>
    <row r="32" spans="1:34" ht="19.5" customHeight="1">
      <c r="A32" s="13" t="s">
        <v>95</v>
      </c>
      <c r="B32" s="13" t="s">
        <v>5</v>
      </c>
      <c r="C32" s="13" t="s">
        <v>96</v>
      </c>
      <c r="D32" s="14" t="s">
        <v>97</v>
      </c>
      <c r="E32" s="23">
        <v>1</v>
      </c>
      <c r="F32" s="23">
        <v>1</v>
      </c>
      <c r="G32" s="23">
        <v>0</v>
      </c>
      <c r="H32" s="23">
        <v>1</v>
      </c>
      <c r="I32" s="23">
        <v>1</v>
      </c>
      <c r="J32" s="23">
        <v>1</v>
      </c>
      <c r="K32" s="23">
        <v>1</v>
      </c>
      <c r="M32" s="23">
        <v>1</v>
      </c>
      <c r="N32" s="23">
        <v>1</v>
      </c>
      <c r="O32" s="23">
        <v>1</v>
      </c>
      <c r="P32" s="46">
        <f>(SUM(E32:O32)+5)/15</f>
        <v>0.9333333333333333</v>
      </c>
      <c r="Q32" s="38">
        <v>4.5</v>
      </c>
      <c r="R32" s="38">
        <v>3.5</v>
      </c>
      <c r="S32" s="38">
        <f>AE32</f>
        <v>10</v>
      </c>
      <c r="T32" s="38">
        <f>((AG32)+(AH32*10))/2</f>
        <v>7</v>
      </c>
      <c r="U32" s="38">
        <f>SMALL(Q32:T32,1)</f>
        <v>3.5</v>
      </c>
      <c r="V32" s="43">
        <f>($Q$1*Q32)+($R$1*R32)+($S$1*S32)+($T$1*T32)+($U$1*U32)</f>
        <v>5.25</v>
      </c>
      <c r="W32" s="1">
        <v>1</v>
      </c>
      <c r="X32" s="1">
        <v>1</v>
      </c>
      <c r="Y32" s="1">
        <v>10</v>
      </c>
      <c r="Z32" s="3">
        <v>1</v>
      </c>
      <c r="AA32" s="7">
        <v>1</v>
      </c>
      <c r="AB32" s="3">
        <v>1</v>
      </c>
      <c r="AC32" s="3">
        <v>1</v>
      </c>
      <c r="AD32" s="3">
        <v>1</v>
      </c>
      <c r="AE32" s="32">
        <f>($W$1*W32*10)+($X$1*X32*10)+($Y$1*Y32)+($Z$1*Z32*10)+($AA$1*AA32*10)+($AB$1*AB32*10)+($AC$1*AC32*10)+($AD$1*AD32*10)</f>
        <v>10</v>
      </c>
      <c r="AF32" s="15" t="s">
        <v>216</v>
      </c>
      <c r="AG32" s="15">
        <v>9</v>
      </c>
      <c r="AH32" s="17">
        <v>0.5</v>
      </c>
    </row>
    <row r="33" spans="1:34" ht="19.5" customHeight="1">
      <c r="A33" s="13" t="s">
        <v>98</v>
      </c>
      <c r="B33" s="13" t="s">
        <v>5</v>
      </c>
      <c r="C33" s="13" t="s">
        <v>99</v>
      </c>
      <c r="D33" s="14" t="s">
        <v>100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M33" s="23">
        <v>1</v>
      </c>
      <c r="N33" s="23">
        <v>1</v>
      </c>
      <c r="O33" s="23">
        <v>1</v>
      </c>
      <c r="P33" s="46">
        <f>(SUM(E33:O33)+5)/15</f>
        <v>1</v>
      </c>
      <c r="Q33" s="38">
        <v>8</v>
      </c>
      <c r="R33" s="38">
        <v>5.5</v>
      </c>
      <c r="S33" s="38">
        <f>AE33</f>
        <v>10</v>
      </c>
      <c r="T33" s="38">
        <f>((AG33)+(AH33*10))/2</f>
        <v>8.5</v>
      </c>
      <c r="U33" s="38">
        <f>SMALL(Q33:T33,1)</f>
        <v>5.5</v>
      </c>
      <c r="V33" s="43">
        <f>($Q$1*Q33)+($R$1*R33)+($S$1*S33)+($T$1*T33)+($U$1*U33)</f>
        <v>7.25</v>
      </c>
      <c r="W33" s="1">
        <v>1</v>
      </c>
      <c r="X33" s="1">
        <v>1</v>
      </c>
      <c r="Y33" s="1">
        <v>10</v>
      </c>
      <c r="Z33" s="3">
        <v>1</v>
      </c>
      <c r="AA33" s="7">
        <v>1</v>
      </c>
      <c r="AB33" s="3">
        <v>1</v>
      </c>
      <c r="AC33" s="3">
        <v>1</v>
      </c>
      <c r="AD33" s="3">
        <v>1</v>
      </c>
      <c r="AE33" s="32">
        <f>($W$1*W33*10)+($X$1*X33*10)+($Y$1*Y33)+($Z$1*Z33*10)+($AA$1*AA33*10)+($AB$1*AB33*10)+($AC$1*AC33*10)+($AD$1*AD33*10)</f>
        <v>10</v>
      </c>
      <c r="AF33" s="15" t="s">
        <v>216</v>
      </c>
      <c r="AG33" s="15">
        <v>9</v>
      </c>
      <c r="AH33" s="17">
        <v>0.8</v>
      </c>
    </row>
    <row r="34" spans="1:34" ht="19.5" customHeight="1">
      <c r="A34" s="13" t="s">
        <v>101</v>
      </c>
      <c r="B34" s="13" t="s">
        <v>9</v>
      </c>
      <c r="C34" s="13" t="s">
        <v>102</v>
      </c>
      <c r="D34" s="18" t="s">
        <v>103</v>
      </c>
      <c r="E34" s="31">
        <v>1</v>
      </c>
      <c r="F34" s="31">
        <v>1</v>
      </c>
      <c r="G34" s="31">
        <v>1</v>
      </c>
      <c r="H34" s="31">
        <v>0</v>
      </c>
      <c r="I34" s="31">
        <v>0</v>
      </c>
      <c r="J34" s="31">
        <v>0</v>
      </c>
      <c r="K34" s="31">
        <v>0</v>
      </c>
      <c r="L34" s="31"/>
      <c r="M34" s="31">
        <v>0</v>
      </c>
      <c r="N34" s="31">
        <v>0</v>
      </c>
      <c r="O34" s="31">
        <v>0</v>
      </c>
      <c r="P34" s="46">
        <f>(SUM(E34:O34)+5)/15</f>
        <v>0.5333333333333333</v>
      </c>
      <c r="Q34" s="42"/>
      <c r="R34" s="42"/>
      <c r="S34" s="38">
        <f>AE34</f>
        <v>0</v>
      </c>
      <c r="T34" s="38">
        <f>((AG34)+(AH34*10))/2</f>
        <v>0</v>
      </c>
      <c r="U34" s="38">
        <f>SMALL(Q34:T34,1)</f>
        <v>0</v>
      </c>
      <c r="V34" s="43">
        <f>($Q$1*Q34)+($R$1*R34)+($S$1*S34)+($T$1*T34)+($U$1*U34)</f>
        <v>0</v>
      </c>
      <c r="W34" s="19">
        <v>0</v>
      </c>
      <c r="X34" s="19">
        <v>0</v>
      </c>
      <c r="Y34" s="19"/>
      <c r="Z34" s="20"/>
      <c r="AA34" s="21"/>
      <c r="AB34" s="20"/>
      <c r="AC34" s="20"/>
      <c r="AD34" s="20"/>
      <c r="AE34" s="32">
        <f>($W$1*W34*10)+($X$1*X34*10)+($Y$1*Y34)+($Z$1*Z34*10)+($AA$1*AA34*10)+($AB$1*AB34*10)+($AC$1*AC34*10)+($AD$1*AD34*10)</f>
        <v>0</v>
      </c>
      <c r="AF34" s="15"/>
      <c r="AG34" s="15">
        <v>0</v>
      </c>
      <c r="AH34" s="17">
        <v>0</v>
      </c>
    </row>
    <row r="35" spans="1:34" ht="19.5" customHeight="1">
      <c r="A35" s="13" t="s">
        <v>104</v>
      </c>
      <c r="B35" s="13" t="s">
        <v>43</v>
      </c>
      <c r="C35" s="13" t="s">
        <v>105</v>
      </c>
      <c r="D35" s="14" t="s">
        <v>106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1</v>
      </c>
      <c r="M35" s="23">
        <v>1</v>
      </c>
      <c r="N35" s="23">
        <v>1</v>
      </c>
      <c r="O35" s="23">
        <v>1</v>
      </c>
      <c r="P35" s="46">
        <f>(SUM(E35:O35)+5)/15</f>
        <v>1</v>
      </c>
      <c r="Q35" s="38">
        <v>9</v>
      </c>
      <c r="R35" s="38">
        <v>8.5</v>
      </c>
      <c r="S35" s="38">
        <f>AE35</f>
        <v>9.7</v>
      </c>
      <c r="T35" s="38">
        <f>((AG35)+(AH35*10))/2</f>
        <v>9</v>
      </c>
      <c r="U35" s="38">
        <f>SMALL(Q35:T35,1)</f>
        <v>8.5</v>
      </c>
      <c r="V35" s="43">
        <f>($Q$1*Q35)+($R$1*R35)+($S$1*S35)+($T$1*T35)+($U$1*U35)</f>
        <v>8.879999999999999</v>
      </c>
      <c r="W35" s="1">
        <v>1</v>
      </c>
      <c r="X35" s="1">
        <v>1</v>
      </c>
      <c r="Y35" s="1">
        <v>9</v>
      </c>
      <c r="Z35" s="3">
        <v>1</v>
      </c>
      <c r="AA35" s="7">
        <v>1</v>
      </c>
      <c r="AB35" s="3">
        <v>1</v>
      </c>
      <c r="AC35" s="3">
        <v>1</v>
      </c>
      <c r="AD35" s="3">
        <v>1</v>
      </c>
      <c r="AE35" s="32">
        <f>($W$1*W35*10)+($X$1*X35*10)+($Y$1*Y35)+($Z$1*Z35*10)+($AA$1*AA35*10)+($AB$1*AB35*10)+($AC$1*AC35*10)+($AD$1*AD35*10)</f>
        <v>9.7</v>
      </c>
      <c r="AF35" s="15" t="s">
        <v>220</v>
      </c>
      <c r="AG35" s="15">
        <v>9</v>
      </c>
      <c r="AH35" s="17">
        <v>0.9</v>
      </c>
    </row>
    <row r="36" spans="1:34" ht="19.5" customHeight="1">
      <c r="A36" s="13" t="s">
        <v>107</v>
      </c>
      <c r="B36" s="13" t="s">
        <v>5</v>
      </c>
      <c r="C36" s="13" t="s">
        <v>108</v>
      </c>
      <c r="D36" s="14" t="s">
        <v>109</v>
      </c>
      <c r="E36" s="23">
        <v>0.9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0</v>
      </c>
      <c r="M36" s="23">
        <v>1</v>
      </c>
      <c r="N36" s="23">
        <v>0</v>
      </c>
      <c r="O36" s="23">
        <v>1</v>
      </c>
      <c r="P36" s="46">
        <f>(SUM(E36:O36)+5)/15</f>
        <v>0.86</v>
      </c>
      <c r="Q36" s="38">
        <v>6</v>
      </c>
      <c r="R36" s="38">
        <v>7.5</v>
      </c>
      <c r="S36" s="38">
        <f>AE36</f>
        <v>7.6</v>
      </c>
      <c r="T36" s="38">
        <f>((AG36)+(AH36*10))/2</f>
        <v>8.25</v>
      </c>
      <c r="U36" s="38">
        <f>SMALL(Q36:T36,1)</f>
        <v>6</v>
      </c>
      <c r="V36" s="43">
        <f>($Q$1*Q36)+($R$1*R36)+($S$1*S36)+($T$1*T36)+($U$1*U36)</f>
        <v>6.9525</v>
      </c>
      <c r="W36" s="1">
        <v>1</v>
      </c>
      <c r="X36" s="1">
        <v>0</v>
      </c>
      <c r="Y36" s="9">
        <v>7</v>
      </c>
      <c r="Z36" s="10">
        <v>1</v>
      </c>
      <c r="AA36" s="11">
        <v>1</v>
      </c>
      <c r="AB36" s="10">
        <v>1</v>
      </c>
      <c r="AC36" s="10">
        <v>0.5</v>
      </c>
      <c r="AD36" s="10">
        <v>1</v>
      </c>
      <c r="AE36" s="32">
        <f>($W$1*W36*10)+($X$1*X36*10)+($Y$1*Y36)+($Z$1*Z36*10)+($AA$1*AA36*10)+($AB$1*AB36*10)+($AC$1*AC36*10)+($AD$1*AD36*10)</f>
        <v>7.6</v>
      </c>
      <c r="AF36" s="15" t="s">
        <v>219</v>
      </c>
      <c r="AG36" s="15">
        <v>8.5</v>
      </c>
      <c r="AH36" s="17">
        <v>0.8</v>
      </c>
    </row>
    <row r="37" spans="1:34" ht="19.5" customHeight="1">
      <c r="A37" s="13" t="s">
        <v>110</v>
      </c>
      <c r="B37" s="13" t="s">
        <v>9</v>
      </c>
      <c r="C37" s="13" t="s">
        <v>111</v>
      </c>
      <c r="D37" s="14" t="s">
        <v>112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0</v>
      </c>
      <c r="K37" s="23">
        <v>1</v>
      </c>
      <c r="M37" s="23">
        <v>0</v>
      </c>
      <c r="N37" s="23">
        <v>0</v>
      </c>
      <c r="O37" s="23">
        <v>1</v>
      </c>
      <c r="P37" s="46">
        <f>(SUM(E37:O37)+5)/15</f>
        <v>0.8</v>
      </c>
      <c r="Q37" s="38">
        <v>5</v>
      </c>
      <c r="R37" s="38">
        <v>7</v>
      </c>
      <c r="S37" s="38">
        <f>AE37</f>
        <v>7.95</v>
      </c>
      <c r="T37" s="38">
        <f>((AG37)+(AH37*10))/2</f>
        <v>7</v>
      </c>
      <c r="U37" s="38">
        <f>SMALL(Q37:T37,1)</f>
        <v>5</v>
      </c>
      <c r="V37" s="43">
        <f>($Q$1*Q37)+($R$1*R37)+($S$1*S37)+($T$1*T37)+($U$1*U37)</f>
        <v>6.2425</v>
      </c>
      <c r="W37" s="1">
        <v>1</v>
      </c>
      <c r="X37" s="1">
        <v>1</v>
      </c>
      <c r="Y37" s="1">
        <v>6.5</v>
      </c>
      <c r="Z37" s="3">
        <v>1</v>
      </c>
      <c r="AA37" s="7">
        <v>1</v>
      </c>
      <c r="AB37" s="3">
        <v>1</v>
      </c>
      <c r="AC37" s="3">
        <v>0</v>
      </c>
      <c r="AD37" s="3">
        <v>1</v>
      </c>
      <c r="AE37" s="32">
        <f>($W$1*W37*10)+($X$1*X37*10)+($Y$1*Y37)+($Z$1*Z37*10)+($AA$1*AA37*10)+($AB$1*AB37*10)+($AC$1*AC37*10)+($AD$1*AD37*10)</f>
        <v>7.95</v>
      </c>
      <c r="AF37" s="15" t="s">
        <v>201</v>
      </c>
      <c r="AG37" s="15">
        <v>9</v>
      </c>
      <c r="AH37" s="17">
        <v>0.5</v>
      </c>
    </row>
    <row r="38" spans="1:34" ht="19.5" customHeight="1">
      <c r="A38" s="13" t="s">
        <v>113</v>
      </c>
      <c r="B38" s="13" t="s">
        <v>5</v>
      </c>
      <c r="C38" s="13" t="s">
        <v>114</v>
      </c>
      <c r="D38" s="14" t="s">
        <v>115</v>
      </c>
      <c r="E38" s="23">
        <v>1</v>
      </c>
      <c r="F38" s="23">
        <v>0</v>
      </c>
      <c r="G38" s="23">
        <v>1</v>
      </c>
      <c r="H38" s="23">
        <v>1</v>
      </c>
      <c r="I38" s="23">
        <v>1</v>
      </c>
      <c r="J38" s="23">
        <v>0</v>
      </c>
      <c r="K38" s="23">
        <v>1</v>
      </c>
      <c r="M38" s="23">
        <v>1</v>
      </c>
      <c r="N38" s="23">
        <v>1</v>
      </c>
      <c r="O38" s="23">
        <v>0.9</v>
      </c>
      <c r="P38" s="46">
        <f>(SUM(E38:O38)+5)/15</f>
        <v>0.86</v>
      </c>
      <c r="Q38" s="38">
        <v>7</v>
      </c>
      <c r="R38" s="38">
        <v>7</v>
      </c>
      <c r="S38" s="38">
        <f>AE38</f>
        <v>8.85</v>
      </c>
      <c r="T38" s="38">
        <f>((AG38)+(AH38*10))/2</f>
        <v>7.5</v>
      </c>
      <c r="U38" s="38">
        <f>SMALL(Q38:T38,1)</f>
        <v>7</v>
      </c>
      <c r="V38" s="43">
        <f>($Q$1*Q38)+($R$1*R38)+($S$1*S38)+($T$1*T38)+($U$1*U38)</f>
        <v>7.3525</v>
      </c>
      <c r="W38" s="1">
        <v>0</v>
      </c>
      <c r="X38" s="1">
        <v>1</v>
      </c>
      <c r="Y38" s="1">
        <v>9.5</v>
      </c>
      <c r="Z38" s="3">
        <v>1</v>
      </c>
      <c r="AA38" s="7">
        <v>1</v>
      </c>
      <c r="AB38" s="3">
        <v>1</v>
      </c>
      <c r="AC38" s="3">
        <v>1</v>
      </c>
      <c r="AD38" s="3">
        <v>1</v>
      </c>
      <c r="AE38" s="32">
        <f>($W$1*W38*10)+($X$1*X38*10)+($Y$1*Y38)+($Z$1*Z38*10)+($AA$1*AA38*10)+($AB$1*AB38*10)+($AC$1*AC38*10)+($AD$1*AD38*10)</f>
        <v>8.85</v>
      </c>
      <c r="AF38" s="15" t="s">
        <v>213</v>
      </c>
      <c r="AG38" s="15">
        <v>9</v>
      </c>
      <c r="AH38" s="17">
        <v>0.6</v>
      </c>
    </row>
    <row r="39" spans="1:34" ht="19.5" customHeight="1">
      <c r="A39" s="13" t="s">
        <v>116</v>
      </c>
      <c r="B39" s="13" t="s">
        <v>5</v>
      </c>
      <c r="C39" s="13" t="s">
        <v>117</v>
      </c>
      <c r="D39" s="14" t="s">
        <v>118</v>
      </c>
      <c r="E39" s="23">
        <v>1</v>
      </c>
      <c r="F39" s="23">
        <v>1</v>
      </c>
      <c r="G39" s="23">
        <v>1</v>
      </c>
      <c r="H39" s="23">
        <v>1</v>
      </c>
      <c r="I39" s="23">
        <v>1</v>
      </c>
      <c r="J39" s="23">
        <v>1</v>
      </c>
      <c r="K39" s="23">
        <v>1</v>
      </c>
      <c r="M39" s="23">
        <v>1</v>
      </c>
      <c r="N39" s="23">
        <v>1</v>
      </c>
      <c r="O39" s="23">
        <v>0.9</v>
      </c>
      <c r="P39" s="46">
        <f>(SUM(E39:O39)+5)/15</f>
        <v>0.9933333333333334</v>
      </c>
      <c r="Q39" s="38">
        <v>7</v>
      </c>
      <c r="R39" s="38">
        <v>8</v>
      </c>
      <c r="S39" s="38">
        <f>AE39</f>
        <v>8.85</v>
      </c>
      <c r="T39" s="38">
        <f>((AG39)+(AH39*10))/2</f>
        <v>8.5</v>
      </c>
      <c r="U39" s="38">
        <f>SMALL(Q39:T39,1)</f>
        <v>7</v>
      </c>
      <c r="V39" s="43">
        <f>($Q$1*Q39)+($R$1*R39)+($S$1*S39)+($T$1*T39)+($U$1*U39)</f>
        <v>7.7524999999999995</v>
      </c>
      <c r="W39" s="1">
        <v>0</v>
      </c>
      <c r="X39" s="1">
        <v>1</v>
      </c>
      <c r="Y39" s="1">
        <v>9.5</v>
      </c>
      <c r="Z39" s="3">
        <v>1</v>
      </c>
      <c r="AA39" s="7">
        <v>1</v>
      </c>
      <c r="AB39" s="3">
        <v>1</v>
      </c>
      <c r="AC39" s="3">
        <v>1</v>
      </c>
      <c r="AD39" s="3">
        <v>1</v>
      </c>
      <c r="AE39" s="32">
        <f>($W$1*W39*10)+($X$1*X39*10)+($Y$1*Y39)+($Z$1*Z39*10)+($AA$1*AA39*10)+($AB$1*AB39*10)+($AC$1*AC39*10)+($AD$1*AD39*10)</f>
        <v>8.85</v>
      </c>
      <c r="AF39" s="15" t="s">
        <v>213</v>
      </c>
      <c r="AG39" s="15">
        <v>9</v>
      </c>
      <c r="AH39" s="17">
        <v>0.8</v>
      </c>
    </row>
    <row r="40" spans="1:34" ht="19.5" customHeight="1">
      <c r="A40" s="13" t="s">
        <v>119</v>
      </c>
      <c r="B40" s="13" t="s">
        <v>5</v>
      </c>
      <c r="C40" s="13" t="s">
        <v>120</v>
      </c>
      <c r="D40" s="14" t="s">
        <v>121</v>
      </c>
      <c r="E40" s="23">
        <v>1</v>
      </c>
      <c r="F40" s="23">
        <v>1</v>
      </c>
      <c r="G40" s="23">
        <v>1</v>
      </c>
      <c r="H40" s="23">
        <v>1</v>
      </c>
      <c r="I40" s="23">
        <v>0.9</v>
      </c>
      <c r="J40" s="23">
        <v>0</v>
      </c>
      <c r="K40" s="23">
        <v>1</v>
      </c>
      <c r="M40" s="23">
        <v>0.9</v>
      </c>
      <c r="N40" s="23">
        <v>1</v>
      </c>
      <c r="O40" s="23">
        <v>1</v>
      </c>
      <c r="P40" s="46">
        <f>(SUM(E40:O40)+5)/15</f>
        <v>0.92</v>
      </c>
      <c r="Q40" s="41">
        <v>9</v>
      </c>
      <c r="R40" s="38">
        <v>8</v>
      </c>
      <c r="S40" s="38">
        <f>AE40</f>
        <v>4.65</v>
      </c>
      <c r="T40" s="38">
        <f>((AG40)+(AH40*10))/2</f>
        <v>4.25</v>
      </c>
      <c r="U40" s="38">
        <f>SMALL(Q40:T40,1)</f>
        <v>4.25</v>
      </c>
      <c r="V40" s="43">
        <f>($Q$1*Q40)+($R$1*R40)+($S$1*S40)+($T$1*T40)+($U$1*U40)</f>
        <v>6.4350000000000005</v>
      </c>
      <c r="W40" s="1">
        <v>1</v>
      </c>
      <c r="X40" s="1">
        <v>0</v>
      </c>
      <c r="Y40" s="1">
        <v>5.5</v>
      </c>
      <c r="Z40" s="3">
        <v>1</v>
      </c>
      <c r="AA40" s="7">
        <v>1</v>
      </c>
      <c r="AB40" s="3">
        <v>0</v>
      </c>
      <c r="AC40" s="3">
        <v>0</v>
      </c>
      <c r="AD40" s="3">
        <v>0</v>
      </c>
      <c r="AE40" s="32">
        <f>($W$1*W40*10)+($X$1*X40*10)+($Y$1*Y40)+($Z$1*Z40*10)+($AA$1*AA40*10)+($AB$1*AB40*10)+($AC$1*AC40*10)+($AD$1*AD40*10)</f>
        <v>4.65</v>
      </c>
      <c r="AF40" s="15" t="s">
        <v>204</v>
      </c>
      <c r="AG40" s="15">
        <v>8.5</v>
      </c>
      <c r="AH40" s="17">
        <v>0</v>
      </c>
    </row>
    <row r="41" spans="1:34" ht="19.5" customHeight="1">
      <c r="A41" s="13" t="s">
        <v>122</v>
      </c>
      <c r="B41" s="13" t="s">
        <v>43</v>
      </c>
      <c r="C41" s="13" t="s">
        <v>123</v>
      </c>
      <c r="D41" s="14" t="s">
        <v>124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0</v>
      </c>
      <c r="K41" s="23">
        <v>1</v>
      </c>
      <c r="M41" s="23">
        <v>1</v>
      </c>
      <c r="N41" s="23">
        <v>0</v>
      </c>
      <c r="O41" s="23">
        <v>1</v>
      </c>
      <c r="P41" s="46">
        <f>(SUM(E41:O41)+5)/15</f>
        <v>0.8666666666666667</v>
      </c>
      <c r="Q41" s="41">
        <v>8</v>
      </c>
      <c r="R41" s="38">
        <v>7</v>
      </c>
      <c r="S41" s="38">
        <f>AE41</f>
        <v>4.65</v>
      </c>
      <c r="T41" s="38">
        <f>((AG41)+(AH41*10))/2</f>
        <v>8.75</v>
      </c>
      <c r="U41" s="38">
        <f>SMALL(Q41:T41,1)</f>
        <v>4.65</v>
      </c>
      <c r="V41" s="43">
        <f>($Q$1*Q41)+($R$1*R41)+($S$1*S41)+($T$1*T41)+($U$1*U41)</f>
        <v>6.6899999999999995</v>
      </c>
      <c r="W41" s="1">
        <v>1</v>
      </c>
      <c r="X41" s="1">
        <v>0</v>
      </c>
      <c r="Y41" s="1">
        <v>5.5</v>
      </c>
      <c r="Z41" s="3">
        <v>1</v>
      </c>
      <c r="AA41" s="7">
        <v>1</v>
      </c>
      <c r="AB41" s="3">
        <v>0</v>
      </c>
      <c r="AC41" s="3">
        <v>0</v>
      </c>
      <c r="AD41" s="3">
        <v>0</v>
      </c>
      <c r="AE41" s="32">
        <f>($W$1*W41*10)+($X$1*X41*10)+($Y$1*Y41)+($Z$1*Z41*10)+($AA$1*AA41*10)+($AB$1*AB41*10)+($AC$1*AC41*10)+($AD$1*AD41*10)</f>
        <v>4.65</v>
      </c>
      <c r="AF41" s="15" t="s">
        <v>204</v>
      </c>
      <c r="AG41" s="15">
        <v>8.5</v>
      </c>
      <c r="AH41" s="17">
        <v>0.9</v>
      </c>
    </row>
    <row r="42" spans="1:34" ht="19.5" customHeight="1">
      <c r="A42" s="13" t="s">
        <v>125</v>
      </c>
      <c r="B42" s="13" t="s">
        <v>5</v>
      </c>
      <c r="C42" s="13" t="s">
        <v>126</v>
      </c>
      <c r="D42" s="14" t="s">
        <v>127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1</v>
      </c>
      <c r="K42" s="23">
        <v>1</v>
      </c>
      <c r="M42" s="23">
        <v>1</v>
      </c>
      <c r="N42" s="23">
        <v>1</v>
      </c>
      <c r="O42" s="23">
        <v>1</v>
      </c>
      <c r="P42" s="46">
        <f>(SUM(E42:O42)+5)/15</f>
        <v>0.7333333333333333</v>
      </c>
      <c r="Q42" s="38">
        <v>3</v>
      </c>
      <c r="S42" s="38">
        <f>AE42</f>
        <v>1.9</v>
      </c>
      <c r="T42" s="38">
        <f>((AG42)+(AH42*10))/2</f>
        <v>0</v>
      </c>
      <c r="U42" s="38">
        <f>SMALL(Q42:T42,1)</f>
        <v>0</v>
      </c>
      <c r="V42" s="43">
        <f>($Q$1*Q42)+($R$1*R42)+($S$1*S42)+($T$1*T42)+($U$1*U42)</f>
        <v>1.035</v>
      </c>
      <c r="W42" s="1">
        <v>0</v>
      </c>
      <c r="X42" s="1">
        <v>1</v>
      </c>
      <c r="Y42" s="1">
        <v>3</v>
      </c>
      <c r="Z42" s="3">
        <v>0</v>
      </c>
      <c r="AA42" s="7">
        <v>0</v>
      </c>
      <c r="AB42" s="3">
        <v>0</v>
      </c>
      <c r="AC42" s="3"/>
      <c r="AD42" s="3">
        <v>0</v>
      </c>
      <c r="AE42" s="32">
        <f>($W$1*W42*10)+($X$1*X42*10)+($Y$1*Y42)+($Z$1*Z42*10)+($AA$1*AA42*10)+($AB$1*AB42*10)+($AC$1*AC42*10)+($AD$1*AD42*10)</f>
        <v>1.9</v>
      </c>
      <c r="AF42" s="15"/>
      <c r="AG42" s="15">
        <v>0</v>
      </c>
      <c r="AH42" s="17">
        <v>0</v>
      </c>
    </row>
    <row r="43" spans="1:34" ht="19.5" customHeight="1">
      <c r="A43" s="13" t="s">
        <v>128</v>
      </c>
      <c r="B43" s="13" t="s">
        <v>5</v>
      </c>
      <c r="C43" s="13" t="s">
        <v>129</v>
      </c>
      <c r="D43" s="14" t="s">
        <v>130</v>
      </c>
      <c r="E43" s="23">
        <v>1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23">
        <v>1</v>
      </c>
      <c r="M43" s="23">
        <v>1</v>
      </c>
      <c r="N43" s="23">
        <v>0</v>
      </c>
      <c r="O43" s="23">
        <v>1</v>
      </c>
      <c r="P43" s="46">
        <f>(SUM(E43:O43)+5)/15</f>
        <v>0.9333333333333333</v>
      </c>
      <c r="Q43" s="38">
        <v>6.3</v>
      </c>
      <c r="R43" s="38">
        <v>8</v>
      </c>
      <c r="S43" s="38">
        <f>AE43</f>
        <v>7.9</v>
      </c>
      <c r="T43" s="38">
        <f>((AG43)+(AH43*10))/2</f>
        <v>4.5</v>
      </c>
      <c r="U43" s="38">
        <f>SMALL(Q43:T43,1)</f>
        <v>4.5</v>
      </c>
      <c r="V43" s="43">
        <f>($Q$1*Q43)+($R$1*R43)+($S$1*S43)+($T$1*T43)+($U$1*U43)</f>
        <v>6.335</v>
      </c>
      <c r="W43" s="1">
        <v>1</v>
      </c>
      <c r="X43" s="1">
        <v>0</v>
      </c>
      <c r="Y43" s="1">
        <v>8</v>
      </c>
      <c r="Z43" s="3">
        <v>1</v>
      </c>
      <c r="AA43" s="7">
        <v>1</v>
      </c>
      <c r="AB43" s="3">
        <v>1</v>
      </c>
      <c r="AC43" s="3">
        <v>0.5</v>
      </c>
      <c r="AD43" s="3">
        <v>1</v>
      </c>
      <c r="AE43" s="32">
        <f>($W$1*W43*10)+($X$1*X43*10)+($Y$1*Y43)+($Z$1*Z43*10)+($AA$1*AA43*10)+($AB$1*AB43*10)+($AC$1*AC43*10)+($AD$1*AD43*10)</f>
        <v>7.9</v>
      </c>
      <c r="AF43" s="15" t="s">
        <v>200</v>
      </c>
      <c r="AG43" s="15">
        <v>9</v>
      </c>
      <c r="AH43" s="17">
        <v>0</v>
      </c>
    </row>
    <row r="44" spans="1:34" ht="19.5" customHeight="1">
      <c r="A44" s="13" t="s">
        <v>131</v>
      </c>
      <c r="B44" s="13" t="s">
        <v>5</v>
      </c>
      <c r="C44" s="13" t="s">
        <v>132</v>
      </c>
      <c r="D44" s="14" t="s">
        <v>133</v>
      </c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M44" s="23">
        <v>1</v>
      </c>
      <c r="N44" s="23">
        <v>1</v>
      </c>
      <c r="O44" s="23">
        <v>0.9</v>
      </c>
      <c r="P44" s="46">
        <f>(SUM(E44:O44)+5)/15</f>
        <v>0.9933333333333334</v>
      </c>
      <c r="Q44" s="38">
        <v>2.5</v>
      </c>
      <c r="R44" s="38">
        <v>5</v>
      </c>
      <c r="S44" s="38">
        <f>AE44</f>
        <v>10</v>
      </c>
      <c r="T44" s="38">
        <f>((AG44)+(AH44*10))/2</f>
        <v>7.5</v>
      </c>
      <c r="U44" s="38">
        <f>SMALL(Q44:T44,1)</f>
        <v>2.5</v>
      </c>
      <c r="V44" s="43">
        <f>($Q$1*Q44)+($R$1*R44)+($S$1*S44)+($T$1*T44)+($U$1*U44)</f>
        <v>5</v>
      </c>
      <c r="W44" s="1">
        <v>1</v>
      </c>
      <c r="X44" s="1">
        <v>1</v>
      </c>
      <c r="Y44" s="1">
        <v>10</v>
      </c>
      <c r="Z44" s="3">
        <v>1</v>
      </c>
      <c r="AA44" s="7">
        <v>1</v>
      </c>
      <c r="AB44" s="3">
        <v>1</v>
      </c>
      <c r="AC44" s="3">
        <v>1</v>
      </c>
      <c r="AD44" s="3">
        <v>1</v>
      </c>
      <c r="AE44" s="32">
        <f>($W$1*W44*10)+($X$1*X44*10)+($Y$1*Y44)+($Z$1*Z44*10)+($AA$1*AA44*10)+($AB$1*AB44*10)+($AC$1*AC44*10)+($AD$1*AD44*10)</f>
        <v>10</v>
      </c>
      <c r="AF44" s="15" t="s">
        <v>215</v>
      </c>
      <c r="AG44" s="15">
        <v>9</v>
      </c>
      <c r="AH44" s="17">
        <v>0.6</v>
      </c>
    </row>
    <row r="45" spans="1:34" ht="19.5" customHeight="1">
      <c r="A45" s="13" t="s">
        <v>134</v>
      </c>
      <c r="B45" s="13" t="s">
        <v>43</v>
      </c>
      <c r="C45" s="13" t="s">
        <v>135</v>
      </c>
      <c r="D45" s="14" t="s">
        <v>136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M45" s="23">
        <v>1</v>
      </c>
      <c r="N45" s="23">
        <v>1</v>
      </c>
      <c r="O45" s="23">
        <v>1</v>
      </c>
      <c r="P45" s="46">
        <f>(SUM(E45:O45)+5)/15</f>
        <v>1</v>
      </c>
      <c r="Q45" s="38">
        <v>6</v>
      </c>
      <c r="R45" s="38">
        <v>8.5</v>
      </c>
      <c r="S45" s="38">
        <f>AE45</f>
        <v>9.7</v>
      </c>
      <c r="T45" s="38">
        <f>((AG45)+(AH45*10))/2</f>
        <v>6</v>
      </c>
      <c r="U45" s="38">
        <f>SMALL(Q45:T45,1)</f>
        <v>6</v>
      </c>
      <c r="V45" s="43">
        <f>($Q$1*Q45)+($R$1*R45)+($S$1*S45)+($T$1*T45)+($U$1*U45)</f>
        <v>7.180000000000001</v>
      </c>
      <c r="W45" s="1">
        <v>1</v>
      </c>
      <c r="X45" s="1">
        <v>1</v>
      </c>
      <c r="Y45" s="1">
        <v>9</v>
      </c>
      <c r="Z45" s="3">
        <v>1</v>
      </c>
      <c r="AA45" s="7">
        <v>1</v>
      </c>
      <c r="AB45" s="3">
        <v>1</v>
      </c>
      <c r="AC45" s="3">
        <v>1</v>
      </c>
      <c r="AD45" s="3">
        <v>1</v>
      </c>
      <c r="AE45" s="32">
        <f>($W$1*W45*10)+($X$1*X45*10)+($Y$1*Y45)+($Z$1*Z45*10)+($AA$1*AA45*10)+($AB$1*AB45*10)+($AC$1*AC45*10)+($AD$1*AD45*10)</f>
        <v>9.7</v>
      </c>
      <c r="AF45" s="15" t="s">
        <v>220</v>
      </c>
      <c r="AG45" s="15">
        <v>9</v>
      </c>
      <c r="AH45" s="17">
        <v>0.3</v>
      </c>
    </row>
    <row r="46" spans="1:34" ht="19.5" customHeight="1">
      <c r="A46" s="13" t="s">
        <v>137</v>
      </c>
      <c r="B46" s="13" t="s">
        <v>5</v>
      </c>
      <c r="C46" s="13" t="s">
        <v>138</v>
      </c>
      <c r="D46" s="14" t="s">
        <v>139</v>
      </c>
      <c r="E46" s="23">
        <v>1</v>
      </c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  <c r="M46" s="23">
        <v>1</v>
      </c>
      <c r="N46" s="23">
        <v>1</v>
      </c>
      <c r="O46" s="23">
        <v>1</v>
      </c>
      <c r="P46" s="46">
        <f>(SUM(E46:O46)+5)/15</f>
        <v>1</v>
      </c>
      <c r="Q46" s="38">
        <v>8</v>
      </c>
      <c r="R46" s="38">
        <v>9</v>
      </c>
      <c r="S46" s="38">
        <f>AE46</f>
        <v>7.9</v>
      </c>
      <c r="T46" s="38">
        <f>((AG46)+(AH46*10))/2</f>
        <v>8</v>
      </c>
      <c r="U46" s="38">
        <f>SMALL(Q46:T46,1)</f>
        <v>7.9</v>
      </c>
      <c r="V46" s="43">
        <f>($Q$1*Q46)+($R$1*R46)+($S$1*S46)+($T$1*T46)+($U$1*U46)</f>
        <v>8.215</v>
      </c>
      <c r="W46" s="1">
        <v>1</v>
      </c>
      <c r="X46" s="1">
        <v>0</v>
      </c>
      <c r="Y46" s="1">
        <v>8</v>
      </c>
      <c r="Z46" s="3">
        <v>1</v>
      </c>
      <c r="AA46" s="7">
        <v>1</v>
      </c>
      <c r="AB46" s="3">
        <v>1</v>
      </c>
      <c r="AC46" s="3">
        <v>0.5</v>
      </c>
      <c r="AD46" s="3">
        <v>1</v>
      </c>
      <c r="AE46" s="32">
        <f>($W$1*W46*10)+($X$1*X46*10)+($Y$1*Y46)+($Z$1*Z46*10)+($AA$1*AA46*10)+($AB$1*AB46*10)+($AC$1*AC46*10)+($AD$1*AD46*10)</f>
        <v>7.9</v>
      </c>
      <c r="AF46" s="15" t="s">
        <v>200</v>
      </c>
      <c r="AG46" s="15">
        <v>9</v>
      </c>
      <c r="AH46" s="17">
        <v>0.7</v>
      </c>
    </row>
    <row r="47" spans="1:34" ht="19.5" customHeight="1">
      <c r="A47" s="13" t="s">
        <v>140</v>
      </c>
      <c r="B47" s="13" t="s">
        <v>5</v>
      </c>
      <c r="C47" s="13" t="s">
        <v>141</v>
      </c>
      <c r="D47" s="14" t="s">
        <v>142</v>
      </c>
      <c r="E47" s="23">
        <v>1</v>
      </c>
      <c r="F47" s="23">
        <v>0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M47" s="23">
        <v>1</v>
      </c>
      <c r="N47" s="23">
        <v>1</v>
      </c>
      <c r="O47" s="23">
        <v>1</v>
      </c>
      <c r="P47" s="46">
        <f>(SUM(E47:O47)+5)/15</f>
        <v>0.9333333333333333</v>
      </c>
      <c r="Q47" s="38">
        <v>2</v>
      </c>
      <c r="R47" s="38">
        <v>3.5</v>
      </c>
      <c r="S47" s="38">
        <f>AE47</f>
        <v>9</v>
      </c>
      <c r="T47" s="38">
        <f>((AG47)+(AH47*10))/2</f>
        <v>8.5</v>
      </c>
      <c r="U47" s="38">
        <f>SMALL(Q47:T47,1)</f>
        <v>2</v>
      </c>
      <c r="V47" s="43">
        <f>($Q$1*Q47)+($R$1*R47)+($S$1*S47)+($T$1*T47)+($U$1*U47)</f>
        <v>4.3999999999999995</v>
      </c>
      <c r="W47" s="1">
        <v>0</v>
      </c>
      <c r="X47" s="1">
        <v>1</v>
      </c>
      <c r="Y47" s="1">
        <v>10</v>
      </c>
      <c r="Z47" s="3">
        <v>1</v>
      </c>
      <c r="AA47" s="7">
        <v>1</v>
      </c>
      <c r="AB47" s="3">
        <v>1</v>
      </c>
      <c r="AC47" s="3">
        <v>1</v>
      </c>
      <c r="AD47" s="3">
        <v>1</v>
      </c>
      <c r="AE47" s="32">
        <f>($W$1*W47*10)+($X$1*X47*10)+($Y$1*Y47)+($Z$1*Z47*10)+($AA$1*AA47*10)+($AB$1*AB47*10)+($AC$1*AC47*10)+($AD$1*AD47*10)</f>
        <v>9</v>
      </c>
      <c r="AF47" s="15" t="s">
        <v>206</v>
      </c>
      <c r="AG47" s="15">
        <v>9</v>
      </c>
      <c r="AH47" s="17">
        <v>0.8</v>
      </c>
    </row>
    <row r="48" spans="1:34" ht="19.5" customHeight="1">
      <c r="A48" s="13" t="s">
        <v>143</v>
      </c>
      <c r="B48" s="13" t="s">
        <v>9</v>
      </c>
      <c r="C48" s="13" t="s">
        <v>144</v>
      </c>
      <c r="D48" s="14" t="s">
        <v>145</v>
      </c>
      <c r="E48" s="23">
        <v>1</v>
      </c>
      <c r="F48" s="23">
        <v>1</v>
      </c>
      <c r="G48" s="23">
        <v>1</v>
      </c>
      <c r="H48" s="23">
        <v>1</v>
      </c>
      <c r="I48" s="23">
        <v>1</v>
      </c>
      <c r="J48" s="23">
        <v>1</v>
      </c>
      <c r="K48" s="23">
        <v>1</v>
      </c>
      <c r="M48" s="23">
        <v>1</v>
      </c>
      <c r="N48" s="23">
        <v>1</v>
      </c>
      <c r="O48" s="23">
        <v>0</v>
      </c>
      <c r="P48" s="46">
        <f>(SUM(E48:O48)+5)/15</f>
        <v>0.9333333333333333</v>
      </c>
      <c r="Q48" s="38">
        <v>6.5</v>
      </c>
      <c r="R48" s="38">
        <v>7</v>
      </c>
      <c r="S48" s="38">
        <f>AE48</f>
        <v>7.95</v>
      </c>
      <c r="T48" s="38">
        <f>((AG48)+(AH48*10))/2</f>
        <v>9.5</v>
      </c>
      <c r="U48" s="38">
        <f>SMALL(Q48:T48,1)</f>
        <v>6.5</v>
      </c>
      <c r="V48" s="43">
        <f>($Q$1*Q48)+($R$1*R48)+($S$1*S48)+($T$1*T48)+($U$1*U48)</f>
        <v>7.2924999999999995</v>
      </c>
      <c r="W48" s="1">
        <v>1</v>
      </c>
      <c r="X48" s="1">
        <v>1</v>
      </c>
      <c r="Y48" s="1">
        <v>6.5</v>
      </c>
      <c r="Z48" s="3">
        <v>1</v>
      </c>
      <c r="AA48" s="7">
        <v>1</v>
      </c>
      <c r="AB48" s="3">
        <v>1</v>
      </c>
      <c r="AC48" s="3">
        <v>0</v>
      </c>
      <c r="AD48" s="3">
        <v>1</v>
      </c>
      <c r="AE48" s="32">
        <f>($W$1*W48*10)+($X$1*X48*10)+($Y$1*Y48)+($Z$1*Z48*10)+($AA$1*AA48*10)+($AB$1*AB48*10)+($AC$1*AC48*10)+($AD$1*AD48*10)</f>
        <v>7.95</v>
      </c>
      <c r="AF48" s="15" t="s">
        <v>201</v>
      </c>
      <c r="AG48" s="15">
        <v>9</v>
      </c>
      <c r="AH48" s="17">
        <v>1</v>
      </c>
    </row>
    <row r="49" spans="1:34" ht="19.5" customHeight="1">
      <c r="A49" s="13" t="s">
        <v>146</v>
      </c>
      <c r="B49" s="13" t="s">
        <v>5</v>
      </c>
      <c r="C49" s="13" t="s">
        <v>147</v>
      </c>
      <c r="D49" s="14" t="s">
        <v>148</v>
      </c>
      <c r="E49" s="23">
        <v>1</v>
      </c>
      <c r="F49" s="23">
        <v>0</v>
      </c>
      <c r="G49" s="23">
        <v>1</v>
      </c>
      <c r="H49" s="23">
        <v>1</v>
      </c>
      <c r="I49" s="23">
        <v>0</v>
      </c>
      <c r="J49" s="23">
        <v>1</v>
      </c>
      <c r="K49" s="23">
        <v>1</v>
      </c>
      <c r="M49" s="23">
        <v>1</v>
      </c>
      <c r="N49" s="23">
        <v>1</v>
      </c>
      <c r="O49" s="23">
        <v>1</v>
      </c>
      <c r="P49" s="46">
        <f>(SUM(E49:O49)+5)/15</f>
        <v>0.8666666666666667</v>
      </c>
      <c r="Q49" s="38">
        <v>5.5</v>
      </c>
      <c r="R49" s="38">
        <v>4</v>
      </c>
      <c r="S49" s="38">
        <f>AE49</f>
        <v>7.6</v>
      </c>
      <c r="T49" s="38">
        <f>((AG49)+(AH49*10))/2</f>
        <v>7.25</v>
      </c>
      <c r="U49" s="38">
        <f>SMALL(Q49:T49,1)</f>
        <v>4</v>
      </c>
      <c r="V49" s="43">
        <f>($Q$1*Q49)+($R$1*R49)+($S$1*S49)+($T$1*T49)+($U$1*U49)</f>
        <v>5.402499999999999</v>
      </c>
      <c r="W49" s="1">
        <v>1</v>
      </c>
      <c r="X49" s="1">
        <v>0</v>
      </c>
      <c r="Y49" s="9">
        <v>7</v>
      </c>
      <c r="Z49" s="10">
        <v>1</v>
      </c>
      <c r="AA49" s="11">
        <v>1</v>
      </c>
      <c r="AB49" s="10">
        <v>1</v>
      </c>
      <c r="AC49" s="10">
        <v>0.5</v>
      </c>
      <c r="AD49" s="10">
        <v>1</v>
      </c>
      <c r="AE49" s="32">
        <f>($W$1*W49*10)+($X$1*X49*10)+($Y$1*Y49)+($Z$1*Z49*10)+($AA$1*AA49*10)+($AB$1*AB49*10)+($AC$1*AC49*10)+($AD$1*AD49*10)</f>
        <v>7.6</v>
      </c>
      <c r="AF49" s="15" t="s">
        <v>219</v>
      </c>
      <c r="AG49" s="15">
        <v>8.5</v>
      </c>
      <c r="AH49" s="17">
        <v>0.6</v>
      </c>
    </row>
    <row r="50" spans="1:34" ht="19.5" customHeight="1">
      <c r="A50" s="13" t="s">
        <v>149</v>
      </c>
      <c r="B50" s="13" t="s">
        <v>5</v>
      </c>
      <c r="C50" s="13" t="s">
        <v>150</v>
      </c>
      <c r="D50" s="14" t="s">
        <v>151</v>
      </c>
      <c r="E50" s="23">
        <v>0</v>
      </c>
      <c r="F50" s="23">
        <v>0</v>
      </c>
      <c r="G50" s="23">
        <v>1</v>
      </c>
      <c r="H50" s="23">
        <v>1</v>
      </c>
      <c r="I50" s="23">
        <v>0</v>
      </c>
      <c r="J50" s="23">
        <v>1</v>
      </c>
      <c r="K50" s="23">
        <v>0</v>
      </c>
      <c r="M50" s="23">
        <v>1</v>
      </c>
      <c r="N50" s="23">
        <v>1</v>
      </c>
      <c r="O50" s="23">
        <v>1</v>
      </c>
      <c r="P50" s="46">
        <f>(SUM(E50:O50)+5)/15</f>
        <v>0.7333333333333333</v>
      </c>
      <c r="Q50" s="41">
        <v>9</v>
      </c>
      <c r="R50" s="38">
        <v>7</v>
      </c>
      <c r="S50" s="38">
        <f>AE50</f>
        <v>4.65</v>
      </c>
      <c r="T50" s="38">
        <f>((AG50)+(AH50*10))/2</f>
        <v>4.25</v>
      </c>
      <c r="U50" s="38">
        <f>SMALL(Q50:T50,1)</f>
        <v>4.25</v>
      </c>
      <c r="V50" s="43">
        <f>($Q$1*Q50)+($R$1*R50)+($S$1*S50)+($T$1*T50)+($U$1*U50)</f>
        <v>6.1850000000000005</v>
      </c>
      <c r="W50" s="1">
        <v>1</v>
      </c>
      <c r="X50" s="1">
        <v>0</v>
      </c>
      <c r="Y50" s="1">
        <v>5.5</v>
      </c>
      <c r="Z50" s="3">
        <v>1</v>
      </c>
      <c r="AA50" s="7">
        <v>1</v>
      </c>
      <c r="AB50" s="3">
        <v>0</v>
      </c>
      <c r="AC50" s="3">
        <v>0</v>
      </c>
      <c r="AD50" s="3">
        <v>0</v>
      </c>
      <c r="AE50" s="32">
        <f>($W$1*W50*10)+($X$1*X50*10)+($Y$1*Y50)+($Z$1*Z50*10)+($AA$1*AA50*10)+($AB$1*AB50*10)+($AC$1*AC50*10)+($AD$1*AD50*10)</f>
        <v>4.65</v>
      </c>
      <c r="AF50" s="15" t="s">
        <v>204</v>
      </c>
      <c r="AG50" s="15">
        <v>8.5</v>
      </c>
      <c r="AH50" s="17">
        <v>0</v>
      </c>
    </row>
    <row r="51" spans="1:34" ht="19.5" customHeight="1">
      <c r="A51" s="13" t="s">
        <v>152</v>
      </c>
      <c r="B51" s="13" t="s">
        <v>5</v>
      </c>
      <c r="C51" s="13" t="s">
        <v>153</v>
      </c>
      <c r="D51" s="14" t="s">
        <v>154</v>
      </c>
      <c r="E51" s="23">
        <v>1</v>
      </c>
      <c r="F51" s="23">
        <v>1</v>
      </c>
      <c r="G51" s="23">
        <v>0</v>
      </c>
      <c r="H51" s="23">
        <v>1</v>
      </c>
      <c r="I51" s="23">
        <v>1</v>
      </c>
      <c r="J51" s="23">
        <v>1</v>
      </c>
      <c r="K51" s="23">
        <v>1</v>
      </c>
      <c r="M51" s="23">
        <v>1</v>
      </c>
      <c r="N51" s="23">
        <v>1</v>
      </c>
      <c r="O51" s="23">
        <v>1</v>
      </c>
      <c r="P51" s="46">
        <f>(SUM(E51:O51)+5)/15</f>
        <v>0.9333333333333333</v>
      </c>
      <c r="Q51" s="38">
        <v>6.5</v>
      </c>
      <c r="R51" s="38">
        <v>8</v>
      </c>
      <c r="S51" s="38">
        <f>AE51</f>
        <v>8.85</v>
      </c>
      <c r="T51" s="38">
        <f>((AG51)+(AH51*10))/2</f>
        <v>7.5</v>
      </c>
      <c r="U51" s="38">
        <f>SMALL(Q51:T51,1)</f>
        <v>6.5</v>
      </c>
      <c r="V51" s="43">
        <f>($Q$1*Q51)+($R$1*R51)+($S$1*S51)+($T$1*T51)+($U$1*U51)</f>
        <v>7.3774999999999995</v>
      </c>
      <c r="W51" s="1">
        <v>0</v>
      </c>
      <c r="X51" s="1">
        <v>1</v>
      </c>
      <c r="Y51" s="1">
        <v>9.5</v>
      </c>
      <c r="Z51" s="3">
        <v>1</v>
      </c>
      <c r="AA51" s="7">
        <v>1</v>
      </c>
      <c r="AB51" s="3">
        <v>1</v>
      </c>
      <c r="AC51" s="3">
        <v>1</v>
      </c>
      <c r="AD51" s="3">
        <v>1</v>
      </c>
      <c r="AE51" s="32">
        <f>($W$1*W51*10)+($X$1*X51*10)+($Y$1*Y51)+($Z$1*Z51*10)+($AA$1*AA51*10)+($AB$1*AB51*10)+($AC$1*AC51*10)+($AD$1*AD51*10)</f>
        <v>8.85</v>
      </c>
      <c r="AF51" s="15" t="s">
        <v>213</v>
      </c>
      <c r="AG51" s="15">
        <v>9</v>
      </c>
      <c r="AH51" s="17">
        <v>0.6</v>
      </c>
    </row>
    <row r="52" spans="1:34" ht="19.5" customHeight="1">
      <c r="A52" s="13" t="s">
        <v>155</v>
      </c>
      <c r="B52" s="13" t="s">
        <v>5</v>
      </c>
      <c r="C52" s="13" t="s">
        <v>156</v>
      </c>
      <c r="D52" s="14" t="s">
        <v>157</v>
      </c>
      <c r="E52" s="23">
        <v>1</v>
      </c>
      <c r="F52" s="23">
        <v>1</v>
      </c>
      <c r="G52" s="23">
        <v>1</v>
      </c>
      <c r="H52" s="23">
        <v>1</v>
      </c>
      <c r="I52" s="23">
        <v>1</v>
      </c>
      <c r="J52" s="23">
        <v>1</v>
      </c>
      <c r="K52" s="23">
        <v>1</v>
      </c>
      <c r="M52" s="23">
        <v>1</v>
      </c>
      <c r="N52" s="23">
        <v>0</v>
      </c>
      <c r="O52" s="23">
        <v>1</v>
      </c>
      <c r="P52" s="46">
        <f>(SUM(E52:O52)+5)/15</f>
        <v>0.9333333333333333</v>
      </c>
      <c r="Q52" s="38">
        <v>6.5</v>
      </c>
      <c r="R52" s="38">
        <v>8</v>
      </c>
      <c r="S52" s="38">
        <f>AE52</f>
        <v>10</v>
      </c>
      <c r="T52" s="38">
        <f>((AG52)+(AH52*10))/2</f>
        <v>7</v>
      </c>
      <c r="U52" s="38">
        <f>SMALL(Q52:T52,1)</f>
        <v>6.5</v>
      </c>
      <c r="V52" s="43">
        <f>($Q$1*Q52)+($R$1*R52)+($S$1*S52)+($T$1*T52)+($U$1*U52)</f>
        <v>7.475</v>
      </c>
      <c r="W52" s="1">
        <v>1</v>
      </c>
      <c r="X52" s="1">
        <v>1</v>
      </c>
      <c r="Y52" s="1">
        <v>10</v>
      </c>
      <c r="Z52" s="3">
        <v>1</v>
      </c>
      <c r="AA52" s="7">
        <v>1</v>
      </c>
      <c r="AB52" s="3">
        <v>1</v>
      </c>
      <c r="AC52" s="3">
        <v>1</v>
      </c>
      <c r="AD52" s="3">
        <v>1</v>
      </c>
      <c r="AE52" s="32">
        <f>($W$1*W52*10)+($X$1*X52*10)+($Y$1*Y52)+($Z$1*Z52*10)+($AA$1*AA52*10)+($AB$1*AB52*10)+($AC$1*AC52*10)+($AD$1*AD52*10)</f>
        <v>10</v>
      </c>
      <c r="AF52" s="15" t="s">
        <v>215</v>
      </c>
      <c r="AG52" s="15">
        <v>9</v>
      </c>
      <c r="AH52" s="17">
        <v>0.5</v>
      </c>
    </row>
    <row r="53" spans="1:34" ht="19.5" customHeight="1">
      <c r="A53" s="13" t="s">
        <v>158</v>
      </c>
      <c r="B53" s="13" t="s">
        <v>5</v>
      </c>
      <c r="C53" s="13" t="s">
        <v>159</v>
      </c>
      <c r="D53" s="14" t="s">
        <v>160</v>
      </c>
      <c r="E53" s="23">
        <v>1</v>
      </c>
      <c r="F53" s="23">
        <v>1</v>
      </c>
      <c r="G53" s="23">
        <v>1</v>
      </c>
      <c r="H53" s="23">
        <v>0</v>
      </c>
      <c r="I53" s="23">
        <v>0</v>
      </c>
      <c r="J53" s="23">
        <v>1</v>
      </c>
      <c r="K53" s="23">
        <v>1</v>
      </c>
      <c r="M53" s="23">
        <v>1</v>
      </c>
      <c r="N53" s="23">
        <v>0</v>
      </c>
      <c r="O53" s="23">
        <v>0</v>
      </c>
      <c r="P53" s="46">
        <f>(SUM(E53:O53)+5)/15</f>
        <v>0.7333333333333333</v>
      </c>
      <c r="Q53" s="38">
        <v>4.5</v>
      </c>
      <c r="R53" s="38">
        <v>3</v>
      </c>
      <c r="S53" s="38">
        <f>AE53</f>
        <v>6.95</v>
      </c>
      <c r="T53" s="38">
        <f>((AG53)+(AH53*10))/2</f>
        <v>9.25</v>
      </c>
      <c r="U53" s="38">
        <f>SMALL(Q53:T53,1)</f>
        <v>3</v>
      </c>
      <c r="V53" s="43">
        <f>($Q$1*Q53)+($R$1*R53)+($S$1*S53)+($T$1*T53)+($U$1*U53)</f>
        <v>4.904999999999999</v>
      </c>
      <c r="W53" s="1">
        <v>1</v>
      </c>
      <c r="X53" s="1">
        <v>0</v>
      </c>
      <c r="Y53" s="1">
        <v>6.5</v>
      </c>
      <c r="Z53" s="3">
        <v>1</v>
      </c>
      <c r="AA53" s="7">
        <v>1</v>
      </c>
      <c r="AB53" s="3">
        <v>1</v>
      </c>
      <c r="AC53" s="3">
        <v>0</v>
      </c>
      <c r="AD53" s="3">
        <v>1</v>
      </c>
      <c r="AE53" s="32">
        <f>($W$1*W53*10)+($X$1*X53*10)+($Y$1*Y53)+($Z$1*Z53*10)+($AA$1*AA53*10)+($AB$1*AB53*10)+($AC$1*AC53*10)+($AD$1*AD53*10)</f>
        <v>6.95</v>
      </c>
      <c r="AF53" s="15" t="s">
        <v>218</v>
      </c>
      <c r="AG53" s="15">
        <v>8.5</v>
      </c>
      <c r="AH53" s="17">
        <v>1</v>
      </c>
    </row>
    <row r="54" spans="1:34" ht="19.5" customHeight="1">
      <c r="A54" s="13" t="s">
        <v>161</v>
      </c>
      <c r="B54" s="13" t="s">
        <v>5</v>
      </c>
      <c r="C54" s="13" t="s">
        <v>162</v>
      </c>
      <c r="D54" s="14" t="s">
        <v>163</v>
      </c>
      <c r="E54" s="23">
        <v>1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M54" s="23">
        <v>1</v>
      </c>
      <c r="N54" s="23">
        <v>1</v>
      </c>
      <c r="O54" s="23">
        <v>1</v>
      </c>
      <c r="P54" s="46">
        <f>(SUM(E54:O54)+5)/15</f>
        <v>1</v>
      </c>
      <c r="Q54" s="38">
        <v>9</v>
      </c>
      <c r="R54" s="38">
        <v>9</v>
      </c>
      <c r="S54" s="38">
        <f>AE54</f>
        <v>7.6</v>
      </c>
      <c r="T54" s="38">
        <f>((AG54)+(AH54*10))/2</f>
        <v>8.25</v>
      </c>
      <c r="U54" s="38">
        <f>SMALL(Q54:T54,1)</f>
        <v>7.6</v>
      </c>
      <c r="V54" s="43">
        <f>($Q$1*Q54)+($R$1*R54)+($S$1*S54)+($T$1*T54)+($U$1*U54)</f>
        <v>8.397499999999999</v>
      </c>
      <c r="W54" s="1">
        <v>1</v>
      </c>
      <c r="X54" s="1">
        <v>0</v>
      </c>
      <c r="Y54" s="9">
        <v>7</v>
      </c>
      <c r="Z54" s="10">
        <v>1</v>
      </c>
      <c r="AA54" s="11">
        <v>1</v>
      </c>
      <c r="AB54" s="10">
        <v>1</v>
      </c>
      <c r="AC54" s="10">
        <v>0.5</v>
      </c>
      <c r="AD54" s="10">
        <v>1</v>
      </c>
      <c r="AE54" s="32">
        <f>($W$1*W54*10)+($X$1*X54*10)+($Y$1*Y54)+($Z$1*Z54*10)+($AA$1*AA54*10)+($AB$1*AB54*10)+($AC$1*AC54*10)+($AD$1*AD54*10)</f>
        <v>7.6</v>
      </c>
      <c r="AF54" s="15" t="s">
        <v>219</v>
      </c>
      <c r="AG54" s="15">
        <v>8.5</v>
      </c>
      <c r="AH54" s="17">
        <v>0.8</v>
      </c>
    </row>
    <row r="55" spans="1:34" ht="19.5" customHeight="1">
      <c r="A55" s="13" t="s">
        <v>164</v>
      </c>
      <c r="B55" s="13" t="s">
        <v>5</v>
      </c>
      <c r="C55" s="13" t="s">
        <v>165</v>
      </c>
      <c r="D55" s="14" t="s">
        <v>166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>
        <v>1</v>
      </c>
      <c r="K55" s="23">
        <v>1</v>
      </c>
      <c r="M55" s="23">
        <v>0</v>
      </c>
      <c r="N55" s="23">
        <v>1</v>
      </c>
      <c r="O55" s="23">
        <v>0</v>
      </c>
      <c r="P55" s="46">
        <f>(SUM(E55:O55)+5)/15</f>
        <v>0.8666666666666667</v>
      </c>
      <c r="Q55" s="38">
        <v>4</v>
      </c>
      <c r="R55" s="38">
        <v>4</v>
      </c>
      <c r="S55" s="38">
        <f>AE55</f>
        <v>7.6</v>
      </c>
      <c r="T55" s="38">
        <f>((AG55)+(AH55*10))/2</f>
        <v>6.75</v>
      </c>
      <c r="U55" s="38">
        <f>SMALL(Q55:T55,1)</f>
        <v>4</v>
      </c>
      <c r="V55" s="43">
        <f>($Q$1*Q55)+($R$1*R55)+($S$1*S55)+($T$1*T55)+($U$1*U55)</f>
        <v>4.9525</v>
      </c>
      <c r="W55" s="1">
        <v>1</v>
      </c>
      <c r="X55" s="1">
        <v>0</v>
      </c>
      <c r="Y55" s="9">
        <v>7</v>
      </c>
      <c r="Z55" s="10">
        <v>1</v>
      </c>
      <c r="AA55" s="11">
        <v>1</v>
      </c>
      <c r="AB55" s="10">
        <v>1</v>
      </c>
      <c r="AC55" s="10">
        <v>0.5</v>
      </c>
      <c r="AD55" s="10">
        <v>1</v>
      </c>
      <c r="AE55" s="32">
        <f>($W$1*W55*10)+($X$1*X55*10)+($Y$1*Y55)+($Z$1*Z55*10)+($AA$1*AA55*10)+($AB$1*AB55*10)+($AC$1*AC55*10)+($AD$1*AD55*10)</f>
        <v>7.6</v>
      </c>
      <c r="AF55" s="15" t="s">
        <v>219</v>
      </c>
      <c r="AG55" s="15">
        <v>8.5</v>
      </c>
      <c r="AH55" s="17">
        <v>0.5</v>
      </c>
    </row>
    <row r="56" spans="1:34" ht="19.5" customHeight="1">
      <c r="A56" s="13" t="s">
        <v>167</v>
      </c>
      <c r="B56" s="13" t="s">
        <v>5</v>
      </c>
      <c r="C56" s="13" t="s">
        <v>168</v>
      </c>
      <c r="D56" s="14" t="s">
        <v>169</v>
      </c>
      <c r="E56" s="23">
        <v>1</v>
      </c>
      <c r="F56" s="23">
        <v>1</v>
      </c>
      <c r="G56" s="23">
        <v>1</v>
      </c>
      <c r="H56" s="23">
        <v>1</v>
      </c>
      <c r="I56" s="23">
        <v>1</v>
      </c>
      <c r="J56" s="23">
        <v>1</v>
      </c>
      <c r="K56" s="23">
        <v>1</v>
      </c>
      <c r="M56" s="23">
        <v>0</v>
      </c>
      <c r="N56" s="23">
        <v>1</v>
      </c>
      <c r="O56" s="23">
        <v>1</v>
      </c>
      <c r="P56" s="46">
        <f>(SUM(E56:O56)+5)/15</f>
        <v>0.9333333333333333</v>
      </c>
      <c r="Q56" s="38">
        <v>6.5</v>
      </c>
      <c r="R56" s="38">
        <v>5</v>
      </c>
      <c r="S56" s="38">
        <f>AE56</f>
        <v>7.9</v>
      </c>
      <c r="T56" s="38">
        <f>((AG56)+(AH56*10))/2</f>
        <v>9</v>
      </c>
      <c r="U56" s="38">
        <f>SMALL(Q56:T56,1)</f>
        <v>5</v>
      </c>
      <c r="V56" s="43">
        <f>($Q$1*Q56)+($R$1*R56)+($S$1*S56)+($T$1*T56)+($U$1*U56)</f>
        <v>6.41</v>
      </c>
      <c r="W56" s="1">
        <v>0</v>
      </c>
      <c r="X56" s="1">
        <v>1</v>
      </c>
      <c r="Y56" s="1">
        <v>8</v>
      </c>
      <c r="Z56" s="3">
        <v>1</v>
      </c>
      <c r="AA56" s="7">
        <v>1</v>
      </c>
      <c r="AB56" s="3">
        <v>1</v>
      </c>
      <c r="AC56" s="3">
        <v>0.5</v>
      </c>
      <c r="AD56" s="3">
        <v>1</v>
      </c>
      <c r="AE56" s="32">
        <f>($W$1*W56*10)+($X$1*X56*10)+($Y$1*Y56)+($Z$1*Z56*10)+($AA$1*AA56*10)+($AB$1*AB56*10)+($AC$1*AC56*10)+($AD$1*AD56*10)</f>
        <v>7.9</v>
      </c>
      <c r="AF56" s="15" t="s">
        <v>207</v>
      </c>
      <c r="AG56" s="15">
        <v>9</v>
      </c>
      <c r="AH56" s="17">
        <v>0.9</v>
      </c>
    </row>
    <row r="57" spans="1:34" ht="19.5" customHeight="1">
      <c r="A57" s="13" t="s">
        <v>170</v>
      </c>
      <c r="B57" s="13" t="s">
        <v>5</v>
      </c>
      <c r="C57" s="13" t="s">
        <v>171</v>
      </c>
      <c r="D57" s="14" t="s">
        <v>172</v>
      </c>
      <c r="E57" s="23">
        <v>1</v>
      </c>
      <c r="F57" s="23">
        <v>1</v>
      </c>
      <c r="G57" s="23">
        <v>1</v>
      </c>
      <c r="H57" s="23">
        <v>1</v>
      </c>
      <c r="I57" s="23">
        <v>1</v>
      </c>
      <c r="J57" s="23">
        <v>1</v>
      </c>
      <c r="K57" s="23">
        <v>1</v>
      </c>
      <c r="M57" s="23">
        <v>1</v>
      </c>
      <c r="N57" s="23">
        <v>1</v>
      </c>
      <c r="O57" s="23">
        <v>1</v>
      </c>
      <c r="P57" s="46">
        <f>(SUM(E57:O57)+5)/15</f>
        <v>1</v>
      </c>
      <c r="Q57" s="38">
        <v>10</v>
      </c>
      <c r="R57" s="38">
        <v>4</v>
      </c>
      <c r="S57" s="38">
        <f>AE57</f>
        <v>8.6</v>
      </c>
      <c r="T57" s="38">
        <f>((AG57)+(AH57*10))/2</f>
        <v>7.25</v>
      </c>
      <c r="U57" s="38">
        <f>SMALL(Q57:T57,1)</f>
        <v>4</v>
      </c>
      <c r="V57" s="43">
        <f>($Q$1*Q57)+($R$1*R57)+($S$1*S57)+($T$1*T57)+($U$1*U57)</f>
        <v>6.677499999999999</v>
      </c>
      <c r="W57" s="1">
        <v>1</v>
      </c>
      <c r="X57" s="1">
        <v>1</v>
      </c>
      <c r="Y57" s="9">
        <v>7</v>
      </c>
      <c r="Z57" s="10">
        <v>1</v>
      </c>
      <c r="AA57" s="11">
        <v>1</v>
      </c>
      <c r="AB57" s="10">
        <v>1</v>
      </c>
      <c r="AC57" s="10">
        <v>0.5</v>
      </c>
      <c r="AD57" s="10">
        <v>1</v>
      </c>
      <c r="AE57" s="32">
        <f>($W$1*W57*10)+($X$1*X57*10)+($Y$1*Y57)+($Z$1*Z57*10)+($AA$1*AA57*10)+($AB$1*AB57*10)+($AC$1*AC57*10)+($AD$1*AD57*10)</f>
        <v>8.6</v>
      </c>
      <c r="AF57" s="15" t="s">
        <v>219</v>
      </c>
      <c r="AG57" s="15">
        <v>8.5</v>
      </c>
      <c r="AH57" s="17">
        <v>0.6</v>
      </c>
    </row>
    <row r="58" spans="1:34" ht="19.5" customHeight="1">
      <c r="A58" s="13" t="s">
        <v>173</v>
      </c>
      <c r="B58" s="13" t="s">
        <v>5</v>
      </c>
      <c r="C58" s="13" t="s">
        <v>174</v>
      </c>
      <c r="D58" s="14" t="s">
        <v>175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M58" s="23">
        <v>1</v>
      </c>
      <c r="N58" s="23">
        <v>1</v>
      </c>
      <c r="O58" s="23">
        <v>1</v>
      </c>
      <c r="P58" s="46">
        <f>(SUM(E58:O58)+5)/15</f>
        <v>1</v>
      </c>
      <c r="Q58" s="38">
        <v>8.5</v>
      </c>
      <c r="R58" s="38">
        <v>6</v>
      </c>
      <c r="S58" s="38">
        <f>AE58</f>
        <v>8.9</v>
      </c>
      <c r="T58" s="38">
        <f>((AG58)+(AH58*10))/2</f>
        <v>6.75</v>
      </c>
      <c r="U58" s="38">
        <f>SMALL(Q58:T58,1)</f>
        <v>6</v>
      </c>
      <c r="V58" s="43">
        <f>($Q$1*Q58)+($R$1*R58)+($S$1*S58)+($T$1*T58)+($U$1*U58)</f>
        <v>7.1725</v>
      </c>
      <c r="W58" s="1">
        <v>1</v>
      </c>
      <c r="X58" s="1">
        <v>1</v>
      </c>
      <c r="Y58" s="1">
        <v>8</v>
      </c>
      <c r="Z58" s="3">
        <v>1</v>
      </c>
      <c r="AA58" s="7">
        <v>1</v>
      </c>
      <c r="AB58" s="3">
        <v>1</v>
      </c>
      <c r="AC58" s="3">
        <v>0.5</v>
      </c>
      <c r="AD58" s="3">
        <v>1</v>
      </c>
      <c r="AE58" s="32">
        <f>($W$1*W58*10)+($X$1*X58*10)+($Y$1*Y58)+($Z$1*Z58*10)+($AA$1*AA58*10)+($AB$1*AB58*10)+($AC$1*AC58*10)+($AD$1*AD58*10)</f>
        <v>8.9</v>
      </c>
      <c r="AF58" s="15" t="s">
        <v>208</v>
      </c>
      <c r="AG58" s="15">
        <v>8.5</v>
      </c>
      <c r="AH58" s="17">
        <v>0.5</v>
      </c>
    </row>
    <row r="59" spans="1:34" ht="19.5" customHeight="1">
      <c r="A59" s="13" t="s">
        <v>176</v>
      </c>
      <c r="B59" s="13" t="s">
        <v>5</v>
      </c>
      <c r="C59" s="13" t="s">
        <v>177</v>
      </c>
      <c r="D59" s="14" t="s">
        <v>178</v>
      </c>
      <c r="E59" s="23">
        <v>1</v>
      </c>
      <c r="F59" s="23">
        <v>1</v>
      </c>
      <c r="G59" s="23">
        <v>1</v>
      </c>
      <c r="H59" s="23">
        <v>1</v>
      </c>
      <c r="I59" s="23">
        <v>1</v>
      </c>
      <c r="J59" s="23">
        <v>1</v>
      </c>
      <c r="K59" s="23">
        <v>1</v>
      </c>
      <c r="M59" s="23">
        <v>1</v>
      </c>
      <c r="N59" s="23">
        <v>1</v>
      </c>
      <c r="O59" s="23">
        <v>1</v>
      </c>
      <c r="P59" s="46">
        <f>(SUM(E59:O59)+5)/15</f>
        <v>1</v>
      </c>
      <c r="Q59" s="38">
        <v>10</v>
      </c>
      <c r="R59" s="38">
        <v>7</v>
      </c>
      <c r="S59" s="38">
        <f>AE59</f>
        <v>9</v>
      </c>
      <c r="T59" s="38">
        <f>((AG59)+(AH59*10))/2</f>
        <v>9.5</v>
      </c>
      <c r="U59" s="38">
        <f>SMALL(Q59:T59,1)</f>
        <v>7</v>
      </c>
      <c r="V59" s="43">
        <f>($Q$1*Q59)+($R$1*R59)+($S$1*S59)+($T$1*T59)+($U$1*U59)</f>
        <v>8.424999999999999</v>
      </c>
      <c r="W59" s="1">
        <v>0</v>
      </c>
      <c r="X59" s="1">
        <v>1</v>
      </c>
      <c r="Y59" s="1">
        <v>10</v>
      </c>
      <c r="Z59" s="3">
        <v>1</v>
      </c>
      <c r="AA59" s="7">
        <v>1</v>
      </c>
      <c r="AB59" s="3">
        <v>1</v>
      </c>
      <c r="AC59" s="3">
        <v>1</v>
      </c>
      <c r="AD59" s="3">
        <v>1</v>
      </c>
      <c r="AE59" s="32">
        <f>($W$1*W59*10)+($X$1*X59*10)+($Y$1*Y59)+($Z$1*Z59*10)+($AA$1*AA59*10)+($AB$1*AB59*10)+($AC$1*AC59*10)+($AD$1*AD59*10)</f>
        <v>9</v>
      </c>
      <c r="AF59" s="15" t="s">
        <v>206</v>
      </c>
      <c r="AG59" s="15">
        <v>9</v>
      </c>
      <c r="AH59" s="17">
        <v>1</v>
      </c>
    </row>
    <row r="60" spans="1:34" ht="19.5" customHeight="1">
      <c r="A60" s="13" t="s">
        <v>179</v>
      </c>
      <c r="B60" s="13" t="s">
        <v>5</v>
      </c>
      <c r="C60" s="13" t="s">
        <v>180</v>
      </c>
      <c r="D60" s="14" t="s">
        <v>181</v>
      </c>
      <c r="E60" s="23">
        <v>1</v>
      </c>
      <c r="F60" s="23">
        <v>1</v>
      </c>
      <c r="G60" s="23">
        <v>1</v>
      </c>
      <c r="H60" s="23">
        <v>1</v>
      </c>
      <c r="I60" s="23">
        <v>1</v>
      </c>
      <c r="J60" s="23">
        <v>1</v>
      </c>
      <c r="K60" s="23">
        <v>1</v>
      </c>
      <c r="M60" s="23">
        <v>1</v>
      </c>
      <c r="N60" s="23">
        <v>1</v>
      </c>
      <c r="O60" s="23">
        <v>1</v>
      </c>
      <c r="P60" s="46">
        <f>(SUM(E60:O60)+5)/15</f>
        <v>1</v>
      </c>
      <c r="Q60" s="38">
        <v>7</v>
      </c>
      <c r="R60" s="38">
        <v>8</v>
      </c>
      <c r="S60" s="38">
        <f>AE60</f>
        <v>6.9</v>
      </c>
      <c r="T60" s="38">
        <f>((AG60)+(AH60*10))/2</f>
        <v>7.5</v>
      </c>
      <c r="U60" s="38">
        <f>SMALL(Q60:T60,1)</f>
        <v>6.9</v>
      </c>
      <c r="V60" s="43">
        <f>($Q$1*Q60)+($R$1*R60)+($S$1*S60)+($T$1*T60)+($U$1*U60)</f>
        <v>7.29</v>
      </c>
      <c r="W60" s="1">
        <v>1</v>
      </c>
      <c r="X60" s="1">
        <v>0</v>
      </c>
      <c r="Y60" s="1">
        <v>8</v>
      </c>
      <c r="Z60" s="3">
        <v>1</v>
      </c>
      <c r="AA60" s="7">
        <v>1</v>
      </c>
      <c r="AB60" s="3">
        <v>1</v>
      </c>
      <c r="AC60" s="3">
        <v>0.5</v>
      </c>
      <c r="AD60" s="3">
        <v>0</v>
      </c>
      <c r="AE60" s="32">
        <f>($W$1*W60*10)+($X$1*X60*10)+($Y$1*Y60)+($Z$1*Z60*10)+($AA$1*AA60*10)+($AB$1*AB60*10)+($AC$1*AC60*10)+($AD$1*AD60*10)</f>
        <v>6.9</v>
      </c>
      <c r="AF60" s="15" t="s">
        <v>217</v>
      </c>
      <c r="AG60" s="15">
        <v>9</v>
      </c>
      <c r="AH60" s="17">
        <v>0.6</v>
      </c>
    </row>
    <row r="61" spans="1:34" ht="19.5" customHeight="1">
      <c r="A61" s="13" t="s">
        <v>182</v>
      </c>
      <c r="B61" s="13" t="s">
        <v>5</v>
      </c>
      <c r="C61" s="13" t="s">
        <v>183</v>
      </c>
      <c r="D61" s="14" t="s">
        <v>184</v>
      </c>
      <c r="E61" s="23">
        <v>1</v>
      </c>
      <c r="F61" s="23">
        <v>1</v>
      </c>
      <c r="G61" s="23">
        <v>1</v>
      </c>
      <c r="H61" s="23">
        <v>0</v>
      </c>
      <c r="I61" s="23">
        <v>0</v>
      </c>
      <c r="J61" s="23">
        <v>1</v>
      </c>
      <c r="K61" s="23">
        <v>1</v>
      </c>
      <c r="M61" s="23">
        <v>1</v>
      </c>
      <c r="N61" s="23">
        <v>1</v>
      </c>
      <c r="O61" s="23">
        <v>1</v>
      </c>
      <c r="P61" s="46">
        <f>(SUM(E61:O61)+5)/15</f>
        <v>0.8666666666666667</v>
      </c>
      <c r="Q61" s="38">
        <v>5</v>
      </c>
      <c r="R61" s="38">
        <v>7.5</v>
      </c>
      <c r="S61" s="38">
        <f>AE61</f>
        <v>6.95</v>
      </c>
      <c r="T61" s="38">
        <f>((AG61)+(AH61*10))/2</f>
        <v>7.75</v>
      </c>
      <c r="U61" s="38">
        <f>SMALL(Q61:T61,1)</f>
        <v>5</v>
      </c>
      <c r="V61" s="43">
        <f>($Q$1*Q61)+($R$1*R61)+($S$1*S61)+($T$1*T61)+($U$1*U61)</f>
        <v>6.33</v>
      </c>
      <c r="W61" s="1">
        <v>1</v>
      </c>
      <c r="X61" s="1">
        <v>0</v>
      </c>
      <c r="Y61" s="1">
        <v>6.5</v>
      </c>
      <c r="Z61" s="3">
        <v>1</v>
      </c>
      <c r="AA61" s="7">
        <v>1</v>
      </c>
      <c r="AB61" s="3">
        <v>1</v>
      </c>
      <c r="AC61" s="3">
        <v>0</v>
      </c>
      <c r="AD61" s="3">
        <v>1</v>
      </c>
      <c r="AE61" s="32">
        <f>($W$1*W61*10)+($X$1*X61*10)+($Y$1*Y61)+($Z$1*Z61*10)+($AA$1*AA61*10)+($AB$1*AB61*10)+($AC$1*AC61*10)+($AD$1*AD61*10)</f>
        <v>6.95</v>
      </c>
      <c r="AF61" s="15" t="s">
        <v>218</v>
      </c>
      <c r="AG61" s="15">
        <v>8.5</v>
      </c>
      <c r="AH61" s="17">
        <v>0.7</v>
      </c>
    </row>
    <row r="62" spans="1:34" ht="19.5" customHeight="1">
      <c r="A62" s="13" t="s">
        <v>185</v>
      </c>
      <c r="B62" s="13" t="s">
        <v>9</v>
      </c>
      <c r="C62" s="13" t="s">
        <v>186</v>
      </c>
      <c r="D62" s="18" t="s">
        <v>187</v>
      </c>
      <c r="E62" s="31">
        <v>1</v>
      </c>
      <c r="F62" s="31">
        <v>1</v>
      </c>
      <c r="G62" s="31">
        <v>1</v>
      </c>
      <c r="H62" s="31">
        <v>0</v>
      </c>
      <c r="I62" s="31">
        <v>0</v>
      </c>
      <c r="J62" s="31">
        <v>0</v>
      </c>
      <c r="K62" s="31">
        <v>0</v>
      </c>
      <c r="L62" s="31"/>
      <c r="M62" s="31">
        <v>0</v>
      </c>
      <c r="N62" s="31">
        <v>0</v>
      </c>
      <c r="O62" s="31">
        <v>0</v>
      </c>
      <c r="P62" s="46">
        <f>(SUM(E62:O62)+5)/15</f>
        <v>0.5333333333333333</v>
      </c>
      <c r="Q62" s="42"/>
      <c r="R62" s="42"/>
      <c r="S62" s="38">
        <f>AE62</f>
        <v>0</v>
      </c>
      <c r="T62" s="38">
        <f>((AG62)+(AH62*10))/2</f>
        <v>0</v>
      </c>
      <c r="U62" s="38">
        <f>SMALL(Q62:T62,1)</f>
        <v>0</v>
      </c>
      <c r="V62" s="43">
        <f>($Q$1*Q62)+($R$1*R62)+($S$1*S62)+($T$1*T62)+($U$1*U62)</f>
        <v>0</v>
      </c>
      <c r="W62" s="19">
        <v>0</v>
      </c>
      <c r="X62" s="19">
        <v>0</v>
      </c>
      <c r="Y62" s="19"/>
      <c r="Z62" s="20"/>
      <c r="AA62" s="21"/>
      <c r="AB62" s="20"/>
      <c r="AC62" s="20"/>
      <c r="AD62" s="20"/>
      <c r="AE62" s="32">
        <f>($W$1*W62*10)+($X$1*X62*10)+($Y$1*Y62)+($Z$1*Z62*10)+($AA$1*AA62*10)+($AB$1*AB62*10)+($AC$1*AC62*10)+($AD$1*AD62*10)</f>
        <v>0</v>
      </c>
      <c r="AF62" s="15"/>
      <c r="AG62" s="15">
        <v>0</v>
      </c>
      <c r="AH62" s="17">
        <v>0</v>
      </c>
    </row>
    <row r="63" spans="1:34" ht="19.5" customHeight="1">
      <c r="A63" s="13" t="s">
        <v>188</v>
      </c>
      <c r="B63" s="13" t="s">
        <v>5</v>
      </c>
      <c r="C63" s="13" t="s">
        <v>189</v>
      </c>
      <c r="D63" s="14" t="s">
        <v>190</v>
      </c>
      <c r="E63" s="23">
        <v>1</v>
      </c>
      <c r="F63" s="23">
        <v>1</v>
      </c>
      <c r="G63" s="23">
        <v>1</v>
      </c>
      <c r="H63" s="23">
        <v>1</v>
      </c>
      <c r="I63" s="23">
        <v>1</v>
      </c>
      <c r="J63" s="23">
        <v>1</v>
      </c>
      <c r="K63" s="23">
        <v>1</v>
      </c>
      <c r="M63" s="23">
        <v>1</v>
      </c>
      <c r="N63" s="23">
        <v>1</v>
      </c>
      <c r="O63" s="23">
        <v>1</v>
      </c>
      <c r="P63" s="46">
        <f>(SUM(E63:O63)+5)/15</f>
        <v>1</v>
      </c>
      <c r="Q63" s="38">
        <v>5.5</v>
      </c>
      <c r="R63" s="38">
        <v>7</v>
      </c>
      <c r="S63" s="38">
        <f>AE63</f>
        <v>7.9</v>
      </c>
      <c r="T63" s="38">
        <f>((AG63)+(AH63*10))/2</f>
        <v>9</v>
      </c>
      <c r="U63" s="38">
        <f>SMALL(Q63:T63,1)</f>
        <v>5.5</v>
      </c>
      <c r="V63" s="43">
        <f>($Q$1*Q63)+($R$1*R63)+($S$1*S63)+($T$1*T63)+($U$1*U63)</f>
        <v>6.76</v>
      </c>
      <c r="W63" s="1">
        <v>1</v>
      </c>
      <c r="X63" s="1">
        <v>0</v>
      </c>
      <c r="Y63" s="1">
        <v>8</v>
      </c>
      <c r="Z63" s="3">
        <v>1</v>
      </c>
      <c r="AA63" s="7">
        <v>1</v>
      </c>
      <c r="AB63" s="3">
        <v>1</v>
      </c>
      <c r="AC63" s="3">
        <v>0.5</v>
      </c>
      <c r="AD63" s="3">
        <v>1</v>
      </c>
      <c r="AE63" s="32">
        <f>($W$1*W63*10)+($X$1*X63*10)+($Y$1*Y63)+($Z$1*Z63*10)+($AA$1*AA63*10)+($AB$1*AB63*10)+($AC$1*AC63*10)+($AD$1*AD63*10)</f>
        <v>7.9</v>
      </c>
      <c r="AF63" s="15" t="s">
        <v>200</v>
      </c>
      <c r="AG63" s="15">
        <v>9</v>
      </c>
      <c r="AH63" s="17">
        <v>0.9</v>
      </c>
    </row>
    <row r="64" spans="1:34" ht="19.5" customHeight="1">
      <c r="A64" s="13" t="s">
        <v>191</v>
      </c>
      <c r="B64" s="13" t="s">
        <v>43</v>
      </c>
      <c r="C64" s="13" t="s">
        <v>192</v>
      </c>
      <c r="D64" s="14" t="s">
        <v>193</v>
      </c>
      <c r="E64" s="23">
        <v>1</v>
      </c>
      <c r="F64" s="23">
        <v>1</v>
      </c>
      <c r="G64" s="23">
        <v>0</v>
      </c>
      <c r="H64" s="23">
        <v>1</v>
      </c>
      <c r="I64" s="23">
        <v>1</v>
      </c>
      <c r="J64" s="23">
        <v>1</v>
      </c>
      <c r="K64" s="23">
        <v>1</v>
      </c>
      <c r="M64" s="23">
        <v>1</v>
      </c>
      <c r="N64" s="23">
        <v>1</v>
      </c>
      <c r="O64" s="23">
        <v>0.9</v>
      </c>
      <c r="P64" s="46">
        <f>(SUM(E64:O64)+5)/15</f>
        <v>0.9266666666666666</v>
      </c>
      <c r="Q64" s="38">
        <v>6</v>
      </c>
      <c r="R64" s="38">
        <v>9</v>
      </c>
      <c r="S64" s="38">
        <f>AE64</f>
        <v>6.9</v>
      </c>
      <c r="T64" s="38">
        <f>((AG64)+(AH64*10))/2</f>
        <v>7.5</v>
      </c>
      <c r="U64" s="38">
        <f>SMALL(Q64:T64,1)</f>
        <v>6</v>
      </c>
      <c r="V64" s="43">
        <f>($Q$1*Q64)+($R$1*R64)+($S$1*S64)+($T$1*T64)+($U$1*U64)</f>
        <v>7.11</v>
      </c>
      <c r="W64" s="1">
        <v>1</v>
      </c>
      <c r="X64" s="1">
        <v>0</v>
      </c>
      <c r="Y64" s="1">
        <v>8</v>
      </c>
      <c r="Z64" s="3">
        <v>1</v>
      </c>
      <c r="AA64" s="7">
        <v>1</v>
      </c>
      <c r="AB64" s="3">
        <v>1</v>
      </c>
      <c r="AC64" s="3">
        <v>0.5</v>
      </c>
      <c r="AD64" s="3">
        <v>0</v>
      </c>
      <c r="AE64" s="32">
        <f>($W$1*W64*10)+($X$1*X64*10)+($Y$1*Y64)+($Z$1*Z64*10)+($AA$1*AA64*10)+($AB$1*AB64*10)+($AC$1*AC64*10)+($AD$1*AD64*10)</f>
        <v>6.9</v>
      </c>
      <c r="AF64" s="15" t="s">
        <v>217</v>
      </c>
      <c r="AG64" s="15">
        <v>9</v>
      </c>
      <c r="AH64" s="17">
        <v>0.6</v>
      </c>
    </row>
    <row r="65" spans="1:34" ht="19.5" customHeight="1">
      <c r="A65" s="13" t="s">
        <v>194</v>
      </c>
      <c r="B65" s="13" t="s">
        <v>5</v>
      </c>
      <c r="C65" s="13" t="s">
        <v>195</v>
      </c>
      <c r="D65" s="14" t="s">
        <v>196</v>
      </c>
      <c r="E65" s="23">
        <v>1</v>
      </c>
      <c r="F65" s="23">
        <v>1</v>
      </c>
      <c r="G65" s="23">
        <v>1</v>
      </c>
      <c r="H65" s="23">
        <v>1</v>
      </c>
      <c r="I65" s="23">
        <v>0</v>
      </c>
      <c r="J65" s="23">
        <v>1</v>
      </c>
      <c r="K65" s="23">
        <v>1</v>
      </c>
      <c r="M65" s="23">
        <v>0</v>
      </c>
      <c r="N65" s="23">
        <v>0</v>
      </c>
      <c r="O65" s="23">
        <v>1</v>
      </c>
      <c r="P65" s="46">
        <f>(SUM(E65:O65)+5)/15</f>
        <v>0.8</v>
      </c>
      <c r="Q65" s="41">
        <v>8.5</v>
      </c>
      <c r="R65" s="38">
        <v>1</v>
      </c>
      <c r="S65" s="38">
        <v>4.7</v>
      </c>
      <c r="T65" s="38">
        <f>((AG65)+(AH65*10))/2</f>
        <v>8.75</v>
      </c>
      <c r="U65" s="38">
        <f>SMALL(Q65:T65,1)</f>
        <v>1</v>
      </c>
      <c r="V65" s="43">
        <f>($Q$1*Q65)+($R$1*R65)+($S$1*S65)+($T$1*T65)+($U$1*U65)</f>
        <v>4.5925</v>
      </c>
      <c r="W65" s="1">
        <v>0</v>
      </c>
      <c r="X65" s="1">
        <v>0</v>
      </c>
      <c r="Y65" s="1">
        <v>0</v>
      </c>
      <c r="Z65" s="3">
        <v>0</v>
      </c>
      <c r="AA65" s="7">
        <v>0</v>
      </c>
      <c r="AB65" s="3">
        <v>0</v>
      </c>
      <c r="AC65" s="3">
        <v>0</v>
      </c>
      <c r="AD65" s="3">
        <v>0</v>
      </c>
      <c r="AE65" s="32">
        <f>($W$1*W65*10)+($X$1*X65*10)+($Y$1*Y65)+($Z$1*Z65*10)+($AA$1*AA65*10)+($AB$1*AB65*10)+($AC$1*AC65*10)+($AD$1*AD65*10)</f>
        <v>0</v>
      </c>
      <c r="AF65" s="15" t="s">
        <v>204</v>
      </c>
      <c r="AG65" s="15">
        <v>8.5</v>
      </c>
      <c r="AH65" s="17">
        <v>0.9</v>
      </c>
    </row>
    <row r="66" spans="1:34" ht="19.5" customHeight="1">
      <c r="A66" s="13" t="s">
        <v>197</v>
      </c>
      <c r="B66" s="13" t="s">
        <v>5</v>
      </c>
      <c r="C66" s="13" t="s">
        <v>198</v>
      </c>
      <c r="D66" s="14" t="s">
        <v>199</v>
      </c>
      <c r="E66" s="23">
        <v>0</v>
      </c>
      <c r="F66" s="23">
        <v>1</v>
      </c>
      <c r="G66" s="23">
        <v>1</v>
      </c>
      <c r="H66" s="23">
        <v>1</v>
      </c>
      <c r="I66" s="23">
        <v>1</v>
      </c>
      <c r="J66" s="23">
        <v>1</v>
      </c>
      <c r="K66" s="23">
        <v>1</v>
      </c>
      <c r="M66" s="23">
        <v>1</v>
      </c>
      <c r="N66" s="23">
        <v>1</v>
      </c>
      <c r="O66" s="23">
        <v>1</v>
      </c>
      <c r="P66" s="46">
        <f>(SUM(E66:O66)+5)/15</f>
        <v>0.9333333333333333</v>
      </c>
      <c r="Q66" s="38">
        <v>10</v>
      </c>
      <c r="R66" s="38">
        <v>9</v>
      </c>
      <c r="S66" s="38">
        <f>AE66</f>
        <v>10</v>
      </c>
      <c r="T66" s="38">
        <f>((AG66)+(AH66*10))/2</f>
        <v>9</v>
      </c>
      <c r="U66" s="38">
        <f>SMALL(Q66:T66,1)</f>
        <v>9</v>
      </c>
      <c r="V66" s="43">
        <f>($Q$1*Q66)+($R$1*R66)+($S$1*S66)+($T$1*T66)+($U$1*U66)</f>
        <v>9.4</v>
      </c>
      <c r="W66" s="1">
        <v>1</v>
      </c>
      <c r="X66" s="1">
        <v>1</v>
      </c>
      <c r="Y66" s="1">
        <v>10</v>
      </c>
      <c r="Z66" s="3">
        <v>1</v>
      </c>
      <c r="AA66" s="7">
        <v>1</v>
      </c>
      <c r="AB66" s="3">
        <v>1</v>
      </c>
      <c r="AC66" s="3">
        <v>1</v>
      </c>
      <c r="AD66" s="3">
        <v>1</v>
      </c>
      <c r="AE66" s="32">
        <f>($W$1*W66*10)+($X$1*X66*10)+($Y$1*Y66)+($Z$1*Z66*10)+($AA$1*AA66*10)+($AB$1*AB66*10)+($AC$1*AC66*10)+($AD$1*AD66*10)</f>
        <v>10</v>
      </c>
      <c r="AF66" s="15" t="s">
        <v>215</v>
      </c>
      <c r="AG66" s="15">
        <v>9</v>
      </c>
      <c r="AH66" s="17">
        <v>0.9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PCPWR</cp:lastModifiedBy>
  <dcterms:created xsi:type="dcterms:W3CDTF">2023-08-07T14:53:04Z</dcterms:created>
  <dcterms:modified xsi:type="dcterms:W3CDTF">2023-12-17T01:17:31Z</dcterms:modified>
  <cp:category/>
  <cp:version/>
  <cp:contentType/>
  <cp:contentStatus/>
</cp:coreProperties>
</file>