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NMeloni/Library/CloudStorage/Dropbox/IQ USP/PROFESSORSHIP/FUNII_LAB/TEACHING/QFL 1212/2023/"/>
    </mc:Choice>
  </mc:AlternateContent>
  <xr:revisionPtr revIDLastSave="0" documentId="13_ncr:1_{E09E1867-57B5-FD49-A91A-7086F04E8D0B}" xr6:coauthVersionLast="36" xr6:coauthVersionMax="36" xr10:uidLastSave="{00000000-0000-0000-0000-000000000000}"/>
  <bookViews>
    <workbookView xWindow="3400" yWindow="1760" windowWidth="28800" windowHeight="17500" xr2:uid="{8047A46B-B5C2-E84C-96F2-916F0E123F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4" i="1" l="1"/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3" i="1"/>
  <c r="P2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3" i="1"/>
  <c r="F4" i="1"/>
  <c r="H4" i="1" s="1"/>
  <c r="Y3" i="1" l="1"/>
  <c r="Y11" i="1"/>
  <c r="Y19" i="1"/>
  <c r="Y27" i="1"/>
  <c r="Y35" i="1"/>
  <c r="Y43" i="1"/>
  <c r="Y51" i="1"/>
  <c r="Y59" i="1"/>
  <c r="Y67" i="1"/>
  <c r="Y75" i="1"/>
  <c r="Y83" i="1"/>
  <c r="Y91" i="1"/>
  <c r="Y99" i="1"/>
  <c r="Y107" i="1"/>
  <c r="Y115" i="1"/>
  <c r="Y123" i="1"/>
  <c r="Y131" i="1"/>
  <c r="Y139" i="1"/>
  <c r="Y147" i="1"/>
  <c r="Y155" i="1"/>
  <c r="Y163" i="1"/>
  <c r="Y171" i="1"/>
  <c r="Y179" i="1"/>
  <c r="Y187" i="1"/>
  <c r="Y195" i="1"/>
  <c r="Y203" i="1"/>
  <c r="Y211" i="1"/>
  <c r="Y219" i="1"/>
  <c r="Y227" i="1"/>
  <c r="Y235" i="1"/>
  <c r="Y243" i="1"/>
  <c r="Y251" i="1"/>
  <c r="Y259" i="1"/>
  <c r="Y267" i="1"/>
  <c r="Y275" i="1"/>
  <c r="Y283" i="1"/>
  <c r="Y291" i="1"/>
  <c r="Y299" i="1"/>
  <c r="Y307" i="1"/>
  <c r="Y315" i="1"/>
  <c r="Y323" i="1"/>
  <c r="Y331" i="1"/>
  <c r="Y339" i="1"/>
  <c r="Y347" i="1"/>
  <c r="Y355" i="1"/>
  <c r="Y363" i="1"/>
  <c r="Y371" i="1"/>
  <c r="Y379" i="1"/>
  <c r="Y387" i="1"/>
  <c r="Y395" i="1"/>
  <c r="Y403" i="1"/>
  <c r="Y411" i="1"/>
  <c r="Y419" i="1"/>
  <c r="Y427" i="1"/>
  <c r="Y435" i="1"/>
  <c r="Y443" i="1"/>
  <c r="Y451" i="1"/>
  <c r="Y459" i="1"/>
  <c r="Y467" i="1"/>
  <c r="Y475" i="1"/>
  <c r="Y483" i="1"/>
  <c r="Y491" i="1"/>
  <c r="Y499" i="1"/>
  <c r="X6" i="1"/>
  <c r="X14" i="1"/>
  <c r="X22" i="1"/>
  <c r="X30" i="1"/>
  <c r="X38" i="1"/>
  <c r="X46" i="1"/>
  <c r="X54" i="1"/>
  <c r="X62" i="1"/>
  <c r="X70" i="1"/>
  <c r="X78" i="1"/>
  <c r="X86" i="1"/>
  <c r="X94" i="1"/>
  <c r="X102" i="1"/>
  <c r="X110" i="1"/>
  <c r="X118" i="1"/>
  <c r="X126" i="1"/>
  <c r="X134" i="1"/>
  <c r="X142" i="1"/>
  <c r="X150" i="1"/>
  <c r="X158" i="1"/>
  <c r="X166" i="1"/>
  <c r="X174" i="1"/>
  <c r="Y4" i="1"/>
  <c r="Y5" i="1"/>
  <c r="Y13" i="1"/>
  <c r="Y21" i="1"/>
  <c r="Y29" i="1"/>
  <c r="Y37" i="1"/>
  <c r="Y45" i="1"/>
  <c r="Y53" i="1"/>
  <c r="Y61" i="1"/>
  <c r="Y69" i="1"/>
  <c r="Y77" i="1"/>
  <c r="Y85" i="1"/>
  <c r="Y93" i="1"/>
  <c r="Y101" i="1"/>
  <c r="Y109" i="1"/>
  <c r="Y117" i="1"/>
  <c r="Y125" i="1"/>
  <c r="Y133" i="1"/>
  <c r="Y141" i="1"/>
  <c r="Y149" i="1"/>
  <c r="Y157" i="1"/>
  <c r="Y165" i="1"/>
  <c r="Y173" i="1"/>
  <c r="Y181" i="1"/>
  <c r="Y189" i="1"/>
  <c r="Y197" i="1"/>
  <c r="Y205" i="1"/>
  <c r="Y213" i="1"/>
  <c r="Y221" i="1"/>
  <c r="Y229" i="1"/>
  <c r="Y237" i="1"/>
  <c r="Y245" i="1"/>
  <c r="Y253" i="1"/>
  <c r="Y261" i="1"/>
  <c r="Y269" i="1"/>
  <c r="Y277" i="1"/>
  <c r="Y285" i="1"/>
  <c r="Y293" i="1"/>
  <c r="Y301" i="1"/>
  <c r="Y309" i="1"/>
  <c r="Y317" i="1"/>
  <c r="Y325" i="1"/>
  <c r="Y333" i="1"/>
  <c r="Y341" i="1"/>
  <c r="Y349" i="1"/>
  <c r="Y357" i="1"/>
  <c r="Y365" i="1"/>
  <c r="Y373" i="1"/>
  <c r="Y381" i="1"/>
  <c r="Y389" i="1"/>
  <c r="Y397" i="1"/>
  <c r="Y405" i="1"/>
  <c r="Y413" i="1"/>
  <c r="Y421" i="1"/>
  <c r="Y429" i="1"/>
  <c r="Y437" i="1"/>
  <c r="Y445" i="1"/>
  <c r="Y453" i="1"/>
  <c r="Y461" i="1"/>
  <c r="Y469" i="1"/>
  <c r="Y477" i="1"/>
  <c r="Y485" i="1"/>
  <c r="Y493" i="1"/>
  <c r="Y501" i="1"/>
  <c r="X8" i="1"/>
  <c r="X16" i="1"/>
  <c r="X24" i="1"/>
  <c r="X32" i="1"/>
  <c r="X40" i="1"/>
  <c r="X48" i="1"/>
  <c r="X56" i="1"/>
  <c r="X64" i="1"/>
  <c r="X72" i="1"/>
  <c r="X80" i="1"/>
  <c r="X88" i="1"/>
  <c r="X96" i="1"/>
  <c r="X104" i="1"/>
  <c r="X112" i="1"/>
  <c r="X120" i="1"/>
  <c r="X128" i="1"/>
  <c r="X136" i="1"/>
  <c r="X144" i="1"/>
  <c r="X152" i="1"/>
  <c r="X160" i="1"/>
  <c r="X168" i="1"/>
  <c r="X176" i="1"/>
  <c r="Y6" i="1"/>
  <c r="Y14" i="1"/>
  <c r="Y22" i="1"/>
  <c r="Y30" i="1"/>
  <c r="Y38" i="1"/>
  <c r="Y46" i="1"/>
  <c r="Y54" i="1"/>
  <c r="Y62" i="1"/>
  <c r="Y70" i="1"/>
  <c r="Y78" i="1"/>
  <c r="Y86" i="1"/>
  <c r="Y94" i="1"/>
  <c r="Y102" i="1"/>
  <c r="Y110" i="1"/>
  <c r="Y118" i="1"/>
  <c r="Y126" i="1"/>
  <c r="Y134" i="1"/>
  <c r="Y142" i="1"/>
  <c r="Y150" i="1"/>
  <c r="Y158" i="1"/>
  <c r="Y166" i="1"/>
  <c r="Y174" i="1"/>
  <c r="Y182" i="1"/>
  <c r="Y190" i="1"/>
  <c r="Y198" i="1"/>
  <c r="Y206" i="1"/>
  <c r="Y214" i="1"/>
  <c r="Y222" i="1"/>
  <c r="Y230" i="1"/>
  <c r="Y238" i="1"/>
  <c r="Y246" i="1"/>
  <c r="Y254" i="1"/>
  <c r="Y262" i="1"/>
  <c r="Y270" i="1"/>
  <c r="Y278" i="1"/>
  <c r="Y286" i="1"/>
  <c r="Y294" i="1"/>
  <c r="Y302" i="1"/>
  <c r="Y310" i="1"/>
  <c r="Y318" i="1"/>
  <c r="Y326" i="1"/>
  <c r="Y334" i="1"/>
  <c r="Y342" i="1"/>
  <c r="Y350" i="1"/>
  <c r="Y358" i="1"/>
  <c r="Y366" i="1"/>
  <c r="Y374" i="1"/>
  <c r="Y382" i="1"/>
  <c r="Y390" i="1"/>
  <c r="Y398" i="1"/>
  <c r="Y406" i="1"/>
  <c r="Y414" i="1"/>
  <c r="Y422" i="1"/>
  <c r="Y430" i="1"/>
  <c r="Y438" i="1"/>
  <c r="Y446" i="1"/>
  <c r="Y454" i="1"/>
  <c r="Y462" i="1"/>
  <c r="Y470" i="1"/>
  <c r="Y478" i="1"/>
  <c r="Y486" i="1"/>
  <c r="Y494" i="1"/>
  <c r="Y502" i="1"/>
  <c r="X9" i="1"/>
  <c r="X17" i="1"/>
  <c r="X25" i="1"/>
  <c r="X33" i="1"/>
  <c r="X41" i="1"/>
  <c r="X49" i="1"/>
  <c r="X57" i="1"/>
  <c r="X65" i="1"/>
  <c r="X73" i="1"/>
  <c r="X81" i="1"/>
  <c r="X89" i="1"/>
  <c r="X97" i="1"/>
  <c r="X105" i="1"/>
  <c r="X113" i="1"/>
  <c r="X121" i="1"/>
  <c r="X129" i="1"/>
  <c r="X137" i="1"/>
  <c r="X145" i="1"/>
  <c r="X153" i="1"/>
  <c r="X161" i="1"/>
  <c r="X169" i="1"/>
  <c r="X177" i="1"/>
  <c r="Y7" i="1"/>
  <c r="Y15" i="1"/>
  <c r="Y23" i="1"/>
  <c r="Y31" i="1"/>
  <c r="Y39" i="1"/>
  <c r="Y47" i="1"/>
  <c r="Y55" i="1"/>
  <c r="Y63" i="1"/>
  <c r="Y71" i="1"/>
  <c r="Y79" i="1"/>
  <c r="Y87" i="1"/>
  <c r="Y95" i="1"/>
  <c r="Y103" i="1"/>
  <c r="Y111" i="1"/>
  <c r="Y119" i="1"/>
  <c r="Y127" i="1"/>
  <c r="Y135" i="1"/>
  <c r="Y143" i="1"/>
  <c r="Y151" i="1"/>
  <c r="Y159" i="1"/>
  <c r="Y167" i="1"/>
  <c r="Y175" i="1"/>
  <c r="Y183" i="1"/>
  <c r="Y191" i="1"/>
  <c r="Y199" i="1"/>
  <c r="Y207" i="1"/>
  <c r="Y215" i="1"/>
  <c r="Y223" i="1"/>
  <c r="Y231" i="1"/>
  <c r="Y239" i="1"/>
  <c r="Y247" i="1"/>
  <c r="Y255" i="1"/>
  <c r="Y263" i="1"/>
  <c r="Y271" i="1"/>
  <c r="Y279" i="1"/>
  <c r="Y287" i="1"/>
  <c r="Y295" i="1"/>
  <c r="Y303" i="1"/>
  <c r="Y311" i="1"/>
  <c r="Y319" i="1"/>
  <c r="Y327" i="1"/>
  <c r="Y335" i="1"/>
  <c r="Y343" i="1"/>
  <c r="Y351" i="1"/>
  <c r="Y359" i="1"/>
  <c r="Y367" i="1"/>
  <c r="Y375" i="1"/>
  <c r="Y383" i="1"/>
  <c r="Y391" i="1"/>
  <c r="Y399" i="1"/>
  <c r="Y407" i="1"/>
  <c r="Y415" i="1"/>
  <c r="Y423" i="1"/>
  <c r="Y431" i="1"/>
  <c r="Y439" i="1"/>
  <c r="Y447" i="1"/>
  <c r="Y455" i="1"/>
  <c r="Y463" i="1"/>
  <c r="Y471" i="1"/>
  <c r="Y479" i="1"/>
  <c r="Y487" i="1"/>
  <c r="Y495" i="1"/>
  <c r="Y2" i="1"/>
  <c r="X10" i="1"/>
  <c r="X18" i="1"/>
  <c r="X26" i="1"/>
  <c r="X34" i="1"/>
  <c r="X42" i="1"/>
  <c r="X50" i="1"/>
  <c r="X58" i="1"/>
  <c r="X66" i="1"/>
  <c r="X74" i="1"/>
  <c r="X82" i="1"/>
  <c r="X90" i="1"/>
  <c r="X98" i="1"/>
  <c r="X106" i="1"/>
  <c r="X114" i="1"/>
  <c r="X122" i="1"/>
  <c r="X130" i="1"/>
  <c r="X138" i="1"/>
  <c r="X146" i="1"/>
  <c r="X154" i="1"/>
  <c r="X162" i="1"/>
  <c r="X170" i="1"/>
  <c r="X178" i="1"/>
  <c r="Y8" i="1"/>
  <c r="Y16" i="1"/>
  <c r="Y24" i="1"/>
  <c r="Y32" i="1"/>
  <c r="Y40" i="1"/>
  <c r="Y48" i="1"/>
  <c r="Y56" i="1"/>
  <c r="Y64" i="1"/>
  <c r="Y72" i="1"/>
  <c r="Y80" i="1"/>
  <c r="Y88" i="1"/>
  <c r="Y96" i="1"/>
  <c r="Y104" i="1"/>
  <c r="Y112" i="1"/>
  <c r="Y120" i="1"/>
  <c r="Y128" i="1"/>
  <c r="Y136" i="1"/>
  <c r="Y144" i="1"/>
  <c r="Y152" i="1"/>
  <c r="Y160" i="1"/>
  <c r="Y168" i="1"/>
  <c r="Y176" i="1"/>
  <c r="Y184" i="1"/>
  <c r="Y192" i="1"/>
  <c r="Y200" i="1"/>
  <c r="Y208" i="1"/>
  <c r="Y216" i="1"/>
  <c r="Y224" i="1"/>
  <c r="Y232" i="1"/>
  <c r="Y240" i="1"/>
  <c r="Y248" i="1"/>
  <c r="Y256" i="1"/>
  <c r="Y264" i="1"/>
  <c r="Y272" i="1"/>
  <c r="Y280" i="1"/>
  <c r="Y288" i="1"/>
  <c r="Y296" i="1"/>
  <c r="Y304" i="1"/>
  <c r="Y312" i="1"/>
  <c r="Y320" i="1"/>
  <c r="Y328" i="1"/>
  <c r="Y336" i="1"/>
  <c r="Y344" i="1"/>
  <c r="Y352" i="1"/>
  <c r="Y360" i="1"/>
  <c r="Y368" i="1"/>
  <c r="Y376" i="1"/>
  <c r="Y384" i="1"/>
  <c r="Y392" i="1"/>
  <c r="Y400" i="1"/>
  <c r="Y408" i="1"/>
  <c r="Y416" i="1"/>
  <c r="Y424" i="1"/>
  <c r="Y432" i="1"/>
  <c r="Y440" i="1"/>
  <c r="Y448" i="1"/>
  <c r="Y456" i="1"/>
  <c r="Y464" i="1"/>
  <c r="Y472" i="1"/>
  <c r="Y480" i="1"/>
  <c r="Y488" i="1"/>
  <c r="Y496" i="1"/>
  <c r="X3" i="1"/>
  <c r="X11" i="1"/>
  <c r="X19" i="1"/>
  <c r="X27" i="1"/>
  <c r="X35" i="1"/>
  <c r="X43" i="1"/>
  <c r="X51" i="1"/>
  <c r="X59" i="1"/>
  <c r="X67" i="1"/>
  <c r="Y9" i="1"/>
  <c r="Y10" i="1"/>
  <c r="Y33" i="1"/>
  <c r="Y52" i="1"/>
  <c r="Y74" i="1"/>
  <c r="Y97" i="1"/>
  <c r="Y116" i="1"/>
  <c r="Y138" i="1"/>
  <c r="Y161" i="1"/>
  <c r="Y180" i="1"/>
  <c r="Y202" i="1"/>
  <c r="Y225" i="1"/>
  <c r="Y244" i="1"/>
  <c r="Y266" i="1"/>
  <c r="Y289" i="1"/>
  <c r="Y308" i="1"/>
  <c r="Y330" i="1"/>
  <c r="Y353" i="1"/>
  <c r="Y372" i="1"/>
  <c r="Y394" i="1"/>
  <c r="Y417" i="1"/>
  <c r="Y436" i="1"/>
  <c r="Y458" i="1"/>
  <c r="Y481" i="1"/>
  <c r="Y500" i="1"/>
  <c r="X21" i="1"/>
  <c r="X44" i="1"/>
  <c r="X63" i="1"/>
  <c r="X83" i="1"/>
  <c r="X99" i="1"/>
  <c r="X115" i="1"/>
  <c r="X131" i="1"/>
  <c r="X147" i="1"/>
  <c r="X163" i="1"/>
  <c r="X179" i="1"/>
  <c r="X187" i="1"/>
  <c r="X195" i="1"/>
  <c r="X203" i="1"/>
  <c r="X211" i="1"/>
  <c r="X219" i="1"/>
  <c r="X227" i="1"/>
  <c r="X235" i="1"/>
  <c r="X243" i="1"/>
  <c r="X251" i="1"/>
  <c r="X260" i="1"/>
  <c r="X268" i="1"/>
  <c r="X276" i="1"/>
  <c r="X284" i="1"/>
  <c r="X292" i="1"/>
  <c r="X300" i="1"/>
  <c r="X308" i="1"/>
  <c r="X316" i="1"/>
  <c r="X324" i="1"/>
  <c r="X332" i="1"/>
  <c r="X340" i="1"/>
  <c r="X348" i="1"/>
  <c r="X356" i="1"/>
  <c r="X364" i="1"/>
  <c r="X372" i="1"/>
  <c r="X380" i="1"/>
  <c r="X388" i="1"/>
  <c r="X396" i="1"/>
  <c r="X404" i="1"/>
  <c r="X412" i="1"/>
  <c r="X420" i="1"/>
  <c r="X428" i="1"/>
  <c r="X436" i="1"/>
  <c r="X444" i="1"/>
  <c r="X452" i="1"/>
  <c r="X460" i="1"/>
  <c r="X468" i="1"/>
  <c r="X476" i="1"/>
  <c r="X484" i="1"/>
  <c r="X492" i="1"/>
  <c r="X500" i="1"/>
  <c r="Y84" i="1"/>
  <c r="Y212" i="1"/>
  <c r="Y321" i="1"/>
  <c r="Y385" i="1"/>
  <c r="Y468" i="1"/>
  <c r="X53" i="1"/>
  <c r="Y12" i="1"/>
  <c r="Y34" i="1"/>
  <c r="Y57" i="1"/>
  <c r="Y76" i="1"/>
  <c r="Y98" i="1"/>
  <c r="Y121" i="1"/>
  <c r="Y140" i="1"/>
  <c r="Y162" i="1"/>
  <c r="Y185" i="1"/>
  <c r="Y204" i="1"/>
  <c r="Y226" i="1"/>
  <c r="Y249" i="1"/>
  <c r="Y268" i="1"/>
  <c r="Y290" i="1"/>
  <c r="Y313" i="1"/>
  <c r="Y332" i="1"/>
  <c r="Y354" i="1"/>
  <c r="Y377" i="1"/>
  <c r="Y396" i="1"/>
  <c r="Y418" i="1"/>
  <c r="Y441" i="1"/>
  <c r="Y460" i="1"/>
  <c r="Y482" i="1"/>
  <c r="X4" i="1"/>
  <c r="X23" i="1"/>
  <c r="X45" i="1"/>
  <c r="X68" i="1"/>
  <c r="X84" i="1"/>
  <c r="X100" i="1"/>
  <c r="X116" i="1"/>
  <c r="X132" i="1"/>
  <c r="X148" i="1"/>
  <c r="X164" i="1"/>
  <c r="X180" i="1"/>
  <c r="X188" i="1"/>
  <c r="X196" i="1"/>
  <c r="X204" i="1"/>
  <c r="X212" i="1"/>
  <c r="X220" i="1"/>
  <c r="X228" i="1"/>
  <c r="X236" i="1"/>
  <c r="X244" i="1"/>
  <c r="X252" i="1"/>
  <c r="X261" i="1"/>
  <c r="X269" i="1"/>
  <c r="X277" i="1"/>
  <c r="X285" i="1"/>
  <c r="X293" i="1"/>
  <c r="X301" i="1"/>
  <c r="X309" i="1"/>
  <c r="X317" i="1"/>
  <c r="X325" i="1"/>
  <c r="X333" i="1"/>
  <c r="X341" i="1"/>
  <c r="X349" i="1"/>
  <c r="X357" i="1"/>
  <c r="X365" i="1"/>
  <c r="X373" i="1"/>
  <c r="X381" i="1"/>
  <c r="X389" i="1"/>
  <c r="X397" i="1"/>
  <c r="X405" i="1"/>
  <c r="X413" i="1"/>
  <c r="X421" i="1"/>
  <c r="X429" i="1"/>
  <c r="X437" i="1"/>
  <c r="X445" i="1"/>
  <c r="X453" i="1"/>
  <c r="X461" i="1"/>
  <c r="X469" i="1"/>
  <c r="X477" i="1"/>
  <c r="X485" i="1"/>
  <c r="X493" i="1"/>
  <c r="X501" i="1"/>
  <c r="X502" i="1"/>
  <c r="Y20" i="1"/>
  <c r="Y276" i="1"/>
  <c r="Y404" i="1"/>
  <c r="Y490" i="1"/>
  <c r="X75" i="1"/>
  <c r="Y17" i="1"/>
  <c r="Y36" i="1"/>
  <c r="Y58" i="1"/>
  <c r="Y81" i="1"/>
  <c r="Y100" i="1"/>
  <c r="Y122" i="1"/>
  <c r="Y145" i="1"/>
  <c r="Y164" i="1"/>
  <c r="Y186" i="1"/>
  <c r="Y209" i="1"/>
  <c r="Y228" i="1"/>
  <c r="Y250" i="1"/>
  <c r="Y273" i="1"/>
  <c r="Y292" i="1"/>
  <c r="Y314" i="1"/>
  <c r="Y337" i="1"/>
  <c r="Y356" i="1"/>
  <c r="Y378" i="1"/>
  <c r="Y401" i="1"/>
  <c r="Y420" i="1"/>
  <c r="Y442" i="1"/>
  <c r="Y465" i="1"/>
  <c r="Y484" i="1"/>
  <c r="X5" i="1"/>
  <c r="X28" i="1"/>
  <c r="X47" i="1"/>
  <c r="X69" i="1"/>
  <c r="X85" i="1"/>
  <c r="X101" i="1"/>
  <c r="X117" i="1"/>
  <c r="X133" i="1"/>
  <c r="X149" i="1"/>
  <c r="X165" i="1"/>
  <c r="X181" i="1"/>
  <c r="X189" i="1"/>
  <c r="X197" i="1"/>
  <c r="X205" i="1"/>
  <c r="X213" i="1"/>
  <c r="X221" i="1"/>
  <c r="X229" i="1"/>
  <c r="X237" i="1"/>
  <c r="X245" i="1"/>
  <c r="X253" i="1"/>
  <c r="X262" i="1"/>
  <c r="X270" i="1"/>
  <c r="X278" i="1"/>
  <c r="X286" i="1"/>
  <c r="X294" i="1"/>
  <c r="X302" i="1"/>
  <c r="X310" i="1"/>
  <c r="X318" i="1"/>
  <c r="X326" i="1"/>
  <c r="X334" i="1"/>
  <c r="X342" i="1"/>
  <c r="X350" i="1"/>
  <c r="X358" i="1"/>
  <c r="X366" i="1"/>
  <c r="X374" i="1"/>
  <c r="X382" i="1"/>
  <c r="X390" i="1"/>
  <c r="X398" i="1"/>
  <c r="X406" i="1"/>
  <c r="X414" i="1"/>
  <c r="X422" i="1"/>
  <c r="X430" i="1"/>
  <c r="X438" i="1"/>
  <c r="X446" i="1"/>
  <c r="X454" i="1"/>
  <c r="X462" i="1"/>
  <c r="X470" i="1"/>
  <c r="X478" i="1"/>
  <c r="X486" i="1"/>
  <c r="X494" i="1"/>
  <c r="Y42" i="1"/>
  <c r="Y257" i="1"/>
  <c r="Y362" i="1"/>
  <c r="Y449" i="1"/>
  <c r="X31" i="1"/>
  <c r="X107" i="1"/>
  <c r="Y18" i="1"/>
  <c r="Y41" i="1"/>
  <c r="Y60" i="1"/>
  <c r="Y82" i="1"/>
  <c r="Y105" i="1"/>
  <c r="Y124" i="1"/>
  <c r="Y146" i="1"/>
  <c r="Y169" i="1"/>
  <c r="Y188" i="1"/>
  <c r="Y210" i="1"/>
  <c r="Y233" i="1"/>
  <c r="Y252" i="1"/>
  <c r="Y274" i="1"/>
  <c r="Y297" i="1"/>
  <c r="Y316" i="1"/>
  <c r="Y338" i="1"/>
  <c r="Y361" i="1"/>
  <c r="Y380" i="1"/>
  <c r="Y402" i="1"/>
  <c r="Y425" i="1"/>
  <c r="Y444" i="1"/>
  <c r="Y466" i="1"/>
  <c r="Y489" i="1"/>
  <c r="X7" i="1"/>
  <c r="X29" i="1"/>
  <c r="X52" i="1"/>
  <c r="X71" i="1"/>
  <c r="X87" i="1"/>
  <c r="X103" i="1"/>
  <c r="X119" i="1"/>
  <c r="X135" i="1"/>
  <c r="X151" i="1"/>
  <c r="X167" i="1"/>
  <c r="X182" i="1"/>
  <c r="X190" i="1"/>
  <c r="X198" i="1"/>
  <c r="X206" i="1"/>
  <c r="X214" i="1"/>
  <c r="X222" i="1"/>
  <c r="X230" i="1"/>
  <c r="X238" i="1"/>
  <c r="X246" i="1"/>
  <c r="X254" i="1"/>
  <c r="X263" i="1"/>
  <c r="X271" i="1"/>
  <c r="X279" i="1"/>
  <c r="X287" i="1"/>
  <c r="X295" i="1"/>
  <c r="X303" i="1"/>
  <c r="X311" i="1"/>
  <c r="X319" i="1"/>
  <c r="X327" i="1"/>
  <c r="X335" i="1"/>
  <c r="X343" i="1"/>
  <c r="X351" i="1"/>
  <c r="X359" i="1"/>
  <c r="X367" i="1"/>
  <c r="X375" i="1"/>
  <c r="X383" i="1"/>
  <c r="X391" i="1"/>
  <c r="X399" i="1"/>
  <c r="X407" i="1"/>
  <c r="X415" i="1"/>
  <c r="X423" i="1"/>
  <c r="X431" i="1"/>
  <c r="X439" i="1"/>
  <c r="X447" i="1"/>
  <c r="X455" i="1"/>
  <c r="X463" i="1"/>
  <c r="X471" i="1"/>
  <c r="X479" i="1"/>
  <c r="X487" i="1"/>
  <c r="X495" i="1"/>
  <c r="X2" i="1"/>
  <c r="Y65" i="1"/>
  <c r="Y106" i="1"/>
  <c r="Y129" i="1"/>
  <c r="Y148" i="1"/>
  <c r="Y170" i="1"/>
  <c r="Y193" i="1"/>
  <c r="Y234" i="1"/>
  <c r="Y298" i="1"/>
  <c r="Y340" i="1"/>
  <c r="Y426" i="1"/>
  <c r="X12" i="1"/>
  <c r="Y25" i="1"/>
  <c r="Y73" i="1"/>
  <c r="Y132" i="1"/>
  <c r="Y194" i="1"/>
  <c r="Y242" i="1"/>
  <c r="Y305" i="1"/>
  <c r="Y364" i="1"/>
  <c r="Y412" i="1"/>
  <c r="Y474" i="1"/>
  <c r="X36" i="1"/>
  <c r="X79" i="1"/>
  <c r="X123" i="1"/>
  <c r="X155" i="1"/>
  <c r="X183" i="1"/>
  <c r="X199" i="1"/>
  <c r="X215" i="1"/>
  <c r="X231" i="1"/>
  <c r="X247" i="1"/>
  <c r="X264" i="1"/>
  <c r="X280" i="1"/>
  <c r="X296" i="1"/>
  <c r="X312" i="1"/>
  <c r="X328" i="1"/>
  <c r="X344" i="1"/>
  <c r="X360" i="1"/>
  <c r="X376" i="1"/>
  <c r="X392" i="1"/>
  <c r="X408" i="1"/>
  <c r="X424" i="1"/>
  <c r="X440" i="1"/>
  <c r="X456" i="1"/>
  <c r="X472" i="1"/>
  <c r="X488" i="1"/>
  <c r="X409" i="1"/>
  <c r="X441" i="1"/>
  <c r="X473" i="1"/>
  <c r="X489" i="1"/>
  <c r="Y329" i="1"/>
  <c r="X171" i="1"/>
  <c r="X223" i="1"/>
  <c r="Y26" i="1"/>
  <c r="Y89" i="1"/>
  <c r="Y137" i="1"/>
  <c r="Y196" i="1"/>
  <c r="Y258" i="1"/>
  <c r="Y306" i="1"/>
  <c r="Y369" i="1"/>
  <c r="Y428" i="1"/>
  <c r="Y476" i="1"/>
  <c r="X37" i="1"/>
  <c r="X91" i="1"/>
  <c r="X124" i="1"/>
  <c r="X156" i="1"/>
  <c r="X184" i="1"/>
  <c r="X200" i="1"/>
  <c r="X216" i="1"/>
  <c r="X232" i="1"/>
  <c r="X248" i="1"/>
  <c r="X265" i="1"/>
  <c r="X281" i="1"/>
  <c r="X297" i="1"/>
  <c r="X313" i="1"/>
  <c r="X329" i="1"/>
  <c r="X345" i="1"/>
  <c r="X361" i="1"/>
  <c r="X377" i="1"/>
  <c r="X393" i="1"/>
  <c r="X425" i="1"/>
  <c r="X457" i="1"/>
  <c r="Y450" i="1"/>
  <c r="X191" i="1"/>
  <c r="X207" i="1"/>
  <c r="X239" i="1"/>
  <c r="X255" i="1"/>
  <c r="X272" i="1"/>
  <c r="X288" i="1"/>
  <c r="X304" i="1"/>
  <c r="X320" i="1"/>
  <c r="X336" i="1"/>
  <c r="X352" i="1"/>
  <c r="X368" i="1"/>
  <c r="X384" i="1"/>
  <c r="X400" i="1"/>
  <c r="X416" i="1"/>
  <c r="X432" i="1"/>
  <c r="X448" i="1"/>
  <c r="X464" i="1"/>
  <c r="X480" i="1"/>
  <c r="X496" i="1"/>
  <c r="Y50" i="1"/>
  <c r="Y113" i="1"/>
  <c r="Y172" i="1"/>
  <c r="Y220" i="1"/>
  <c r="Y282" i="1"/>
  <c r="Y345" i="1"/>
  <c r="Y393" i="1"/>
  <c r="Y452" i="1"/>
  <c r="X13" i="1"/>
  <c r="X61" i="1"/>
  <c r="X108" i="1"/>
  <c r="X140" i="1"/>
  <c r="X172" i="1"/>
  <c r="X192" i="1"/>
  <c r="X208" i="1"/>
  <c r="X224" i="1"/>
  <c r="X240" i="1"/>
  <c r="X256" i="1"/>
  <c r="X273" i="1"/>
  <c r="X289" i="1"/>
  <c r="X305" i="1"/>
  <c r="X321" i="1"/>
  <c r="X337" i="1"/>
  <c r="X353" i="1"/>
  <c r="X369" i="1"/>
  <c r="X385" i="1"/>
  <c r="X401" i="1"/>
  <c r="X417" i="1"/>
  <c r="X433" i="1"/>
  <c r="X449" i="1"/>
  <c r="X465" i="1"/>
  <c r="X481" i="1"/>
  <c r="X497" i="1"/>
  <c r="Y66" i="1"/>
  <c r="Y114" i="1"/>
  <c r="Y177" i="1"/>
  <c r="Y28" i="1"/>
  <c r="Y90" i="1"/>
  <c r="Y153" i="1"/>
  <c r="Y201" i="1"/>
  <c r="Y260" i="1"/>
  <c r="Y322" i="1"/>
  <c r="Y370" i="1"/>
  <c r="Y433" i="1"/>
  <c r="Y492" i="1"/>
  <c r="X39" i="1"/>
  <c r="X92" i="1"/>
  <c r="X125" i="1"/>
  <c r="X157" i="1"/>
  <c r="X185" i="1"/>
  <c r="X201" i="1"/>
  <c r="X217" i="1"/>
  <c r="X233" i="1"/>
  <c r="X249" i="1"/>
  <c r="X266" i="1"/>
  <c r="X282" i="1"/>
  <c r="X298" i="1"/>
  <c r="X314" i="1"/>
  <c r="X330" i="1"/>
  <c r="X346" i="1"/>
  <c r="X362" i="1"/>
  <c r="X378" i="1"/>
  <c r="X394" i="1"/>
  <c r="X410" i="1"/>
  <c r="X426" i="1"/>
  <c r="X442" i="1"/>
  <c r="X458" i="1"/>
  <c r="X474" i="1"/>
  <c r="X490" i="1"/>
  <c r="Y156" i="1"/>
  <c r="Y218" i="1"/>
  <c r="Y281" i="1"/>
  <c r="Y388" i="1"/>
  <c r="Y498" i="1"/>
  <c r="X60" i="1"/>
  <c r="X95" i="1"/>
  <c r="X139" i="1"/>
  <c r="Y44" i="1"/>
  <c r="Y92" i="1"/>
  <c r="Y154" i="1"/>
  <c r="Y217" i="1"/>
  <c r="Y265" i="1"/>
  <c r="Y324" i="1"/>
  <c r="Y386" i="1"/>
  <c r="Y434" i="1"/>
  <c r="Y497" i="1"/>
  <c r="X55" i="1"/>
  <c r="X93" i="1"/>
  <c r="X127" i="1"/>
  <c r="X159" i="1"/>
  <c r="X186" i="1"/>
  <c r="X202" i="1"/>
  <c r="X218" i="1"/>
  <c r="X234" i="1"/>
  <c r="X250" i="1"/>
  <c r="X267" i="1"/>
  <c r="X283" i="1"/>
  <c r="X299" i="1"/>
  <c r="X315" i="1"/>
  <c r="X331" i="1"/>
  <c r="X347" i="1"/>
  <c r="X363" i="1"/>
  <c r="X379" i="1"/>
  <c r="X395" i="1"/>
  <c r="X411" i="1"/>
  <c r="X427" i="1"/>
  <c r="X443" i="1"/>
  <c r="X459" i="1"/>
  <c r="X475" i="1"/>
  <c r="X491" i="1"/>
  <c r="Y49" i="1"/>
  <c r="Y108" i="1"/>
  <c r="Y68" i="1"/>
  <c r="Y130" i="1"/>
  <c r="Y409" i="1"/>
  <c r="X109" i="1"/>
  <c r="X209" i="1"/>
  <c r="X274" i="1"/>
  <c r="X338" i="1"/>
  <c r="X402" i="1"/>
  <c r="X466" i="1"/>
  <c r="X403" i="1"/>
  <c r="X354" i="1"/>
  <c r="Y284" i="1"/>
  <c r="X306" i="1"/>
  <c r="X498" i="1"/>
  <c r="X20" i="1"/>
  <c r="X242" i="1"/>
  <c r="X435" i="1"/>
  <c r="X76" i="1"/>
  <c r="X322" i="1"/>
  <c r="X77" i="1"/>
  <c r="X387" i="1"/>
  <c r="Y178" i="1"/>
  <c r="Y410" i="1"/>
  <c r="X111" i="1"/>
  <c r="X210" i="1"/>
  <c r="X275" i="1"/>
  <c r="X339" i="1"/>
  <c r="X467" i="1"/>
  <c r="X482" i="1"/>
  <c r="Y241" i="1"/>
  <c r="X143" i="1"/>
  <c r="X291" i="1"/>
  <c r="X419" i="1"/>
  <c r="X15" i="1"/>
  <c r="X241" i="1"/>
  <c r="X434" i="1"/>
  <c r="X175" i="1"/>
  <c r="X371" i="1"/>
  <c r="Y346" i="1"/>
  <c r="X258" i="1"/>
  <c r="X450" i="1"/>
  <c r="X194" i="1"/>
  <c r="X451" i="1"/>
  <c r="Y236" i="1"/>
  <c r="Y457" i="1"/>
  <c r="X141" i="1"/>
  <c r="X225" i="1"/>
  <c r="X290" i="1"/>
  <c r="X418" i="1"/>
  <c r="Y473" i="1"/>
  <c r="X226" i="1"/>
  <c r="X355" i="1"/>
  <c r="X483" i="1"/>
  <c r="X173" i="1"/>
  <c r="X370" i="1"/>
  <c r="Y300" i="1"/>
  <c r="X307" i="1"/>
  <c r="X499" i="1"/>
  <c r="X193" i="1"/>
  <c r="X386" i="1"/>
  <c r="Y348" i="1"/>
  <c r="X259" i="1"/>
  <c r="X323" i="1"/>
  <c r="X257" i="1"/>
  <c r="S2" i="1"/>
  <c r="U2" i="1" s="1"/>
  <c r="S401" i="1"/>
  <c r="P481" i="1"/>
  <c r="P465" i="1"/>
  <c r="Q465" i="1" s="1"/>
  <c r="T465" i="1" s="1"/>
  <c r="S441" i="1"/>
  <c r="P425" i="1"/>
  <c r="S417" i="1"/>
  <c r="S393" i="1"/>
  <c r="S385" i="1"/>
  <c r="S353" i="1"/>
  <c r="S361" i="1"/>
  <c r="P337" i="1"/>
  <c r="S369" i="1"/>
  <c r="P377" i="1"/>
  <c r="S345" i="1"/>
  <c r="S305" i="1"/>
  <c r="S321" i="1"/>
  <c r="S257" i="1"/>
  <c r="S233" i="1"/>
  <c r="S281" i="1"/>
  <c r="S297" i="1"/>
  <c r="S289" i="1"/>
  <c r="S217" i="1"/>
  <c r="S495" i="1"/>
  <c r="S455" i="1"/>
  <c r="S407" i="1"/>
  <c r="S367" i="1"/>
  <c r="S247" i="1"/>
  <c r="S406" i="1"/>
  <c r="S479" i="1"/>
  <c r="S423" i="1"/>
  <c r="S375" i="1"/>
  <c r="S319" i="1"/>
  <c r="S295" i="1"/>
  <c r="S207" i="1"/>
  <c r="S494" i="1"/>
  <c r="S493" i="1"/>
  <c r="S177" i="1"/>
  <c r="S487" i="1"/>
  <c r="S447" i="1"/>
  <c r="S383" i="1"/>
  <c r="S335" i="1"/>
  <c r="S311" i="1"/>
  <c r="S271" i="1"/>
  <c r="S183" i="1"/>
  <c r="S486" i="1"/>
  <c r="S462" i="1"/>
  <c r="S454" i="1"/>
  <c r="S438" i="1"/>
  <c r="S443" i="1"/>
  <c r="S435" i="1"/>
  <c r="S427" i="1"/>
  <c r="S411" i="1"/>
  <c r="S193" i="1"/>
  <c r="S3" i="1"/>
  <c r="S471" i="1"/>
  <c r="S415" i="1"/>
  <c r="S391" i="1"/>
  <c r="S359" i="1"/>
  <c r="S303" i="1"/>
  <c r="S231" i="1"/>
  <c r="S502" i="1"/>
  <c r="S478" i="1"/>
  <c r="S470" i="1"/>
  <c r="S446" i="1"/>
  <c r="P501" i="1"/>
  <c r="S498" i="1"/>
  <c r="S490" i="1"/>
  <c r="S482" i="1"/>
  <c r="S474" i="1"/>
  <c r="S466" i="1"/>
  <c r="S458" i="1"/>
  <c r="S450" i="1"/>
  <c r="S434" i="1"/>
  <c r="S426" i="1"/>
  <c r="S418" i="1"/>
  <c r="S410" i="1"/>
  <c r="S394" i="1"/>
  <c r="S386" i="1"/>
  <c r="S370" i="1"/>
  <c r="S354" i="1"/>
  <c r="S346" i="1"/>
  <c r="S330" i="1"/>
  <c r="S322" i="1"/>
  <c r="S314" i="1"/>
  <c r="S306" i="1"/>
  <c r="S290" i="1"/>
  <c r="S266" i="1"/>
  <c r="S250" i="1"/>
  <c r="S242" i="1"/>
  <c r="S226" i="1"/>
  <c r="S202" i="1"/>
  <c r="S194" i="1"/>
  <c r="S186" i="1"/>
  <c r="S170" i="1"/>
  <c r="S154" i="1"/>
  <c r="S146" i="1"/>
  <c r="S130" i="1"/>
  <c r="P463" i="1"/>
  <c r="P442" i="1"/>
  <c r="P402" i="1"/>
  <c r="P378" i="1"/>
  <c r="P362" i="1"/>
  <c r="P338" i="1"/>
  <c r="P298" i="1"/>
  <c r="P282" i="1"/>
  <c r="P274" i="1"/>
  <c r="P258" i="1"/>
  <c r="P488" i="1"/>
  <c r="P480" i="1"/>
  <c r="P464" i="1"/>
  <c r="P440" i="1"/>
  <c r="S432" i="1"/>
  <c r="P424" i="1"/>
  <c r="S416" i="1"/>
  <c r="S408" i="1"/>
  <c r="P400" i="1"/>
  <c r="S384" i="1"/>
  <c r="S360" i="1"/>
  <c r="S344" i="1"/>
  <c r="S336" i="1"/>
  <c r="S328" i="1"/>
  <c r="S320" i="1"/>
  <c r="S296" i="1"/>
  <c r="S272" i="1"/>
  <c r="S264" i="1"/>
  <c r="S256" i="1"/>
  <c r="S232" i="1"/>
  <c r="S208" i="1"/>
  <c r="S192" i="1"/>
  <c r="S128" i="1"/>
  <c r="S80" i="1"/>
  <c r="S32" i="1"/>
  <c r="S143" i="1"/>
  <c r="S398" i="1"/>
  <c r="S477" i="1"/>
  <c r="S461" i="1"/>
  <c r="S445" i="1"/>
  <c r="S429" i="1"/>
  <c r="P413" i="1"/>
  <c r="P405" i="1"/>
  <c r="P389" i="1"/>
  <c r="P373" i="1"/>
  <c r="P365" i="1"/>
  <c r="P349" i="1"/>
  <c r="P341" i="1"/>
  <c r="P325" i="1"/>
  <c r="P309" i="1"/>
  <c r="P301" i="1"/>
  <c r="P285" i="1"/>
  <c r="P277" i="1"/>
  <c r="P261" i="1"/>
  <c r="S237" i="1"/>
  <c r="S221" i="1"/>
  <c r="S213" i="1"/>
  <c r="S197" i="1"/>
  <c r="S181" i="1"/>
  <c r="S173" i="1"/>
  <c r="S165" i="1"/>
  <c r="S157" i="1"/>
  <c r="S141" i="1"/>
  <c r="S133" i="1"/>
  <c r="S117" i="1"/>
  <c r="S109" i="1"/>
  <c r="S93" i="1"/>
  <c r="S77" i="1"/>
  <c r="S69" i="1"/>
  <c r="S53" i="1"/>
  <c r="S45" i="1"/>
  <c r="S29" i="1"/>
  <c r="S13" i="1"/>
  <c r="S5" i="1"/>
  <c r="S485" i="1"/>
  <c r="S469" i="1"/>
  <c r="S453" i="1"/>
  <c r="S437" i="1"/>
  <c r="S500" i="1"/>
  <c r="S492" i="1"/>
  <c r="S484" i="1"/>
  <c r="S476" i="1"/>
  <c r="S468" i="1"/>
  <c r="S460" i="1"/>
  <c r="S452" i="1"/>
  <c r="S164" i="1"/>
  <c r="S108" i="1"/>
  <c r="S84" i="1"/>
  <c r="S68" i="1"/>
  <c r="S44" i="1"/>
  <c r="S28" i="1"/>
  <c r="S20" i="1"/>
  <c r="S4" i="1"/>
  <c r="S403" i="1"/>
  <c r="S395" i="1"/>
  <c r="S379" i="1"/>
  <c r="S371" i="1"/>
  <c r="S363" i="1"/>
  <c r="S355" i="1"/>
  <c r="S347" i="1"/>
  <c r="S339" i="1"/>
  <c r="S331" i="1"/>
  <c r="S323" i="1"/>
  <c r="S315" i="1"/>
  <c r="S307" i="1"/>
  <c r="S299" i="1"/>
  <c r="S291" i="1"/>
  <c r="S283" i="1"/>
  <c r="S275" i="1"/>
  <c r="S267" i="1"/>
  <c r="S259" i="1"/>
  <c r="S251" i="1"/>
  <c r="S243" i="1"/>
  <c r="S235" i="1"/>
  <c r="S227" i="1"/>
  <c r="S219" i="1"/>
  <c r="S211" i="1"/>
  <c r="S203" i="1"/>
  <c r="S195" i="1"/>
  <c r="S187" i="1"/>
  <c r="S179" i="1"/>
  <c r="S163" i="1"/>
  <c r="S155" i="1"/>
  <c r="S147" i="1"/>
  <c r="S131" i="1"/>
  <c r="S123" i="1"/>
  <c r="S107" i="1"/>
  <c r="S91" i="1"/>
  <c r="S83" i="1"/>
  <c r="S67" i="1"/>
  <c r="S59" i="1"/>
  <c r="S43" i="1"/>
  <c r="S27" i="1"/>
  <c r="S19" i="1"/>
  <c r="S122" i="1"/>
  <c r="S114" i="1"/>
  <c r="S106" i="1"/>
  <c r="S98" i="1"/>
  <c r="S90" i="1"/>
  <c r="S74" i="1"/>
  <c r="S66" i="1"/>
  <c r="S58" i="1"/>
  <c r="S50" i="1"/>
  <c r="S42" i="1"/>
  <c r="S34" i="1"/>
  <c r="S18" i="1"/>
  <c r="S145" i="1"/>
  <c r="S129" i="1"/>
  <c r="S105" i="1"/>
  <c r="S81" i="1"/>
  <c r="S65" i="1"/>
  <c r="S49" i="1"/>
  <c r="P234" i="1"/>
  <c r="P218" i="1"/>
  <c r="P210" i="1"/>
  <c r="P321" i="1"/>
  <c r="P320" i="1"/>
  <c r="P239" i="1"/>
  <c r="P199" i="1"/>
  <c r="P175" i="1"/>
  <c r="P159" i="1"/>
  <c r="P111" i="1"/>
  <c r="P79" i="1"/>
  <c r="P31" i="1"/>
  <c r="S378" i="1"/>
  <c r="P384" i="1"/>
  <c r="P257" i="1"/>
  <c r="S377" i="1"/>
  <c r="P256" i="1"/>
  <c r="S362" i="1"/>
  <c r="P67" i="1"/>
  <c r="P281" i="1"/>
  <c r="P385" i="1"/>
  <c r="P345" i="1"/>
  <c r="P179" i="1"/>
  <c r="S218" i="1"/>
  <c r="P59" i="1"/>
  <c r="P441" i="1"/>
  <c r="P267" i="1"/>
  <c r="P322" i="1"/>
  <c r="P177" i="1"/>
  <c r="P435" i="1"/>
  <c r="P163" i="1"/>
  <c r="P493" i="1"/>
  <c r="P417" i="1"/>
  <c r="P361" i="1"/>
  <c r="P314" i="1"/>
  <c r="P243" i="1"/>
  <c r="P129" i="1"/>
  <c r="S501" i="1"/>
  <c r="S298" i="1"/>
  <c r="P485" i="1"/>
  <c r="P416" i="1"/>
  <c r="P353" i="1"/>
  <c r="P291" i="1"/>
  <c r="P233" i="1"/>
  <c r="P123" i="1"/>
  <c r="S488" i="1"/>
  <c r="S282" i="1"/>
  <c r="P437" i="1"/>
  <c r="P43" i="1"/>
  <c r="P27" i="1"/>
  <c r="S301" i="1"/>
  <c r="P482" i="1"/>
  <c r="P408" i="1"/>
  <c r="P347" i="1"/>
  <c r="P283" i="1"/>
  <c r="P219" i="1"/>
  <c r="P107" i="1"/>
  <c r="S481" i="1"/>
  <c r="P434" i="1"/>
  <c r="P371" i="1"/>
  <c r="P131" i="1"/>
  <c r="P466" i="1"/>
  <c r="P403" i="1"/>
  <c r="P346" i="1"/>
  <c r="P203" i="1"/>
  <c r="P91" i="1"/>
  <c r="S440" i="1"/>
  <c r="S234" i="1"/>
  <c r="P45" i="1"/>
  <c r="P477" i="1"/>
  <c r="P165" i="1"/>
  <c r="S341" i="1"/>
  <c r="S277" i="1"/>
  <c r="P476" i="1"/>
  <c r="P458" i="1"/>
  <c r="P432" i="1"/>
  <c r="P401" i="1"/>
  <c r="P370" i="1"/>
  <c r="P344" i="1"/>
  <c r="P307" i="1"/>
  <c r="P275" i="1"/>
  <c r="P227" i="1"/>
  <c r="P164" i="1"/>
  <c r="P105" i="1"/>
  <c r="P28" i="1"/>
  <c r="S442" i="1"/>
  <c r="S338" i="1"/>
  <c r="S274" i="1"/>
  <c r="P461" i="1"/>
  <c r="P474" i="1"/>
  <c r="P429" i="1"/>
  <c r="S261" i="1"/>
  <c r="P250" i="1"/>
  <c r="P469" i="1"/>
  <c r="P450" i="1"/>
  <c r="P426" i="1"/>
  <c r="P393" i="1"/>
  <c r="P360" i="1"/>
  <c r="P331" i="1"/>
  <c r="P305" i="1"/>
  <c r="P266" i="1"/>
  <c r="P155" i="1"/>
  <c r="P83" i="1"/>
  <c r="P20" i="1"/>
  <c r="S425" i="1"/>
  <c r="S258" i="1"/>
  <c r="S26" i="1"/>
  <c r="P462" i="1"/>
  <c r="P460" i="1"/>
  <c r="P453" i="1"/>
  <c r="P394" i="1"/>
  <c r="P339" i="1"/>
  <c r="P306" i="1"/>
  <c r="S210" i="1"/>
  <c r="P500" i="1"/>
  <c r="P468" i="1"/>
  <c r="P445" i="1"/>
  <c r="P418" i="1"/>
  <c r="P386" i="1"/>
  <c r="P355" i="1"/>
  <c r="P330" i="1"/>
  <c r="P297" i="1"/>
  <c r="P211" i="1"/>
  <c r="P147" i="1"/>
  <c r="P68" i="1"/>
  <c r="P19" i="1"/>
  <c r="S402" i="1"/>
  <c r="S327" i="1"/>
  <c r="P327" i="1"/>
  <c r="S255" i="1"/>
  <c r="P255" i="1"/>
  <c r="S223" i="1"/>
  <c r="P223" i="1"/>
  <c r="S191" i="1"/>
  <c r="P191" i="1"/>
  <c r="P103" i="1"/>
  <c r="S103" i="1"/>
  <c r="P71" i="1"/>
  <c r="S71" i="1"/>
  <c r="P47" i="1"/>
  <c r="S47" i="1"/>
  <c r="P15" i="1"/>
  <c r="S15" i="1"/>
  <c r="P208" i="1"/>
  <c r="S358" i="1"/>
  <c r="P358" i="1"/>
  <c r="S326" i="1"/>
  <c r="P326" i="1"/>
  <c r="S302" i="1"/>
  <c r="P302" i="1"/>
  <c r="S262" i="1"/>
  <c r="P262" i="1"/>
  <c r="S230" i="1"/>
  <c r="P230" i="1"/>
  <c r="S198" i="1"/>
  <c r="P198" i="1"/>
  <c r="S166" i="1"/>
  <c r="P166" i="1"/>
  <c r="S126" i="1"/>
  <c r="P126" i="1"/>
  <c r="S86" i="1"/>
  <c r="P86" i="1"/>
  <c r="S54" i="1"/>
  <c r="P54" i="1"/>
  <c r="S22" i="1"/>
  <c r="P22" i="1"/>
  <c r="P303" i="1"/>
  <c r="P232" i="1"/>
  <c r="P207" i="1"/>
  <c r="P498" i="1"/>
  <c r="P471" i="1"/>
  <c r="P446" i="1"/>
  <c r="P383" i="1"/>
  <c r="S480" i="1"/>
  <c r="S424" i="1"/>
  <c r="S111" i="1"/>
  <c r="S436" i="1"/>
  <c r="P436" i="1"/>
  <c r="S420" i="1"/>
  <c r="P420" i="1"/>
  <c r="S404" i="1"/>
  <c r="P404" i="1"/>
  <c r="S388" i="1"/>
  <c r="P388" i="1"/>
  <c r="S372" i="1"/>
  <c r="P372" i="1"/>
  <c r="S356" i="1"/>
  <c r="P356" i="1"/>
  <c r="S340" i="1"/>
  <c r="P340" i="1"/>
  <c r="S324" i="1"/>
  <c r="P324" i="1"/>
  <c r="S308" i="1"/>
  <c r="P308" i="1"/>
  <c r="S300" i="1"/>
  <c r="P300" i="1"/>
  <c r="S284" i="1"/>
  <c r="P284" i="1"/>
  <c r="S276" i="1"/>
  <c r="P276" i="1"/>
  <c r="S268" i="1"/>
  <c r="P268" i="1"/>
  <c r="S260" i="1"/>
  <c r="P260" i="1"/>
  <c r="S252" i="1"/>
  <c r="P252" i="1"/>
  <c r="S244" i="1"/>
  <c r="P244" i="1"/>
  <c r="S236" i="1"/>
  <c r="P236" i="1"/>
  <c r="S228" i="1"/>
  <c r="P228" i="1"/>
  <c r="S220" i="1"/>
  <c r="P220" i="1"/>
  <c r="S212" i="1"/>
  <c r="P212" i="1"/>
  <c r="S204" i="1"/>
  <c r="P204" i="1"/>
  <c r="S196" i="1"/>
  <c r="P196" i="1"/>
  <c r="S188" i="1"/>
  <c r="P188" i="1"/>
  <c r="S180" i="1"/>
  <c r="P180" i="1"/>
  <c r="S172" i="1"/>
  <c r="P172" i="1"/>
  <c r="P173" i="1"/>
  <c r="S156" i="1"/>
  <c r="P156" i="1"/>
  <c r="P157" i="1"/>
  <c r="S148" i="1"/>
  <c r="P148" i="1"/>
  <c r="S140" i="1"/>
  <c r="P140" i="1"/>
  <c r="S132" i="1"/>
  <c r="P132" i="1"/>
  <c r="S124" i="1"/>
  <c r="P124" i="1"/>
  <c r="S116" i="1"/>
  <c r="P116" i="1"/>
  <c r="P117" i="1"/>
  <c r="S100" i="1"/>
  <c r="P100" i="1"/>
  <c r="S92" i="1"/>
  <c r="P92" i="1"/>
  <c r="S76" i="1"/>
  <c r="P76" i="1"/>
  <c r="P77" i="1"/>
  <c r="S60" i="1"/>
  <c r="P60" i="1"/>
  <c r="S52" i="1"/>
  <c r="P52" i="1"/>
  <c r="S36" i="1"/>
  <c r="P36" i="1"/>
  <c r="S12" i="1"/>
  <c r="P12" i="1"/>
  <c r="P495" i="1"/>
  <c r="P484" i="1"/>
  <c r="P470" i="1"/>
  <c r="P415" i="1"/>
  <c r="P395" i="1"/>
  <c r="P359" i="1"/>
  <c r="P336" i="1"/>
  <c r="P319" i="1"/>
  <c r="P296" i="1"/>
  <c r="P272" i="1"/>
  <c r="P194" i="1"/>
  <c r="P108" i="1"/>
  <c r="P65" i="1"/>
  <c r="S465" i="1"/>
  <c r="S159" i="1"/>
  <c r="P439" i="1"/>
  <c r="S439" i="1"/>
  <c r="S343" i="1"/>
  <c r="P343" i="1"/>
  <c r="S279" i="1"/>
  <c r="P279" i="1"/>
  <c r="S263" i="1"/>
  <c r="P263" i="1"/>
  <c r="S215" i="1"/>
  <c r="P215" i="1"/>
  <c r="P127" i="1"/>
  <c r="S127" i="1"/>
  <c r="P367" i="1"/>
  <c r="S430" i="1"/>
  <c r="P430" i="1"/>
  <c r="S414" i="1"/>
  <c r="P414" i="1"/>
  <c r="S374" i="1"/>
  <c r="P374" i="1"/>
  <c r="S342" i="1"/>
  <c r="P342" i="1"/>
  <c r="S310" i="1"/>
  <c r="P310" i="1"/>
  <c r="S270" i="1"/>
  <c r="P270" i="1"/>
  <c r="S238" i="1"/>
  <c r="P238" i="1"/>
  <c r="S206" i="1"/>
  <c r="P206" i="1"/>
  <c r="S174" i="1"/>
  <c r="P174" i="1"/>
  <c r="S134" i="1"/>
  <c r="P134" i="1"/>
  <c r="S94" i="1"/>
  <c r="P94" i="1"/>
  <c r="S62" i="1"/>
  <c r="P62" i="1"/>
  <c r="S14" i="1"/>
  <c r="P14" i="1"/>
  <c r="P447" i="1"/>
  <c r="P398" i="1"/>
  <c r="P231" i="1"/>
  <c r="S444" i="1"/>
  <c r="P444" i="1"/>
  <c r="S428" i="1"/>
  <c r="P428" i="1"/>
  <c r="S412" i="1"/>
  <c r="P412" i="1"/>
  <c r="S396" i="1"/>
  <c r="P396" i="1"/>
  <c r="S380" i="1"/>
  <c r="P380" i="1"/>
  <c r="S364" i="1"/>
  <c r="P364" i="1"/>
  <c r="S348" i="1"/>
  <c r="P348" i="1"/>
  <c r="S332" i="1"/>
  <c r="P332" i="1"/>
  <c r="S316" i="1"/>
  <c r="P316" i="1"/>
  <c r="S292" i="1"/>
  <c r="P292" i="1"/>
  <c r="S499" i="1"/>
  <c r="P499" i="1"/>
  <c r="S491" i="1"/>
  <c r="P491" i="1"/>
  <c r="S483" i="1"/>
  <c r="P483" i="1"/>
  <c r="S475" i="1"/>
  <c r="P475" i="1"/>
  <c r="S467" i="1"/>
  <c r="P467" i="1"/>
  <c r="S459" i="1"/>
  <c r="P459" i="1"/>
  <c r="S451" i="1"/>
  <c r="P451" i="1"/>
  <c r="S419" i="1"/>
  <c r="P419" i="1"/>
  <c r="S387" i="1"/>
  <c r="P387" i="1"/>
  <c r="P494" i="1"/>
  <c r="P455" i="1"/>
  <c r="P443" i="1"/>
  <c r="P427" i="1"/>
  <c r="P411" i="1"/>
  <c r="P375" i="1"/>
  <c r="P335" i="1"/>
  <c r="P295" i="1"/>
  <c r="P271" i="1"/>
  <c r="P247" i="1"/>
  <c r="P193" i="1"/>
  <c r="P5" i="1"/>
  <c r="S464" i="1"/>
  <c r="S199" i="1"/>
  <c r="P87" i="1"/>
  <c r="S87" i="1"/>
  <c r="S175" i="1"/>
  <c r="S390" i="1"/>
  <c r="P390" i="1"/>
  <c r="S278" i="1"/>
  <c r="P278" i="1"/>
  <c r="S110" i="1"/>
  <c r="P110" i="1"/>
  <c r="P311" i="1"/>
  <c r="P192" i="1"/>
  <c r="P4" i="1"/>
  <c r="S463" i="1"/>
  <c r="S239" i="1"/>
  <c r="S31" i="1"/>
  <c r="P399" i="1"/>
  <c r="S399" i="1"/>
  <c r="P351" i="1"/>
  <c r="S351" i="1"/>
  <c r="P287" i="1"/>
  <c r="S287" i="1"/>
  <c r="S167" i="1"/>
  <c r="P167" i="1"/>
  <c r="S151" i="1"/>
  <c r="P151" i="1"/>
  <c r="P135" i="1"/>
  <c r="S135" i="1"/>
  <c r="P119" i="1"/>
  <c r="S119" i="1"/>
  <c r="P95" i="1"/>
  <c r="S95" i="1"/>
  <c r="P63" i="1"/>
  <c r="S63" i="1"/>
  <c r="P39" i="1"/>
  <c r="S39" i="1"/>
  <c r="P7" i="1"/>
  <c r="S7" i="1"/>
  <c r="S366" i="1"/>
  <c r="P366" i="1"/>
  <c r="S334" i="1"/>
  <c r="P334" i="1"/>
  <c r="S294" i="1"/>
  <c r="P294" i="1"/>
  <c r="S254" i="1"/>
  <c r="P254" i="1"/>
  <c r="S222" i="1"/>
  <c r="P222" i="1"/>
  <c r="S190" i="1"/>
  <c r="P190" i="1"/>
  <c r="S150" i="1"/>
  <c r="P150" i="1"/>
  <c r="S118" i="1"/>
  <c r="P118" i="1"/>
  <c r="S78" i="1"/>
  <c r="P78" i="1"/>
  <c r="S46" i="1"/>
  <c r="P46" i="1"/>
  <c r="S30" i="1"/>
  <c r="P30" i="1"/>
  <c r="P479" i="1"/>
  <c r="P454" i="1"/>
  <c r="S497" i="1"/>
  <c r="P497" i="1"/>
  <c r="S489" i="1"/>
  <c r="P489" i="1"/>
  <c r="S473" i="1"/>
  <c r="P473" i="1"/>
  <c r="S457" i="1"/>
  <c r="P457" i="1"/>
  <c r="S449" i="1"/>
  <c r="P449" i="1"/>
  <c r="S433" i="1"/>
  <c r="P433" i="1"/>
  <c r="S409" i="1"/>
  <c r="P409" i="1"/>
  <c r="S329" i="1"/>
  <c r="P329" i="1"/>
  <c r="P313" i="1"/>
  <c r="S313" i="1"/>
  <c r="P273" i="1"/>
  <c r="S273" i="1"/>
  <c r="S265" i="1"/>
  <c r="P265" i="1"/>
  <c r="P249" i="1"/>
  <c r="S249" i="1"/>
  <c r="S241" i="1"/>
  <c r="P241" i="1"/>
  <c r="S225" i="1"/>
  <c r="P225" i="1"/>
  <c r="P209" i="1"/>
  <c r="S209" i="1"/>
  <c r="S201" i="1"/>
  <c r="P201" i="1"/>
  <c r="P202" i="1"/>
  <c r="P185" i="1"/>
  <c r="S185" i="1"/>
  <c r="P186" i="1"/>
  <c r="P169" i="1"/>
  <c r="S169" i="1"/>
  <c r="P161" i="1"/>
  <c r="S161" i="1"/>
  <c r="S153" i="1"/>
  <c r="P153" i="1"/>
  <c r="P137" i="1"/>
  <c r="S137" i="1"/>
  <c r="S121" i="1"/>
  <c r="P121" i="1"/>
  <c r="P113" i="1"/>
  <c r="S113" i="1"/>
  <c r="P97" i="1"/>
  <c r="S97" i="1"/>
  <c r="S89" i="1"/>
  <c r="P89" i="1"/>
  <c r="P81" i="1"/>
  <c r="P73" i="1"/>
  <c r="S73" i="1"/>
  <c r="S57" i="1"/>
  <c r="P57" i="1"/>
  <c r="P49" i="1"/>
  <c r="S41" i="1"/>
  <c r="P41" i="1"/>
  <c r="S33" i="1"/>
  <c r="P33" i="1"/>
  <c r="S25" i="1"/>
  <c r="P25" i="1"/>
  <c r="S17" i="1"/>
  <c r="P17" i="1"/>
  <c r="P9" i="1"/>
  <c r="S9" i="1"/>
  <c r="P3" i="1"/>
  <c r="P492" i="1"/>
  <c r="P478" i="1"/>
  <c r="P438" i="1"/>
  <c r="P407" i="1"/>
  <c r="P391" i="1"/>
  <c r="P289" i="1"/>
  <c r="P242" i="1"/>
  <c r="P217" i="1"/>
  <c r="P183" i="1"/>
  <c r="P145" i="1"/>
  <c r="P44" i="1"/>
  <c r="S400" i="1"/>
  <c r="P431" i="1"/>
  <c r="S431" i="1"/>
  <c r="P55" i="1"/>
  <c r="S55" i="1"/>
  <c r="P23" i="1"/>
  <c r="S23" i="1"/>
  <c r="P487" i="1"/>
  <c r="S422" i="1"/>
  <c r="P422" i="1"/>
  <c r="S382" i="1"/>
  <c r="P382" i="1"/>
  <c r="S350" i="1"/>
  <c r="P350" i="1"/>
  <c r="S318" i="1"/>
  <c r="P318" i="1"/>
  <c r="S286" i="1"/>
  <c r="P286" i="1"/>
  <c r="S246" i="1"/>
  <c r="P246" i="1"/>
  <c r="S214" i="1"/>
  <c r="P214" i="1"/>
  <c r="S182" i="1"/>
  <c r="P182" i="1"/>
  <c r="S158" i="1"/>
  <c r="P158" i="1"/>
  <c r="S142" i="1"/>
  <c r="P142" i="1"/>
  <c r="S102" i="1"/>
  <c r="P102" i="1"/>
  <c r="S70" i="1"/>
  <c r="P70" i="1"/>
  <c r="S38" i="1"/>
  <c r="P38" i="1"/>
  <c r="S6" i="1"/>
  <c r="P6" i="1"/>
  <c r="P486" i="1"/>
  <c r="S496" i="1"/>
  <c r="P496" i="1"/>
  <c r="S472" i="1"/>
  <c r="P472" i="1"/>
  <c r="P456" i="1"/>
  <c r="S456" i="1"/>
  <c r="S448" i="1"/>
  <c r="P448" i="1"/>
  <c r="S392" i="1"/>
  <c r="P392" i="1"/>
  <c r="P376" i="1"/>
  <c r="S376" i="1"/>
  <c r="S368" i="1"/>
  <c r="P368" i="1"/>
  <c r="P352" i="1"/>
  <c r="S352" i="1"/>
  <c r="P312" i="1"/>
  <c r="S312" i="1"/>
  <c r="S304" i="1"/>
  <c r="P304" i="1"/>
  <c r="P288" i="1"/>
  <c r="S288" i="1"/>
  <c r="S280" i="1"/>
  <c r="P280" i="1"/>
  <c r="P248" i="1"/>
  <c r="S248" i="1"/>
  <c r="S240" i="1"/>
  <c r="P240" i="1"/>
  <c r="S224" i="1"/>
  <c r="P224" i="1"/>
  <c r="S216" i="1"/>
  <c r="P216" i="1"/>
  <c r="S200" i="1"/>
  <c r="P200" i="1"/>
  <c r="P184" i="1"/>
  <c r="S184" i="1"/>
  <c r="P176" i="1"/>
  <c r="S176" i="1"/>
  <c r="P168" i="1"/>
  <c r="S168" i="1"/>
  <c r="P160" i="1"/>
  <c r="S160" i="1"/>
  <c r="P152" i="1"/>
  <c r="S152" i="1"/>
  <c r="P144" i="1"/>
  <c r="S144" i="1"/>
  <c r="P136" i="1"/>
  <c r="S136" i="1"/>
  <c r="P128" i="1"/>
  <c r="P120" i="1"/>
  <c r="S120" i="1"/>
  <c r="P112" i="1"/>
  <c r="S112" i="1"/>
  <c r="P104" i="1"/>
  <c r="S104" i="1"/>
  <c r="P96" i="1"/>
  <c r="S96" i="1"/>
  <c r="P88" i="1"/>
  <c r="S88" i="1"/>
  <c r="P80" i="1"/>
  <c r="P72" i="1"/>
  <c r="S72" i="1"/>
  <c r="P64" i="1"/>
  <c r="S64" i="1"/>
  <c r="P56" i="1"/>
  <c r="S56" i="1"/>
  <c r="P48" i="1"/>
  <c r="S48" i="1"/>
  <c r="P40" i="1"/>
  <c r="S40" i="1"/>
  <c r="P32" i="1"/>
  <c r="P24" i="1"/>
  <c r="S24" i="1"/>
  <c r="P16" i="1"/>
  <c r="S16" i="1"/>
  <c r="P8" i="1"/>
  <c r="S8" i="1"/>
  <c r="P502" i="1"/>
  <c r="P490" i="1"/>
  <c r="P452" i="1"/>
  <c r="P423" i="1"/>
  <c r="P406" i="1"/>
  <c r="P369" i="1"/>
  <c r="P328" i="1"/>
  <c r="P264" i="1"/>
  <c r="P143" i="1"/>
  <c r="P84" i="1"/>
  <c r="S337" i="1"/>
  <c r="S79" i="1"/>
  <c r="S421" i="1"/>
  <c r="P421" i="1"/>
  <c r="P397" i="1"/>
  <c r="S397" i="1"/>
  <c r="S381" i="1"/>
  <c r="P381" i="1"/>
  <c r="S357" i="1"/>
  <c r="P357" i="1"/>
  <c r="P333" i="1"/>
  <c r="S333" i="1"/>
  <c r="S317" i="1"/>
  <c r="P317" i="1"/>
  <c r="S293" i="1"/>
  <c r="P293" i="1"/>
  <c r="P269" i="1"/>
  <c r="S269" i="1"/>
  <c r="S253" i="1"/>
  <c r="P253" i="1"/>
  <c r="P245" i="1"/>
  <c r="P237" i="1"/>
  <c r="S229" i="1"/>
  <c r="P229" i="1"/>
  <c r="P221" i="1"/>
  <c r="P213" i="1"/>
  <c r="P205" i="1"/>
  <c r="S205" i="1"/>
  <c r="P197" i="1"/>
  <c r="S189" i="1"/>
  <c r="P189" i="1"/>
  <c r="P181" i="1"/>
  <c r="S149" i="1"/>
  <c r="P149" i="1"/>
  <c r="S125" i="1"/>
  <c r="P125" i="1"/>
  <c r="S101" i="1"/>
  <c r="P101" i="1"/>
  <c r="S85" i="1"/>
  <c r="P85" i="1"/>
  <c r="S61" i="1"/>
  <c r="P61" i="1"/>
  <c r="S37" i="1"/>
  <c r="P37" i="1"/>
  <c r="S21" i="1"/>
  <c r="P21" i="1"/>
  <c r="P379" i="1"/>
  <c r="P354" i="1"/>
  <c r="P315" i="1"/>
  <c r="P290" i="1"/>
  <c r="P251" i="1"/>
  <c r="P226" i="1"/>
  <c r="P187" i="1"/>
  <c r="P141" i="1"/>
  <c r="S413" i="1"/>
  <c r="S373" i="1"/>
  <c r="S171" i="1"/>
  <c r="P171" i="1"/>
  <c r="S139" i="1"/>
  <c r="P139" i="1"/>
  <c r="S115" i="1"/>
  <c r="P115" i="1"/>
  <c r="S99" i="1"/>
  <c r="P99" i="1"/>
  <c r="S75" i="1"/>
  <c r="P75" i="1"/>
  <c r="S51" i="1"/>
  <c r="P51" i="1"/>
  <c r="S35" i="1"/>
  <c r="P35" i="1"/>
  <c r="S11" i="1"/>
  <c r="P11" i="1"/>
  <c r="P410" i="1"/>
  <c r="P363" i="1"/>
  <c r="P299" i="1"/>
  <c r="P235" i="1"/>
  <c r="P133" i="1"/>
  <c r="P93" i="1"/>
  <c r="P53" i="1"/>
  <c r="P13" i="1"/>
  <c r="S389" i="1"/>
  <c r="S349" i="1"/>
  <c r="S309" i="1"/>
  <c r="P178" i="1"/>
  <c r="S178" i="1"/>
  <c r="P170" i="1"/>
  <c r="P162" i="1"/>
  <c r="S162" i="1"/>
  <c r="P154" i="1"/>
  <c r="P146" i="1"/>
  <c r="P138" i="1"/>
  <c r="P130" i="1"/>
  <c r="P122" i="1"/>
  <c r="P114" i="1"/>
  <c r="P106" i="1"/>
  <c r="P98" i="1"/>
  <c r="P90" i="1"/>
  <c r="P82" i="1"/>
  <c r="P74" i="1"/>
  <c r="P66" i="1"/>
  <c r="P58" i="1"/>
  <c r="P50" i="1"/>
  <c r="P42" i="1"/>
  <c r="P34" i="1"/>
  <c r="P26" i="1"/>
  <c r="P18" i="1"/>
  <c r="P10" i="1"/>
  <c r="P323" i="1"/>
  <c r="P259" i="1"/>
  <c r="P195" i="1"/>
  <c r="P109" i="1"/>
  <c r="P69" i="1"/>
  <c r="P29" i="1"/>
  <c r="S405" i="1"/>
  <c r="S365" i="1"/>
  <c r="S325" i="1"/>
  <c r="S285" i="1"/>
  <c r="S245" i="1"/>
  <c r="S138" i="1"/>
  <c r="S82" i="1"/>
  <c r="S10" i="1"/>
  <c r="Q501" i="1"/>
  <c r="T501" i="1" s="1"/>
  <c r="U465" i="1" l="1"/>
  <c r="U501" i="1"/>
  <c r="Q51" i="1"/>
  <c r="T51" i="1" s="1"/>
  <c r="Q60" i="1"/>
  <c r="T60" i="1" s="1"/>
  <c r="U60" i="1" s="1"/>
  <c r="Q308" i="1"/>
  <c r="T308" i="1" s="1"/>
  <c r="U308" i="1" s="1"/>
  <c r="Q406" i="1"/>
  <c r="T406" i="1" s="1"/>
  <c r="U406" i="1" s="1"/>
  <c r="Q113" i="1"/>
  <c r="Q332" i="1"/>
  <c r="T332" i="1" s="1"/>
  <c r="U332" i="1" s="1"/>
  <c r="Q117" i="1"/>
  <c r="T117" i="1" s="1"/>
  <c r="U117" i="1" s="1"/>
  <c r="Q146" i="1"/>
  <c r="Q290" i="1"/>
  <c r="T290" i="1" s="1"/>
  <c r="U290" i="1" s="1"/>
  <c r="Q128" i="1"/>
  <c r="T128" i="1" s="1"/>
  <c r="U128" i="1" s="1"/>
  <c r="Q492" i="1"/>
  <c r="T492" i="1" s="1"/>
  <c r="U492" i="1" s="1"/>
  <c r="Q473" i="1"/>
  <c r="T473" i="1" s="1"/>
  <c r="U473" i="1" s="1"/>
  <c r="Q192" i="1"/>
  <c r="T192" i="1" s="1"/>
  <c r="U192" i="1" s="1"/>
  <c r="Q414" i="1"/>
  <c r="T414" i="1" s="1"/>
  <c r="U414" i="1" s="1"/>
  <c r="Q12" i="1"/>
  <c r="U12" i="1" s="1"/>
  <c r="Q180" i="1"/>
  <c r="T180" i="1" s="1"/>
  <c r="U180" i="1" s="1"/>
  <c r="Q232" i="1"/>
  <c r="T232" i="1" s="1"/>
  <c r="U232" i="1" s="1"/>
  <c r="Q170" i="1"/>
  <c r="T170" i="1" s="1"/>
  <c r="U170" i="1" s="1"/>
  <c r="Q93" i="1"/>
  <c r="Q141" i="1"/>
  <c r="T141" i="1" s="1"/>
  <c r="U141" i="1" s="1"/>
  <c r="Q237" i="1"/>
  <c r="T237" i="1" s="1"/>
  <c r="U237" i="1" s="1"/>
  <c r="Q264" i="1"/>
  <c r="T264" i="1" s="1"/>
  <c r="U264" i="1" s="1"/>
  <c r="Q72" i="1"/>
  <c r="T72" i="1" s="1"/>
  <c r="U72" i="1" s="1"/>
  <c r="Q158" i="1"/>
  <c r="T158" i="1" s="1"/>
  <c r="U158" i="1" s="1"/>
  <c r="Q222" i="1"/>
  <c r="T222" i="1" s="1"/>
  <c r="U222" i="1" s="1"/>
  <c r="Q278" i="1"/>
  <c r="T278" i="1" s="1"/>
  <c r="U278" i="1" s="1"/>
  <c r="Q206" i="1"/>
  <c r="T206" i="1" s="1"/>
  <c r="U206" i="1" s="1"/>
  <c r="Q415" i="1"/>
  <c r="T415" i="1" s="1"/>
  <c r="U415" i="1" s="1"/>
  <c r="Q52" i="1"/>
  <c r="T52" i="1" s="1"/>
  <c r="U52" i="1" s="1"/>
  <c r="Q132" i="1"/>
  <c r="Q228" i="1"/>
  <c r="T228" i="1" s="1"/>
  <c r="U228" i="1" s="1"/>
  <c r="Q300" i="1"/>
  <c r="T300" i="1" s="1"/>
  <c r="U300" i="1" s="1"/>
  <c r="Q356" i="1"/>
  <c r="T356" i="1" s="1"/>
  <c r="U356" i="1" s="1"/>
  <c r="Q198" i="1"/>
  <c r="T198" i="1" s="1"/>
  <c r="U198" i="1" s="1"/>
  <c r="Q147" i="1"/>
  <c r="T147" i="1" s="1"/>
  <c r="U147" i="1" s="1"/>
  <c r="Q468" i="1"/>
  <c r="T468" i="1" s="1"/>
  <c r="U468" i="1" s="1"/>
  <c r="Q462" i="1"/>
  <c r="T462" i="1" s="1"/>
  <c r="U462" i="1" s="1"/>
  <c r="Q305" i="1"/>
  <c r="T305" i="1" s="1"/>
  <c r="U305" i="1" s="1"/>
  <c r="Q105" i="1"/>
  <c r="T105" i="1" s="1"/>
  <c r="U105" i="1" s="1"/>
  <c r="Q432" i="1"/>
  <c r="T432" i="1" s="1"/>
  <c r="U432" i="1" s="1"/>
  <c r="Q371" i="1"/>
  <c r="T371" i="1" s="1"/>
  <c r="U371" i="1" s="1"/>
  <c r="Q482" i="1"/>
  <c r="T482" i="1" s="1"/>
  <c r="U482" i="1" s="1"/>
  <c r="Q233" i="1"/>
  <c r="T233" i="1" s="1"/>
  <c r="U233" i="1" s="1"/>
  <c r="Q243" i="1"/>
  <c r="T243" i="1" s="1"/>
  <c r="U243" i="1" s="1"/>
  <c r="Q322" i="1"/>
  <c r="T322" i="1" s="1"/>
  <c r="U322" i="1" s="1"/>
  <c r="Q281" i="1"/>
  <c r="T281" i="1" s="1"/>
  <c r="U281" i="1" s="1"/>
  <c r="Q31" i="1"/>
  <c r="Q321" i="1"/>
  <c r="T321" i="1" s="1"/>
  <c r="U321" i="1" s="1"/>
  <c r="Q285" i="1"/>
  <c r="T285" i="1" s="1"/>
  <c r="U285" i="1" s="1"/>
  <c r="Q389" i="1"/>
  <c r="T389" i="1" s="1"/>
  <c r="U389" i="1" s="1"/>
  <c r="Q480" i="1"/>
  <c r="T480" i="1" s="1"/>
  <c r="U480" i="1" s="1"/>
  <c r="Q378" i="1"/>
  <c r="T378" i="1" s="1"/>
  <c r="U378" i="1" s="1"/>
  <c r="Q377" i="1"/>
  <c r="T377" i="1" s="1"/>
  <c r="U377" i="1" s="1"/>
  <c r="Q425" i="1"/>
  <c r="T425" i="1" s="1"/>
  <c r="U425" i="1" s="1"/>
  <c r="Q451" i="1"/>
  <c r="T451" i="1" s="1"/>
  <c r="U451" i="1" s="1"/>
  <c r="Q483" i="1"/>
  <c r="T483" i="1" s="1"/>
  <c r="U483" i="1" s="1"/>
  <c r="Q380" i="1"/>
  <c r="T380" i="1" s="1"/>
  <c r="U380" i="1" s="1"/>
  <c r="Q194" i="1"/>
  <c r="T194" i="1" s="1"/>
  <c r="U194" i="1" s="1"/>
  <c r="Q100" i="1"/>
  <c r="T100" i="1" s="1"/>
  <c r="U100" i="1" s="1"/>
  <c r="Q173" i="1"/>
  <c r="T173" i="1" s="1"/>
  <c r="U173" i="1" s="1"/>
  <c r="Q471" i="1"/>
  <c r="T471" i="1" s="1"/>
  <c r="U471" i="1" s="1"/>
  <c r="Q211" i="1"/>
  <c r="Q500" i="1"/>
  <c r="T500" i="1" s="1"/>
  <c r="U500" i="1" s="1"/>
  <c r="Q331" i="1"/>
  <c r="T331" i="1" s="1"/>
  <c r="U331" i="1" s="1"/>
  <c r="Q429" i="1"/>
  <c r="T429" i="1" s="1"/>
  <c r="U429" i="1" s="1"/>
  <c r="Q164" i="1"/>
  <c r="T164" i="1" s="1"/>
  <c r="U164" i="1" s="1"/>
  <c r="Q458" i="1"/>
  <c r="T458" i="1" s="1"/>
  <c r="U458" i="1" s="1"/>
  <c r="Q434" i="1"/>
  <c r="T434" i="1" s="1"/>
  <c r="U434" i="1" s="1"/>
  <c r="Q291" i="1"/>
  <c r="T291" i="1" s="1"/>
  <c r="U291" i="1" s="1"/>
  <c r="Q314" i="1"/>
  <c r="T314" i="1" s="1"/>
  <c r="U314" i="1" s="1"/>
  <c r="Q267" i="1"/>
  <c r="T267" i="1" s="1"/>
  <c r="U267" i="1" s="1"/>
  <c r="Q67" i="1"/>
  <c r="T67" i="1" s="1"/>
  <c r="U67" i="1" s="1"/>
  <c r="Q79" i="1"/>
  <c r="Q210" i="1"/>
  <c r="Q301" i="1"/>
  <c r="T301" i="1" s="1"/>
  <c r="U301" i="1" s="1"/>
  <c r="Q405" i="1"/>
  <c r="T405" i="1" s="1"/>
  <c r="U405" i="1" s="1"/>
  <c r="Q400" i="1"/>
  <c r="T400" i="1" s="1"/>
  <c r="U400" i="1" s="1"/>
  <c r="Q488" i="1"/>
  <c r="T488" i="1" s="1"/>
  <c r="U488" i="1" s="1"/>
  <c r="Q402" i="1"/>
  <c r="T402" i="1" s="1"/>
  <c r="U402" i="1" s="1"/>
  <c r="Q140" i="1"/>
  <c r="T140" i="1" s="1"/>
  <c r="U140" i="1" s="1"/>
  <c r="Q372" i="1"/>
  <c r="T372" i="1" s="1"/>
  <c r="U372" i="1" s="1"/>
  <c r="Q436" i="1"/>
  <c r="T436" i="1" s="1"/>
  <c r="U436" i="1" s="1"/>
  <c r="Q498" i="1"/>
  <c r="T498" i="1" s="1"/>
  <c r="U498" i="1" s="1"/>
  <c r="Q86" i="1"/>
  <c r="T86" i="1" s="1"/>
  <c r="U86" i="1" s="1"/>
  <c r="Q230" i="1"/>
  <c r="Q358" i="1"/>
  <c r="T358" i="1" s="1"/>
  <c r="U358" i="1" s="1"/>
  <c r="Q71" i="1"/>
  <c r="T71" i="1" s="1"/>
  <c r="U71" i="1" s="1"/>
  <c r="Q297" i="1"/>
  <c r="T297" i="1" s="1"/>
  <c r="U297" i="1" s="1"/>
  <c r="Q360" i="1"/>
  <c r="T360" i="1" s="1"/>
  <c r="U360" i="1" s="1"/>
  <c r="Q474" i="1"/>
  <c r="T474" i="1" s="1"/>
  <c r="U474" i="1" s="1"/>
  <c r="Q227" i="1"/>
  <c r="T227" i="1" s="1"/>
  <c r="U227" i="1" s="1"/>
  <c r="Q476" i="1"/>
  <c r="T476" i="1" s="1"/>
  <c r="U476" i="1" s="1"/>
  <c r="Q91" i="1"/>
  <c r="T91" i="1" s="1"/>
  <c r="U91" i="1" s="1"/>
  <c r="Q27" i="1"/>
  <c r="U27" i="1" s="1"/>
  <c r="Q353" i="1"/>
  <c r="T353" i="1" s="1"/>
  <c r="U353" i="1" s="1"/>
  <c r="Q361" i="1"/>
  <c r="T361" i="1" s="1"/>
  <c r="U361" i="1" s="1"/>
  <c r="Q441" i="1"/>
  <c r="T441" i="1" s="1"/>
  <c r="U441" i="1" s="1"/>
  <c r="Q111" i="1"/>
  <c r="T111" i="1" s="1"/>
  <c r="U111" i="1" s="1"/>
  <c r="Q218" i="1"/>
  <c r="Q309" i="1"/>
  <c r="T309" i="1" s="1"/>
  <c r="U309" i="1" s="1"/>
  <c r="Q413" i="1"/>
  <c r="T413" i="1" s="1"/>
  <c r="U413" i="1" s="1"/>
  <c r="Q258" i="1"/>
  <c r="T258" i="1" s="1"/>
  <c r="U258" i="1" s="1"/>
  <c r="Q442" i="1"/>
  <c r="T442" i="1" s="1"/>
  <c r="U442" i="1" s="1"/>
  <c r="Q337" i="1"/>
  <c r="T337" i="1" s="1"/>
  <c r="U337" i="1" s="1"/>
  <c r="Q94" i="1"/>
  <c r="T94" i="1" s="1"/>
  <c r="U94" i="1" s="1"/>
  <c r="Q236" i="1"/>
  <c r="T236" i="1" s="1"/>
  <c r="U236" i="1" s="1"/>
  <c r="Q496" i="1"/>
  <c r="T496" i="1" s="1"/>
  <c r="U496" i="1" s="1"/>
  <c r="Q7" i="1"/>
  <c r="U7" i="1" s="1"/>
  <c r="Q491" i="1"/>
  <c r="T491" i="1" s="1"/>
  <c r="U491" i="1" s="1"/>
  <c r="Q207" i="1"/>
  <c r="T207" i="1" s="1"/>
  <c r="U207" i="1" s="1"/>
  <c r="Q330" i="1"/>
  <c r="T330" i="1" s="1"/>
  <c r="U330" i="1" s="1"/>
  <c r="Q306" i="1"/>
  <c r="T306" i="1" s="1"/>
  <c r="U306" i="1" s="1"/>
  <c r="Q393" i="1"/>
  <c r="T393" i="1" s="1"/>
  <c r="U393" i="1" s="1"/>
  <c r="Q461" i="1"/>
  <c r="T461" i="1" s="1"/>
  <c r="U461" i="1" s="1"/>
  <c r="Q275" i="1"/>
  <c r="T275" i="1" s="1"/>
  <c r="U275" i="1" s="1"/>
  <c r="Q203" i="1"/>
  <c r="Q107" i="1"/>
  <c r="T107" i="1" s="1"/>
  <c r="U107" i="1" s="1"/>
  <c r="Q43" i="1"/>
  <c r="T43" i="1" s="1"/>
  <c r="Q416" i="1"/>
  <c r="T416" i="1" s="1"/>
  <c r="U416" i="1" s="1"/>
  <c r="Q417" i="1"/>
  <c r="T417" i="1" s="1"/>
  <c r="U417" i="1" s="1"/>
  <c r="Q59" i="1"/>
  <c r="T59" i="1" s="1"/>
  <c r="U59" i="1" s="1"/>
  <c r="Q256" i="1"/>
  <c r="T256" i="1" s="1"/>
  <c r="U256" i="1" s="1"/>
  <c r="Q159" i="1"/>
  <c r="Q234" i="1"/>
  <c r="T234" i="1" s="1"/>
  <c r="U234" i="1" s="1"/>
  <c r="Q325" i="1"/>
  <c r="T325" i="1" s="1"/>
  <c r="U325" i="1" s="1"/>
  <c r="Q274" i="1"/>
  <c r="T274" i="1" s="1"/>
  <c r="U274" i="1" s="1"/>
  <c r="Q463" i="1"/>
  <c r="T463" i="1" s="1"/>
  <c r="U463" i="1" s="1"/>
  <c r="Q481" i="1"/>
  <c r="T481" i="1" s="1"/>
  <c r="U481" i="1" s="1"/>
  <c r="Q254" i="1"/>
  <c r="T254" i="1" s="1"/>
  <c r="U254" i="1" s="1"/>
  <c r="Q238" i="1"/>
  <c r="T238" i="1" s="1"/>
  <c r="U238" i="1" s="1"/>
  <c r="Q204" i="1"/>
  <c r="Q357" i="1"/>
  <c r="T357" i="1" s="1"/>
  <c r="U357" i="1" s="1"/>
  <c r="Q244" i="1"/>
  <c r="Q208" i="1"/>
  <c r="T208" i="1" s="1"/>
  <c r="U208" i="1" s="1"/>
  <c r="Q339" i="1"/>
  <c r="T339" i="1" s="1"/>
  <c r="U339" i="1" s="1"/>
  <c r="Q485" i="1"/>
  <c r="T485" i="1" s="1"/>
  <c r="U485" i="1" s="1"/>
  <c r="Q341" i="1"/>
  <c r="T341" i="1" s="1"/>
  <c r="U341" i="1" s="1"/>
  <c r="Q282" i="1"/>
  <c r="T282" i="1" s="1"/>
  <c r="U282" i="1" s="1"/>
  <c r="Q202" i="1"/>
  <c r="T202" i="1" s="1"/>
  <c r="U202" i="1" s="1"/>
  <c r="Q118" i="1"/>
  <c r="T118" i="1" s="1"/>
  <c r="U118" i="1" s="1"/>
  <c r="Q443" i="1"/>
  <c r="T443" i="1" s="1"/>
  <c r="U443" i="1" s="1"/>
  <c r="Q484" i="1"/>
  <c r="T484" i="1" s="1"/>
  <c r="U484" i="1" s="1"/>
  <c r="Q268" i="1"/>
  <c r="T268" i="1" s="1"/>
  <c r="U268" i="1" s="1"/>
  <c r="Q478" i="1"/>
  <c r="T478" i="1" s="1"/>
  <c r="U478" i="1" s="1"/>
  <c r="Q249" i="1"/>
  <c r="T249" i="1" s="1"/>
  <c r="U249" i="1" s="1"/>
  <c r="Q479" i="1"/>
  <c r="T479" i="1" s="1"/>
  <c r="U479" i="1" s="1"/>
  <c r="Q247" i="1"/>
  <c r="Q231" i="1"/>
  <c r="T231" i="1" s="1"/>
  <c r="U231" i="1" s="1"/>
  <c r="Q61" i="1"/>
  <c r="T61" i="1" s="1"/>
  <c r="U61" i="1" s="1"/>
  <c r="Q248" i="1"/>
  <c r="T248" i="1" s="1"/>
  <c r="U248" i="1" s="1"/>
  <c r="Q121" i="1"/>
  <c r="T121" i="1" s="1"/>
  <c r="U121" i="1" s="1"/>
  <c r="Q150" i="1"/>
  <c r="T150" i="1" s="1"/>
  <c r="U150" i="1" s="1"/>
  <c r="Q398" i="1"/>
  <c r="T398" i="1" s="1"/>
  <c r="U398" i="1" s="1"/>
  <c r="Q319" i="1"/>
  <c r="T319" i="1" s="1"/>
  <c r="U319" i="1" s="1"/>
  <c r="Q148" i="1"/>
  <c r="T148" i="1" s="1"/>
  <c r="U148" i="1" s="1"/>
  <c r="Q324" i="1"/>
  <c r="T324" i="1" s="1"/>
  <c r="U324" i="1" s="1"/>
  <c r="Q388" i="1"/>
  <c r="T388" i="1" s="1"/>
  <c r="U388" i="1" s="1"/>
  <c r="Q103" i="1"/>
  <c r="T103" i="1" s="1"/>
  <c r="U103" i="1" s="1"/>
  <c r="Q355" i="1"/>
  <c r="T355" i="1" s="1"/>
  <c r="U355" i="1" s="1"/>
  <c r="Q20" i="1"/>
  <c r="T20" i="1" s="1"/>
  <c r="Q426" i="1"/>
  <c r="T426" i="1" s="1"/>
  <c r="U426" i="1" s="1"/>
  <c r="Q307" i="1"/>
  <c r="T307" i="1" s="1"/>
  <c r="U307" i="1" s="1"/>
  <c r="Q346" i="1"/>
  <c r="T346" i="1" s="1"/>
  <c r="U346" i="1" s="1"/>
  <c r="Q219" i="1"/>
  <c r="T219" i="1" s="1"/>
  <c r="U219" i="1" s="1"/>
  <c r="Q437" i="1"/>
  <c r="T437" i="1" s="1"/>
  <c r="U437" i="1" s="1"/>
  <c r="Q493" i="1"/>
  <c r="T493" i="1" s="1"/>
  <c r="U493" i="1" s="1"/>
  <c r="Q175" i="1"/>
  <c r="T175" i="1" s="1"/>
  <c r="U175" i="1" s="1"/>
  <c r="Q424" i="1"/>
  <c r="T424" i="1" s="1"/>
  <c r="U424" i="1" s="1"/>
  <c r="Q386" i="1"/>
  <c r="T386" i="1" s="1"/>
  <c r="U386" i="1" s="1"/>
  <c r="Q394" i="1"/>
  <c r="T394" i="1" s="1"/>
  <c r="U394" i="1" s="1"/>
  <c r="Q83" i="1"/>
  <c r="T83" i="1" s="1"/>
  <c r="U83" i="1" s="1"/>
  <c r="Q450" i="1"/>
  <c r="T450" i="1" s="1"/>
  <c r="U450" i="1" s="1"/>
  <c r="Q344" i="1"/>
  <c r="T344" i="1" s="1"/>
  <c r="U344" i="1" s="1"/>
  <c r="Q165" i="1"/>
  <c r="T165" i="1" s="1"/>
  <c r="U165" i="1" s="1"/>
  <c r="Q403" i="1"/>
  <c r="T403" i="1" s="1"/>
  <c r="U403" i="1" s="1"/>
  <c r="Q283" i="1"/>
  <c r="T283" i="1" s="1"/>
  <c r="U283" i="1" s="1"/>
  <c r="Q163" i="1"/>
  <c r="T163" i="1" s="1"/>
  <c r="U163" i="1" s="1"/>
  <c r="Q179" i="1"/>
  <c r="T179" i="1" s="1"/>
  <c r="U179" i="1" s="1"/>
  <c r="Q257" i="1"/>
  <c r="T257" i="1" s="1"/>
  <c r="U257" i="1" s="1"/>
  <c r="Q199" i="1"/>
  <c r="T199" i="1" s="1"/>
  <c r="U199" i="1" s="1"/>
  <c r="Q349" i="1"/>
  <c r="T349" i="1" s="1"/>
  <c r="U349" i="1" s="1"/>
  <c r="Q298" i="1"/>
  <c r="T298" i="1" s="1"/>
  <c r="U298" i="1" s="1"/>
  <c r="Q329" i="1"/>
  <c r="T329" i="1" s="1"/>
  <c r="U329" i="1" s="1"/>
  <c r="Q374" i="1"/>
  <c r="T374" i="1" s="1"/>
  <c r="U374" i="1" s="1"/>
  <c r="Q16" i="1"/>
  <c r="T16" i="1" s="1"/>
  <c r="Q200" i="1"/>
  <c r="T200" i="1" s="1"/>
  <c r="U200" i="1" s="1"/>
  <c r="Q145" i="1"/>
  <c r="T145" i="1" s="1"/>
  <c r="U145" i="1" s="1"/>
  <c r="Q455" i="1"/>
  <c r="T455" i="1" s="1"/>
  <c r="U455" i="1" s="1"/>
  <c r="Q459" i="1"/>
  <c r="T459" i="1" s="1"/>
  <c r="U459" i="1" s="1"/>
  <c r="Q495" i="1"/>
  <c r="T495" i="1" s="1"/>
  <c r="U495" i="1" s="1"/>
  <c r="Q171" i="1"/>
  <c r="T171" i="1" s="1"/>
  <c r="U171" i="1" s="1"/>
  <c r="Q213" i="1"/>
  <c r="T213" i="1" s="1"/>
  <c r="U213" i="1" s="1"/>
  <c r="Q423" i="1"/>
  <c r="T423" i="1" s="1"/>
  <c r="U423" i="1" s="1"/>
  <c r="Q350" i="1"/>
  <c r="T350" i="1" s="1"/>
  <c r="U350" i="1" s="1"/>
  <c r="Q73" i="1"/>
  <c r="T73" i="1" s="1"/>
  <c r="U73" i="1" s="1"/>
  <c r="Q270" i="1"/>
  <c r="T270" i="1" s="1"/>
  <c r="U270" i="1" s="1"/>
  <c r="Q439" i="1"/>
  <c r="T439" i="1" s="1"/>
  <c r="U439" i="1" s="1"/>
  <c r="Q116" i="1"/>
  <c r="T116" i="1" s="1"/>
  <c r="U116" i="1" s="1"/>
  <c r="Q276" i="1"/>
  <c r="T276" i="1" s="1"/>
  <c r="U276" i="1" s="1"/>
  <c r="Q126" i="1"/>
  <c r="T126" i="1" s="1"/>
  <c r="U126" i="1" s="1"/>
  <c r="Q46" i="1"/>
  <c r="Q166" i="1"/>
  <c r="Q19" i="1"/>
  <c r="U19" i="1" s="1"/>
  <c r="Q418" i="1"/>
  <c r="T418" i="1" s="1"/>
  <c r="U418" i="1" s="1"/>
  <c r="Q453" i="1"/>
  <c r="T453" i="1" s="1"/>
  <c r="U453" i="1" s="1"/>
  <c r="Q155" i="1"/>
  <c r="T155" i="1" s="1"/>
  <c r="U155" i="1" s="1"/>
  <c r="Q469" i="1"/>
  <c r="T469" i="1" s="1"/>
  <c r="U469" i="1" s="1"/>
  <c r="Q370" i="1"/>
  <c r="T370" i="1" s="1"/>
  <c r="U370" i="1" s="1"/>
  <c r="Q477" i="1"/>
  <c r="T477" i="1" s="1"/>
  <c r="U477" i="1" s="1"/>
  <c r="Q466" i="1"/>
  <c r="T466" i="1" s="1"/>
  <c r="U466" i="1" s="1"/>
  <c r="Q347" i="1"/>
  <c r="T347" i="1" s="1"/>
  <c r="U347" i="1" s="1"/>
  <c r="Q435" i="1"/>
  <c r="T435" i="1" s="1"/>
  <c r="U435" i="1" s="1"/>
  <c r="Q345" i="1"/>
  <c r="T345" i="1" s="1"/>
  <c r="U345" i="1" s="1"/>
  <c r="Q384" i="1"/>
  <c r="T384" i="1" s="1"/>
  <c r="U384" i="1" s="1"/>
  <c r="Q239" i="1"/>
  <c r="Q261" i="1"/>
  <c r="T261" i="1" s="1"/>
  <c r="U261" i="1" s="1"/>
  <c r="Q365" i="1"/>
  <c r="T365" i="1" s="1"/>
  <c r="U365" i="1" s="1"/>
  <c r="Q440" i="1"/>
  <c r="T440" i="1" s="1"/>
  <c r="U440" i="1" s="1"/>
  <c r="Q338" i="1"/>
  <c r="T338" i="1" s="1"/>
  <c r="U338" i="1" s="1"/>
  <c r="Q272" i="1"/>
  <c r="T272" i="1" s="1"/>
  <c r="U272" i="1" s="1"/>
  <c r="Q172" i="1"/>
  <c r="T172" i="1" s="1"/>
  <c r="U172" i="1" s="1"/>
  <c r="Q396" i="1"/>
  <c r="T396" i="1" s="1"/>
  <c r="U396" i="1" s="1"/>
  <c r="Q296" i="1"/>
  <c r="T296" i="1" s="1"/>
  <c r="U296" i="1" s="1"/>
  <c r="Q82" i="1"/>
  <c r="T82" i="1" s="1"/>
  <c r="U82" i="1" s="1"/>
  <c r="Q75" i="1"/>
  <c r="T75" i="1" s="1"/>
  <c r="U75" i="1" s="1"/>
  <c r="Q149" i="1"/>
  <c r="T149" i="1" s="1"/>
  <c r="U149" i="1" s="1"/>
  <c r="Q160" i="1"/>
  <c r="T160" i="1" s="1"/>
  <c r="U160" i="1" s="1"/>
  <c r="Q312" i="1"/>
  <c r="T312" i="1" s="1"/>
  <c r="U312" i="1" s="1"/>
  <c r="Q214" i="1"/>
  <c r="T214" i="1" s="1"/>
  <c r="U214" i="1" s="1"/>
  <c r="Q33" i="1"/>
  <c r="T33" i="1" s="1"/>
  <c r="Q265" i="1"/>
  <c r="T265" i="1" s="1"/>
  <c r="U265" i="1" s="1"/>
  <c r="Q294" i="1"/>
  <c r="T294" i="1" s="1"/>
  <c r="U294" i="1" s="1"/>
  <c r="Q134" i="1"/>
  <c r="T134" i="1" s="1"/>
  <c r="U134" i="1" s="1"/>
  <c r="Q77" i="1"/>
  <c r="T77" i="1" s="1"/>
  <c r="U77" i="1" s="1"/>
  <c r="Q212" i="1"/>
  <c r="T212" i="1" s="1"/>
  <c r="U212" i="1" s="1"/>
  <c r="Q262" i="1"/>
  <c r="T262" i="1" s="1"/>
  <c r="U262" i="1" s="1"/>
  <c r="Q109" i="1"/>
  <c r="T109" i="1" s="1"/>
  <c r="U109" i="1" s="1"/>
  <c r="Q42" i="1"/>
  <c r="Q106" i="1"/>
  <c r="Q162" i="1"/>
  <c r="T162" i="1" s="1"/>
  <c r="U162" i="1" s="1"/>
  <c r="Q53" i="1"/>
  <c r="T53" i="1" s="1"/>
  <c r="U53" i="1" s="1"/>
  <c r="Q379" i="1"/>
  <c r="T379" i="1" s="1"/>
  <c r="U379" i="1" s="1"/>
  <c r="Q189" i="1"/>
  <c r="Q143" i="1"/>
  <c r="T143" i="1" s="1"/>
  <c r="U143" i="1" s="1"/>
  <c r="Q502" i="1"/>
  <c r="T502" i="1" s="1"/>
  <c r="U502" i="1" s="1"/>
  <c r="Q104" i="1"/>
  <c r="Q224" i="1"/>
  <c r="Q368" i="1"/>
  <c r="T368" i="1" s="1"/>
  <c r="U368" i="1" s="1"/>
  <c r="Q289" i="1"/>
  <c r="T289" i="1" s="1"/>
  <c r="U289" i="1" s="1"/>
  <c r="Q9" i="1"/>
  <c r="U9" i="1" s="1"/>
  <c r="Q137" i="1"/>
  <c r="T137" i="1" s="1"/>
  <c r="U137" i="1" s="1"/>
  <c r="Q273" i="1"/>
  <c r="T273" i="1" s="1"/>
  <c r="U273" i="1" s="1"/>
  <c r="Q63" i="1"/>
  <c r="T63" i="1" s="1"/>
  <c r="U63" i="1" s="1"/>
  <c r="Q399" i="1"/>
  <c r="T399" i="1" s="1"/>
  <c r="U399" i="1" s="1"/>
  <c r="Q375" i="1"/>
  <c r="T375" i="1" s="1"/>
  <c r="U375" i="1" s="1"/>
  <c r="Q419" i="1"/>
  <c r="T419" i="1" s="1"/>
  <c r="U419" i="1" s="1"/>
  <c r="Q475" i="1"/>
  <c r="T475" i="1" s="1"/>
  <c r="U475" i="1" s="1"/>
  <c r="Q292" i="1"/>
  <c r="T292" i="1" s="1"/>
  <c r="U292" i="1" s="1"/>
  <c r="Q428" i="1"/>
  <c r="T428" i="1" s="1"/>
  <c r="U428" i="1" s="1"/>
  <c r="Q65" i="1"/>
  <c r="T65" i="1" s="1"/>
  <c r="U65" i="1" s="1"/>
  <c r="Q395" i="1"/>
  <c r="T395" i="1" s="1"/>
  <c r="U395" i="1" s="1"/>
  <c r="Q92" i="1"/>
  <c r="T92" i="1" s="1"/>
  <c r="U92" i="1" s="1"/>
  <c r="Q156" i="1"/>
  <c r="T156" i="1" s="1"/>
  <c r="U156" i="1" s="1"/>
  <c r="Q383" i="1"/>
  <c r="T383" i="1" s="1"/>
  <c r="U383" i="1" s="1"/>
  <c r="Q223" i="1"/>
  <c r="T223" i="1" s="1"/>
  <c r="U223" i="1" s="1"/>
  <c r="Q68" i="1"/>
  <c r="Q445" i="1"/>
  <c r="T445" i="1" s="1"/>
  <c r="U445" i="1" s="1"/>
  <c r="Q460" i="1"/>
  <c r="T460" i="1" s="1"/>
  <c r="U460" i="1" s="1"/>
  <c r="Q266" i="1"/>
  <c r="T266" i="1" s="1"/>
  <c r="U266" i="1" s="1"/>
  <c r="Q250" i="1"/>
  <c r="T250" i="1" s="1"/>
  <c r="U250" i="1" s="1"/>
  <c r="Q28" i="1"/>
  <c r="Q401" i="1"/>
  <c r="T401" i="1" s="1"/>
  <c r="U401" i="1" s="1"/>
  <c r="Q45" i="1"/>
  <c r="Q131" i="1"/>
  <c r="T131" i="1" s="1"/>
  <c r="U131" i="1" s="1"/>
  <c r="Q408" i="1"/>
  <c r="T408" i="1" s="1"/>
  <c r="U408" i="1" s="1"/>
  <c r="Q123" i="1"/>
  <c r="T123" i="1" s="1"/>
  <c r="U123" i="1" s="1"/>
  <c r="Q129" i="1"/>
  <c r="Q177" i="1"/>
  <c r="T177" i="1" s="1"/>
  <c r="U177" i="1" s="1"/>
  <c r="Q385" i="1"/>
  <c r="T385" i="1" s="1"/>
  <c r="U385" i="1" s="1"/>
  <c r="Q320" i="1"/>
  <c r="T320" i="1" s="1"/>
  <c r="U320" i="1" s="1"/>
  <c r="Q277" i="1"/>
  <c r="T277" i="1" s="1"/>
  <c r="U277" i="1" s="1"/>
  <c r="Q373" i="1"/>
  <c r="T373" i="1" s="1"/>
  <c r="U373" i="1" s="1"/>
  <c r="Q464" i="1"/>
  <c r="T464" i="1" s="1"/>
  <c r="U464" i="1" s="1"/>
  <c r="Q362" i="1"/>
  <c r="T362" i="1" s="1"/>
  <c r="U362" i="1" s="1"/>
  <c r="Q58" i="1"/>
  <c r="T58" i="1" s="1"/>
  <c r="U58" i="1" s="1"/>
  <c r="Q133" i="1"/>
  <c r="T133" i="1" s="1"/>
  <c r="U133" i="1" s="1"/>
  <c r="Q187" i="1"/>
  <c r="T187" i="1" s="1"/>
  <c r="U187" i="1" s="1"/>
  <c r="Q66" i="1"/>
  <c r="T66" i="1" s="1"/>
  <c r="U66" i="1" s="1"/>
  <c r="Q139" i="1"/>
  <c r="T139" i="1" s="1"/>
  <c r="U139" i="1" s="1"/>
  <c r="Q120" i="1"/>
  <c r="T120" i="1" s="1"/>
  <c r="U120" i="1" s="1"/>
  <c r="Q409" i="1"/>
  <c r="T409" i="1" s="1"/>
  <c r="U409" i="1" s="1"/>
  <c r="Q195" i="1"/>
  <c r="T195" i="1" s="1"/>
  <c r="U195" i="1" s="1"/>
  <c r="Q50" i="1"/>
  <c r="T50" i="1" s="1"/>
  <c r="U50" i="1" s="1"/>
  <c r="Q114" i="1"/>
  <c r="T114" i="1" s="1"/>
  <c r="U114" i="1" s="1"/>
  <c r="Q35" i="1"/>
  <c r="T35" i="1" s="1"/>
  <c r="Q115" i="1"/>
  <c r="T115" i="1" s="1"/>
  <c r="U115" i="1" s="1"/>
  <c r="Q21" i="1"/>
  <c r="U21" i="1" s="1"/>
  <c r="Q101" i="1"/>
  <c r="T101" i="1" s="1"/>
  <c r="U101" i="1" s="1"/>
  <c r="Q317" i="1"/>
  <c r="T317" i="1" s="1"/>
  <c r="U317" i="1" s="1"/>
  <c r="Q40" i="1"/>
  <c r="T40" i="1" s="1"/>
  <c r="Q144" i="1"/>
  <c r="T144" i="1" s="1"/>
  <c r="U144" i="1" s="1"/>
  <c r="Q176" i="1"/>
  <c r="T176" i="1" s="1"/>
  <c r="U176" i="1" s="1"/>
  <c r="Q288" i="1"/>
  <c r="T288" i="1" s="1"/>
  <c r="U288" i="1" s="1"/>
  <c r="Q456" i="1"/>
  <c r="T456" i="1" s="1"/>
  <c r="U456" i="1" s="1"/>
  <c r="Q38" i="1"/>
  <c r="T38" i="1" s="1"/>
  <c r="Q286" i="1"/>
  <c r="T286" i="1" s="1"/>
  <c r="U286" i="1" s="1"/>
  <c r="Q422" i="1"/>
  <c r="T422" i="1" s="1"/>
  <c r="U422" i="1" s="1"/>
  <c r="Q431" i="1"/>
  <c r="T431" i="1" s="1"/>
  <c r="U431" i="1" s="1"/>
  <c r="Q391" i="1"/>
  <c r="T391" i="1" s="1"/>
  <c r="U391" i="1" s="1"/>
  <c r="Q17" i="1"/>
  <c r="U17" i="1" s="1"/>
  <c r="Q49" i="1"/>
  <c r="T49" i="1" s="1"/>
  <c r="Q153" i="1"/>
  <c r="T153" i="1" s="1"/>
  <c r="U153" i="1" s="1"/>
  <c r="Q185" i="1"/>
  <c r="T185" i="1" s="1"/>
  <c r="U185" i="1" s="1"/>
  <c r="Q241" i="1"/>
  <c r="T241" i="1" s="1"/>
  <c r="U241" i="1" s="1"/>
  <c r="Q449" i="1"/>
  <c r="T449" i="1" s="1"/>
  <c r="U449" i="1" s="1"/>
  <c r="Q497" i="1"/>
  <c r="T497" i="1" s="1"/>
  <c r="U497" i="1" s="1"/>
  <c r="Q78" i="1"/>
  <c r="T78" i="1" s="1"/>
  <c r="U78" i="1" s="1"/>
  <c r="Q366" i="1"/>
  <c r="T366" i="1" s="1"/>
  <c r="U366" i="1" s="1"/>
  <c r="Q167" i="1"/>
  <c r="T167" i="1" s="1"/>
  <c r="U167" i="1" s="1"/>
  <c r="Q411" i="1"/>
  <c r="T411" i="1" s="1"/>
  <c r="U411" i="1" s="1"/>
  <c r="Q62" i="1"/>
  <c r="T62" i="1" s="1"/>
  <c r="U62" i="1" s="1"/>
  <c r="Q342" i="1"/>
  <c r="T342" i="1" s="1"/>
  <c r="U342" i="1" s="1"/>
  <c r="Q367" i="1"/>
  <c r="T367" i="1" s="1"/>
  <c r="U367" i="1" s="1"/>
  <c r="Q108" i="1"/>
  <c r="T108" i="1" s="1"/>
  <c r="U108" i="1" s="1"/>
  <c r="Q196" i="1"/>
  <c r="T196" i="1" s="1"/>
  <c r="U196" i="1" s="1"/>
  <c r="Q260" i="1"/>
  <c r="T260" i="1" s="1"/>
  <c r="U260" i="1" s="1"/>
  <c r="Q446" i="1"/>
  <c r="T446" i="1" s="1"/>
  <c r="U446" i="1" s="1"/>
  <c r="Q54" i="1"/>
  <c r="T54" i="1" s="1"/>
  <c r="U54" i="1" s="1"/>
  <c r="Q326" i="1"/>
  <c r="T326" i="1" s="1"/>
  <c r="U326" i="1" s="1"/>
  <c r="Q47" i="1"/>
  <c r="T47" i="1" s="1"/>
  <c r="Q240" i="1"/>
  <c r="T240" i="1" s="1"/>
  <c r="U240" i="1" s="1"/>
  <c r="Q407" i="1"/>
  <c r="T407" i="1" s="1"/>
  <c r="U407" i="1" s="1"/>
  <c r="Q57" i="1"/>
  <c r="T57" i="1" s="1"/>
  <c r="U57" i="1" s="1"/>
  <c r="Q97" i="1"/>
  <c r="T97" i="1" s="1"/>
  <c r="U97" i="1" s="1"/>
  <c r="Q313" i="1"/>
  <c r="T313" i="1" s="1"/>
  <c r="U313" i="1" s="1"/>
  <c r="Q5" i="1"/>
  <c r="U5" i="1" s="1"/>
  <c r="Q427" i="1"/>
  <c r="T427" i="1" s="1"/>
  <c r="U427" i="1" s="1"/>
  <c r="Q343" i="1"/>
  <c r="T343" i="1" s="1"/>
  <c r="U343" i="1" s="1"/>
  <c r="Q80" i="1"/>
  <c r="T80" i="1" s="1"/>
  <c r="U80" i="1" s="1"/>
  <c r="Q130" i="1"/>
  <c r="T130" i="1" s="1"/>
  <c r="U130" i="1" s="1"/>
  <c r="Q226" i="1"/>
  <c r="T226" i="1" s="1"/>
  <c r="U226" i="1" s="1"/>
  <c r="Q125" i="1"/>
  <c r="T125" i="1" s="1"/>
  <c r="U125" i="1" s="1"/>
  <c r="Q369" i="1"/>
  <c r="T369" i="1" s="1"/>
  <c r="U369" i="1" s="1"/>
  <c r="Q48" i="1"/>
  <c r="T48" i="1" s="1"/>
  <c r="Q152" i="1"/>
  <c r="T152" i="1" s="1"/>
  <c r="U152" i="1" s="1"/>
  <c r="Q184" i="1"/>
  <c r="T184" i="1" s="1"/>
  <c r="U184" i="1" s="1"/>
  <c r="Q376" i="1"/>
  <c r="T376" i="1" s="1"/>
  <c r="U376" i="1" s="1"/>
  <c r="Q70" i="1"/>
  <c r="T70" i="1" s="1"/>
  <c r="U70" i="1" s="1"/>
  <c r="Q182" i="1"/>
  <c r="T182" i="1" s="1"/>
  <c r="U182" i="1" s="1"/>
  <c r="Q318" i="1"/>
  <c r="T318" i="1" s="1"/>
  <c r="U318" i="1" s="1"/>
  <c r="Q487" i="1"/>
  <c r="T487" i="1" s="1"/>
  <c r="U487" i="1" s="1"/>
  <c r="Q44" i="1"/>
  <c r="T44" i="1" s="1"/>
  <c r="Q438" i="1"/>
  <c r="T438" i="1" s="1"/>
  <c r="U438" i="1" s="1"/>
  <c r="Q25" i="1"/>
  <c r="U25" i="1" s="1"/>
  <c r="Q201" i="1"/>
  <c r="T201" i="1" s="1"/>
  <c r="U201" i="1" s="1"/>
  <c r="Q457" i="1"/>
  <c r="T457" i="1" s="1"/>
  <c r="U457" i="1" s="1"/>
  <c r="Q390" i="1"/>
  <c r="T390" i="1" s="1"/>
  <c r="U390" i="1" s="1"/>
  <c r="Q193" i="1"/>
  <c r="T193" i="1" s="1"/>
  <c r="U193" i="1" s="1"/>
  <c r="Q127" i="1"/>
  <c r="T127" i="1" s="1"/>
  <c r="U127" i="1" s="1"/>
  <c r="Q112" i="1"/>
  <c r="T112" i="1" s="1"/>
  <c r="U112" i="1" s="1"/>
  <c r="Q392" i="1"/>
  <c r="T392" i="1" s="1"/>
  <c r="U392" i="1" s="1"/>
  <c r="Q328" i="1"/>
  <c r="T328" i="1" s="1"/>
  <c r="U328" i="1" s="1"/>
  <c r="Q472" i="1"/>
  <c r="T472" i="1" s="1"/>
  <c r="U472" i="1" s="1"/>
  <c r="Q37" i="1"/>
  <c r="T37" i="1" s="1"/>
  <c r="Q161" i="1"/>
  <c r="T161" i="1" s="1"/>
  <c r="U161" i="1" s="1"/>
  <c r="Q102" i="1"/>
  <c r="T102" i="1" s="1"/>
  <c r="U102" i="1" s="1"/>
  <c r="Q205" i="1"/>
  <c r="T205" i="1" s="1"/>
  <c r="U205" i="1" s="1"/>
  <c r="Q138" i="1"/>
  <c r="T138" i="1" s="1"/>
  <c r="U138" i="1" s="1"/>
  <c r="Q444" i="1"/>
  <c r="T444" i="1" s="1"/>
  <c r="U444" i="1" s="1"/>
  <c r="Q299" i="1"/>
  <c r="T299" i="1" s="1"/>
  <c r="U299" i="1" s="1"/>
  <c r="Q363" i="1"/>
  <c r="T363" i="1" s="1"/>
  <c r="U363" i="1" s="1"/>
  <c r="Q327" i="1"/>
  <c r="T327" i="1" s="1"/>
  <c r="U327" i="1" s="1"/>
  <c r="Q287" i="1"/>
  <c r="T287" i="1" s="1"/>
  <c r="U287" i="1" s="1"/>
  <c r="Q18" i="1"/>
  <c r="U18" i="1" s="1"/>
  <c r="Q470" i="1"/>
  <c r="T470" i="1" s="1"/>
  <c r="U470" i="1" s="1"/>
  <c r="Q29" i="1"/>
  <c r="Q26" i="1"/>
  <c r="T26" i="1" s="1"/>
  <c r="Q90" i="1"/>
  <c r="T90" i="1" s="1"/>
  <c r="U90" i="1" s="1"/>
  <c r="Q154" i="1"/>
  <c r="T154" i="1" s="1"/>
  <c r="U154" i="1" s="1"/>
  <c r="Q410" i="1"/>
  <c r="T410" i="1" s="1"/>
  <c r="U410" i="1" s="1"/>
  <c r="Q315" i="1"/>
  <c r="T315" i="1" s="1"/>
  <c r="U315" i="1" s="1"/>
  <c r="Q221" i="1"/>
  <c r="T221" i="1" s="1"/>
  <c r="U221" i="1" s="1"/>
  <c r="Q269" i="1"/>
  <c r="T269" i="1" s="1"/>
  <c r="U269" i="1" s="1"/>
  <c r="Q452" i="1"/>
  <c r="T452" i="1" s="1"/>
  <c r="U452" i="1" s="1"/>
  <c r="Q24" i="1"/>
  <c r="U24" i="1" s="1"/>
  <c r="Q96" i="1"/>
  <c r="T96" i="1" s="1"/>
  <c r="U96" i="1" s="1"/>
  <c r="Q216" i="1"/>
  <c r="T216" i="1" s="1"/>
  <c r="U216" i="1" s="1"/>
  <c r="Q280" i="1"/>
  <c r="T280" i="1" s="1"/>
  <c r="U280" i="1" s="1"/>
  <c r="Q448" i="1"/>
  <c r="T448" i="1" s="1"/>
  <c r="U448" i="1" s="1"/>
  <c r="Q486" i="1"/>
  <c r="T486" i="1" s="1"/>
  <c r="U486" i="1" s="1"/>
  <c r="Q217" i="1"/>
  <c r="T217" i="1" s="1"/>
  <c r="U217" i="1" s="1"/>
  <c r="Q3" i="1"/>
  <c r="U3" i="1" s="1"/>
  <c r="Q81" i="1"/>
  <c r="T81" i="1" s="1"/>
  <c r="U81" i="1" s="1"/>
  <c r="Q169" i="1"/>
  <c r="T169" i="1" s="1"/>
  <c r="U169" i="1" s="1"/>
  <c r="Q209" i="1"/>
  <c r="T209" i="1" s="1"/>
  <c r="U209" i="1" s="1"/>
  <c r="Q39" i="1"/>
  <c r="T39" i="1" s="1"/>
  <c r="Q135" i="1"/>
  <c r="T135" i="1" s="1"/>
  <c r="U135" i="1" s="1"/>
  <c r="Q311" i="1"/>
  <c r="T311" i="1" s="1"/>
  <c r="U311" i="1" s="1"/>
  <c r="Q295" i="1"/>
  <c r="T295" i="1" s="1"/>
  <c r="U295" i="1" s="1"/>
  <c r="Q467" i="1"/>
  <c r="T467" i="1" s="1"/>
  <c r="U467" i="1" s="1"/>
  <c r="Q499" i="1"/>
  <c r="T499" i="1" s="1"/>
  <c r="U499" i="1" s="1"/>
  <c r="Q348" i="1"/>
  <c r="T348" i="1" s="1"/>
  <c r="U348" i="1" s="1"/>
  <c r="Q412" i="1"/>
  <c r="T412" i="1" s="1"/>
  <c r="U412" i="1" s="1"/>
  <c r="Q447" i="1"/>
  <c r="T447" i="1" s="1"/>
  <c r="U447" i="1" s="1"/>
  <c r="Q263" i="1"/>
  <c r="T263" i="1" s="1"/>
  <c r="U263" i="1" s="1"/>
  <c r="Q336" i="1"/>
  <c r="T336" i="1" s="1"/>
  <c r="U336" i="1" s="1"/>
  <c r="Q76" i="1"/>
  <c r="T76" i="1" s="1"/>
  <c r="U76" i="1" s="1"/>
  <c r="Q303" i="1"/>
  <c r="T303" i="1" s="1"/>
  <c r="U303" i="1" s="1"/>
  <c r="Q191" i="1"/>
  <c r="T191" i="1" s="1"/>
  <c r="U191" i="1" s="1"/>
  <c r="Q259" i="1"/>
  <c r="T259" i="1" s="1"/>
  <c r="U259" i="1" s="1"/>
  <c r="Q122" i="1"/>
  <c r="T122" i="1" s="1"/>
  <c r="U122" i="1" s="1"/>
  <c r="Q8" i="1"/>
  <c r="U8" i="1" s="1"/>
  <c r="Q235" i="1"/>
  <c r="T235" i="1" s="1"/>
  <c r="U235" i="1" s="1"/>
  <c r="Q74" i="1"/>
  <c r="T74" i="1" s="1"/>
  <c r="U74" i="1" s="1"/>
  <c r="Q119" i="1"/>
  <c r="T119" i="1" s="1"/>
  <c r="U119" i="1" s="1"/>
  <c r="Q10" i="1"/>
  <c r="U10" i="1" s="1"/>
  <c r="Q183" i="1"/>
  <c r="T183" i="1" s="1"/>
  <c r="U183" i="1" s="1"/>
  <c r="Q251" i="1"/>
  <c r="T251" i="1" s="1"/>
  <c r="U251" i="1" s="1"/>
  <c r="Q23" i="1"/>
  <c r="U23" i="1" s="1"/>
  <c r="Q333" i="1"/>
  <c r="T333" i="1" s="1"/>
  <c r="U333" i="1" s="1"/>
  <c r="Q271" i="1"/>
  <c r="T271" i="1" s="1"/>
  <c r="U271" i="1" s="1"/>
  <c r="Q30" i="1"/>
  <c r="Q454" i="1"/>
  <c r="T454" i="1" s="1"/>
  <c r="U454" i="1" s="1"/>
  <c r="Q494" i="1"/>
  <c r="T494" i="1" s="1"/>
  <c r="U494" i="1" s="1"/>
  <c r="Q56" i="1"/>
  <c r="T56" i="1" s="1"/>
  <c r="U56" i="1" s="1"/>
  <c r="Q69" i="1"/>
  <c r="T69" i="1" s="1"/>
  <c r="U69" i="1" s="1"/>
  <c r="Q34" i="1"/>
  <c r="T34" i="1" s="1"/>
  <c r="U34" i="1" s="1"/>
  <c r="Q98" i="1"/>
  <c r="T98" i="1" s="1"/>
  <c r="U98" i="1" s="1"/>
  <c r="Q13" i="1"/>
  <c r="T13" i="1" s="1"/>
  <c r="Q11" i="1"/>
  <c r="T11" i="1" s="1"/>
  <c r="Q99" i="1"/>
  <c r="T99" i="1" s="1"/>
  <c r="U99" i="1" s="1"/>
  <c r="Q354" i="1"/>
  <c r="T354" i="1" s="1"/>
  <c r="U354" i="1" s="1"/>
  <c r="Q85" i="1"/>
  <c r="T85" i="1" s="1"/>
  <c r="U85" i="1" s="1"/>
  <c r="Q181" i="1"/>
  <c r="T181" i="1" s="1"/>
  <c r="U181" i="1" s="1"/>
  <c r="Q229" i="1"/>
  <c r="T229" i="1" s="1"/>
  <c r="U229" i="1" s="1"/>
  <c r="Q293" i="1"/>
  <c r="T293" i="1" s="1"/>
  <c r="U293" i="1" s="1"/>
  <c r="Q381" i="1"/>
  <c r="T381" i="1" s="1"/>
  <c r="U381" i="1" s="1"/>
  <c r="Q84" i="1"/>
  <c r="T84" i="1" s="1"/>
  <c r="U84" i="1" s="1"/>
  <c r="Q490" i="1"/>
  <c r="T490" i="1" s="1"/>
  <c r="U490" i="1" s="1"/>
  <c r="Q32" i="1"/>
  <c r="T32" i="1" s="1"/>
  <c r="Q64" i="1"/>
  <c r="T64" i="1" s="1"/>
  <c r="U64" i="1" s="1"/>
  <c r="Q136" i="1"/>
  <c r="T136" i="1" s="1"/>
  <c r="U136" i="1" s="1"/>
  <c r="Q168" i="1"/>
  <c r="T168" i="1" s="1"/>
  <c r="U168" i="1" s="1"/>
  <c r="Q352" i="1"/>
  <c r="T352" i="1" s="1"/>
  <c r="U352" i="1" s="1"/>
  <c r="Q6" i="1"/>
  <c r="T6" i="1" s="1"/>
  <c r="Q142" i="1"/>
  <c r="T142" i="1" s="1"/>
  <c r="U142" i="1" s="1"/>
  <c r="Q246" i="1"/>
  <c r="T246" i="1" s="1"/>
  <c r="U246" i="1" s="1"/>
  <c r="Q382" i="1"/>
  <c r="T382" i="1" s="1"/>
  <c r="U382" i="1" s="1"/>
  <c r="Q55" i="1"/>
  <c r="T55" i="1" s="1"/>
  <c r="U55" i="1" s="1"/>
  <c r="Q242" i="1"/>
  <c r="T242" i="1" s="1"/>
  <c r="U242" i="1" s="1"/>
  <c r="Q41" i="1"/>
  <c r="T41" i="1" s="1"/>
  <c r="Q89" i="1"/>
  <c r="T89" i="1" s="1"/>
  <c r="U89" i="1" s="1"/>
  <c r="Q186" i="1"/>
  <c r="T186" i="1" s="1"/>
  <c r="U186" i="1" s="1"/>
  <c r="Q225" i="1"/>
  <c r="T225" i="1" s="1"/>
  <c r="U225" i="1" s="1"/>
  <c r="Q433" i="1"/>
  <c r="T433" i="1" s="1"/>
  <c r="U433" i="1" s="1"/>
  <c r="Q489" i="1"/>
  <c r="T489" i="1" s="1"/>
  <c r="U489" i="1" s="1"/>
  <c r="Q190" i="1"/>
  <c r="T190" i="1" s="1"/>
  <c r="U190" i="1" s="1"/>
  <c r="Q334" i="1"/>
  <c r="T334" i="1" s="1"/>
  <c r="U334" i="1" s="1"/>
  <c r="Q151" i="1"/>
  <c r="T151" i="1" s="1"/>
  <c r="U151" i="1" s="1"/>
  <c r="Q110" i="1"/>
  <c r="T110" i="1" s="1"/>
  <c r="U110" i="1" s="1"/>
  <c r="Q87" i="1"/>
  <c r="T87" i="1" s="1"/>
  <c r="U87" i="1" s="1"/>
  <c r="Q335" i="1"/>
  <c r="T335" i="1" s="1"/>
  <c r="U335" i="1" s="1"/>
  <c r="Q14" i="1"/>
  <c r="U14" i="1" s="1"/>
  <c r="Q174" i="1"/>
  <c r="T174" i="1" s="1"/>
  <c r="U174" i="1" s="1"/>
  <c r="Q310" i="1"/>
  <c r="T310" i="1" s="1"/>
  <c r="U310" i="1" s="1"/>
  <c r="Q430" i="1"/>
  <c r="T430" i="1" s="1"/>
  <c r="U430" i="1" s="1"/>
  <c r="Q359" i="1"/>
  <c r="T359" i="1" s="1"/>
  <c r="U359" i="1" s="1"/>
  <c r="Q36" i="1"/>
  <c r="T36" i="1" s="1"/>
  <c r="Q124" i="1"/>
  <c r="T124" i="1" s="1"/>
  <c r="U124" i="1" s="1"/>
  <c r="Q157" i="1"/>
  <c r="T157" i="1" s="1"/>
  <c r="U157" i="1" s="1"/>
  <c r="Q188" i="1"/>
  <c r="T188" i="1" s="1"/>
  <c r="U188" i="1" s="1"/>
  <c r="Q220" i="1"/>
  <c r="T220" i="1" s="1"/>
  <c r="U220" i="1" s="1"/>
  <c r="Q252" i="1"/>
  <c r="T252" i="1" s="1"/>
  <c r="U252" i="1" s="1"/>
  <c r="Q284" i="1"/>
  <c r="T284" i="1" s="1"/>
  <c r="U284" i="1" s="1"/>
  <c r="Q340" i="1"/>
  <c r="T340" i="1" s="1"/>
  <c r="U340" i="1" s="1"/>
  <c r="Q404" i="1"/>
  <c r="T404" i="1" s="1"/>
  <c r="U404" i="1" s="1"/>
  <c r="Q22" i="1"/>
  <c r="T22" i="1" s="1"/>
  <c r="Q302" i="1"/>
  <c r="T302" i="1" s="1"/>
  <c r="U302" i="1" s="1"/>
  <c r="Q15" i="1"/>
  <c r="T15" i="1" s="1"/>
  <c r="Q197" i="1"/>
  <c r="T197" i="1" s="1"/>
  <c r="U197" i="1" s="1"/>
  <c r="Q245" i="1"/>
  <c r="T245" i="1" s="1"/>
  <c r="U245" i="1" s="1"/>
  <c r="Q397" i="1"/>
  <c r="T397" i="1" s="1"/>
  <c r="U397" i="1" s="1"/>
  <c r="Q304" i="1"/>
  <c r="T304" i="1" s="1"/>
  <c r="U304" i="1" s="1"/>
  <c r="Q323" i="1"/>
  <c r="T323" i="1" s="1"/>
  <c r="U323" i="1" s="1"/>
  <c r="Q178" i="1"/>
  <c r="T178" i="1" s="1"/>
  <c r="U178" i="1" s="1"/>
  <c r="Q4" i="1"/>
  <c r="U4" i="1" s="1"/>
  <c r="Q88" i="1"/>
  <c r="T88" i="1" s="1"/>
  <c r="U88" i="1" s="1"/>
  <c r="Q316" i="1"/>
  <c r="T316" i="1" s="1"/>
  <c r="U316" i="1" s="1"/>
  <c r="Q253" i="1"/>
  <c r="T253" i="1" s="1"/>
  <c r="U253" i="1" s="1"/>
  <c r="Q421" i="1"/>
  <c r="T421" i="1" s="1"/>
  <c r="U421" i="1" s="1"/>
  <c r="Q215" i="1"/>
  <c r="T215" i="1" s="1"/>
  <c r="U215" i="1" s="1"/>
  <c r="Q95" i="1"/>
  <c r="T95" i="1" s="1"/>
  <c r="U95" i="1" s="1"/>
  <c r="T230" i="1"/>
  <c r="U230" i="1" s="1"/>
  <c r="T218" i="1"/>
  <c r="U218" i="1" s="1"/>
  <c r="T93" i="1"/>
  <c r="U93" i="1" s="1"/>
  <c r="Q279" i="1"/>
  <c r="T279" i="1" s="1"/>
  <c r="U279" i="1" s="1"/>
  <c r="Q255" i="1"/>
  <c r="T255" i="1" s="1"/>
  <c r="U255" i="1" s="1"/>
  <c r="Q364" i="1"/>
  <c r="T364" i="1" s="1"/>
  <c r="U364" i="1" s="1"/>
  <c r="Q387" i="1"/>
  <c r="T387" i="1" s="1"/>
  <c r="U387" i="1" s="1"/>
  <c r="Q351" i="1"/>
  <c r="T351" i="1" s="1"/>
  <c r="U351" i="1" s="1"/>
  <c r="Q420" i="1"/>
  <c r="T420" i="1" s="1"/>
  <c r="U420" i="1" s="1"/>
  <c r="T27" i="1" l="1"/>
  <c r="T12" i="1"/>
  <c r="T19" i="1"/>
  <c r="U43" i="1"/>
  <c r="U45" i="1"/>
  <c r="U46" i="1"/>
  <c r="U6" i="1"/>
  <c r="V6" i="1" s="1"/>
  <c r="U32" i="1"/>
  <c r="U13" i="1"/>
  <c r="V13" i="1" s="1"/>
  <c r="U44" i="1"/>
  <c r="U48" i="1"/>
  <c r="U51" i="1"/>
  <c r="V52" i="1" s="1"/>
  <c r="T31" i="1"/>
  <c r="U31" i="1" s="1"/>
  <c r="U22" i="1"/>
  <c r="U26" i="1"/>
  <c r="U16" i="1"/>
  <c r="V17" i="1" s="1"/>
  <c r="U35" i="1"/>
  <c r="V35" i="1" s="1"/>
  <c r="U38" i="1"/>
  <c r="U49" i="1"/>
  <c r="U41" i="1"/>
  <c r="U20" i="1"/>
  <c r="V20" i="1" s="1"/>
  <c r="U33" i="1"/>
  <c r="V34" i="1" s="1"/>
  <c r="U37" i="1"/>
  <c r="U47" i="1"/>
  <c r="U36" i="1"/>
  <c r="T45" i="1"/>
  <c r="T46" i="1"/>
  <c r="U15" i="1"/>
  <c r="V15" i="1" s="1"/>
  <c r="U11" i="1"/>
  <c r="V11" i="1" s="1"/>
  <c r="U39" i="1"/>
  <c r="U40" i="1"/>
  <c r="V451" i="1"/>
  <c r="V435" i="1"/>
  <c r="T210" i="1"/>
  <c r="U210" i="1" s="1"/>
  <c r="T247" i="1"/>
  <c r="U247" i="1" s="1"/>
  <c r="V248" i="1" s="1"/>
  <c r="V209" i="1"/>
  <c r="V237" i="1"/>
  <c r="V193" i="1"/>
  <c r="T239" i="1"/>
  <c r="U239" i="1" s="1"/>
  <c r="V239" i="1" s="1"/>
  <c r="T28" i="1"/>
  <c r="U28" i="1" s="1"/>
  <c r="V28" i="1" s="1"/>
  <c r="T204" i="1"/>
  <c r="U204" i="1" s="1"/>
  <c r="V477" i="1"/>
  <c r="V206" i="1"/>
  <c r="T224" i="1"/>
  <c r="U224" i="1" s="1"/>
  <c r="V225" i="1" s="1"/>
  <c r="V464" i="1"/>
  <c r="V251" i="1"/>
  <c r="V384" i="1"/>
  <c r="V229" i="1"/>
  <c r="V349" i="1"/>
  <c r="V281" i="1"/>
  <c r="V235" i="1"/>
  <c r="V257" i="1"/>
  <c r="V333" i="1"/>
  <c r="V140" i="1"/>
  <c r="V405" i="1"/>
  <c r="V343" i="1"/>
  <c r="V415" i="1"/>
  <c r="V176" i="1"/>
  <c r="V377" i="1"/>
  <c r="T189" i="1"/>
  <c r="U189" i="1" s="1"/>
  <c r="V189" i="1" s="1"/>
  <c r="V334" i="1"/>
  <c r="T106" i="1"/>
  <c r="U106" i="1" s="1"/>
  <c r="V106" i="1" s="1"/>
  <c r="T211" i="1"/>
  <c r="U211" i="1" s="1"/>
  <c r="T7" i="1"/>
  <c r="T113" i="1"/>
  <c r="U113" i="1" s="1"/>
  <c r="V113" i="1" s="1"/>
  <c r="T166" i="1"/>
  <c r="U166" i="1" s="1"/>
  <c r="V167" i="1" s="1"/>
  <c r="V353" i="1"/>
  <c r="V227" i="1"/>
  <c r="V220" i="1"/>
  <c r="V175" i="1"/>
  <c r="V126" i="1"/>
  <c r="V191" i="1"/>
  <c r="V184" i="1"/>
  <c r="V127" i="1"/>
  <c r="V145" i="1"/>
  <c r="T68" i="1"/>
  <c r="U68" i="1" s="1"/>
  <c r="V69" i="1" s="1"/>
  <c r="V285" i="1"/>
  <c r="V299" i="1"/>
  <c r="T159" i="1"/>
  <c r="U159" i="1" s="1"/>
  <c r="V160" i="1" s="1"/>
  <c r="T146" i="1"/>
  <c r="U146" i="1" s="1"/>
  <c r="V146" i="1" s="1"/>
  <c r="T9" i="1"/>
  <c r="T244" i="1"/>
  <c r="U244" i="1" s="1"/>
  <c r="V244" i="1" s="1"/>
  <c r="T132" i="1"/>
  <c r="U132" i="1" s="1"/>
  <c r="V132" i="1" s="1"/>
  <c r="V409" i="1"/>
  <c r="V279" i="1"/>
  <c r="V273" i="1"/>
  <c r="V67" i="1"/>
  <c r="V365" i="1"/>
  <c r="V346" i="1"/>
  <c r="V383" i="1"/>
  <c r="V96" i="1"/>
  <c r="V60" i="1"/>
  <c r="V394" i="1"/>
  <c r="V403" i="1"/>
  <c r="V381" i="1"/>
  <c r="V286" i="1"/>
  <c r="V101" i="1"/>
  <c r="V290" i="1"/>
  <c r="V308" i="1"/>
  <c r="V134" i="1"/>
  <c r="V287" i="1"/>
  <c r="V355" i="1"/>
  <c r="V157" i="1"/>
  <c r="V142" i="1"/>
  <c r="T42" i="1"/>
  <c r="U42" i="1" s="1"/>
  <c r="T104" i="1"/>
  <c r="U104" i="1" s="1"/>
  <c r="V105" i="1" s="1"/>
  <c r="T203" i="1"/>
  <c r="U203" i="1" s="1"/>
  <c r="V203" i="1" s="1"/>
  <c r="V374" i="1"/>
  <c r="V92" i="1"/>
  <c r="V376" i="1"/>
  <c r="V87" i="1"/>
  <c r="V337" i="1"/>
  <c r="V75" i="1"/>
  <c r="V271" i="1"/>
  <c r="V306" i="1"/>
  <c r="V315" i="1"/>
  <c r="V316" i="1"/>
  <c r="V356" i="1"/>
  <c r="V367" i="1"/>
  <c r="V3" i="1"/>
  <c r="V198" i="1"/>
  <c r="T79" i="1"/>
  <c r="U79" i="1" s="1"/>
  <c r="V79" i="1" s="1"/>
  <c r="T129" i="1"/>
  <c r="U129" i="1" s="1"/>
  <c r="V130" i="1" s="1"/>
  <c r="V266" i="1"/>
  <c r="V395" i="1"/>
  <c r="V399" i="1"/>
  <c r="V136" i="1"/>
  <c r="V338" i="1"/>
  <c r="V347" i="1"/>
  <c r="V360" i="1"/>
  <c r="V151" i="1"/>
  <c r="V186" i="1"/>
  <c r="V216" i="1"/>
  <c r="V352" i="1"/>
  <c r="V222" i="1"/>
  <c r="V201" i="1"/>
  <c r="V259" i="1"/>
  <c r="V339" i="1"/>
  <c r="V319" i="1"/>
  <c r="V416" i="1"/>
  <c r="V276" i="1"/>
  <c r="V253" i="1"/>
  <c r="V401" i="1"/>
  <c r="V291" i="1"/>
  <c r="V326" i="1"/>
  <c r="V116" i="1"/>
  <c r="V195" i="1"/>
  <c r="V393" i="1"/>
  <c r="V62" i="1"/>
  <c r="V391" i="1"/>
  <c r="V317" i="1"/>
  <c r="V103" i="1"/>
  <c r="V406" i="1"/>
  <c r="V122" i="1"/>
  <c r="V305" i="1"/>
  <c r="V442" i="1"/>
  <c r="V321" i="1"/>
  <c r="V362" i="1"/>
  <c r="V361" i="1"/>
  <c r="V373" i="1"/>
  <c r="V427" i="1"/>
  <c r="V322" i="1"/>
  <c r="V258" i="1"/>
  <c r="V282" i="1"/>
  <c r="V452" i="1"/>
  <c r="V475" i="1"/>
  <c r="V298" i="1"/>
  <c r="V419" i="1"/>
  <c r="V459" i="1"/>
  <c r="V458" i="1"/>
  <c r="V323" i="1"/>
  <c r="V494" i="1"/>
  <c r="V493" i="1"/>
  <c r="V483" i="1"/>
  <c r="V482" i="1"/>
  <c r="V436" i="1"/>
  <c r="V467" i="1"/>
  <c r="V387" i="1"/>
  <c r="V462" i="1"/>
  <c r="V463" i="1"/>
  <c r="V485" i="1"/>
  <c r="V486" i="1"/>
  <c r="V454" i="1"/>
  <c r="V478" i="1"/>
  <c r="V461" i="1"/>
  <c r="V332" i="1"/>
  <c r="V350" i="1"/>
  <c r="V502" i="1"/>
  <c r="V18" i="1"/>
  <c r="V109" i="1"/>
  <c r="V469" i="1"/>
  <c r="V420" i="1"/>
  <c r="V438" i="1"/>
  <c r="V404" i="1"/>
  <c r="V446" i="1"/>
  <c r="V498" i="1"/>
  <c r="V501" i="1"/>
  <c r="V489" i="1"/>
  <c r="V447" i="1"/>
  <c r="V9" i="1"/>
  <c r="V433" i="1"/>
  <c r="V372" i="1"/>
  <c r="V473" i="1"/>
  <c r="V77" i="1"/>
  <c r="V233" i="1"/>
  <c r="V428" i="1"/>
  <c r="V289" i="1"/>
  <c r="V390" i="1"/>
  <c r="V243" i="1"/>
  <c r="V312" i="1"/>
  <c r="V310" i="1"/>
  <c r="V364" i="1"/>
  <c r="V214" i="1"/>
  <c r="V199" i="1"/>
  <c r="V246" i="1"/>
  <c r="V398" i="1"/>
  <c r="V83" i="1"/>
  <c r="V219" i="1"/>
  <c r="V178" i="1"/>
  <c r="V81" i="1"/>
  <c r="V120" i="1"/>
  <c r="V440" i="1"/>
  <c r="V474" i="1"/>
  <c r="V155" i="1"/>
  <c r="V72" i="1"/>
  <c r="V217" i="1"/>
  <c r="V470" i="1"/>
  <c r="V413" i="1"/>
  <c r="V444" i="1"/>
  <c r="V397" i="1"/>
  <c r="V490" i="1"/>
  <c r="V265" i="1"/>
  <c r="V172" i="1"/>
  <c r="V196" i="1"/>
  <c r="V232" i="1"/>
  <c r="V121" i="1"/>
  <c r="V53" i="1"/>
  <c r="V423" i="1"/>
  <c r="V59" i="1"/>
  <c r="V164" i="1"/>
  <c r="V284" i="1"/>
  <c r="V430" i="1"/>
  <c r="V263" i="1"/>
  <c r="V439" i="1"/>
  <c r="V296" i="1"/>
  <c r="V487" i="1"/>
  <c r="V82" i="1"/>
  <c r="V480" i="1"/>
  <c r="V424" i="1"/>
  <c r="V278" i="1"/>
  <c r="V456" i="1"/>
  <c r="V250" i="1"/>
  <c r="V218" i="1"/>
  <c r="V437" i="1"/>
  <c r="V179" i="1"/>
  <c r="V234" i="1"/>
  <c r="V491" i="1"/>
  <c r="V55" i="1"/>
  <c r="V64" i="1"/>
  <c r="V410" i="1"/>
  <c r="V414" i="1"/>
  <c r="V471" i="1"/>
  <c r="V497" i="1"/>
  <c r="V431" i="1"/>
  <c r="V141" i="1"/>
  <c r="V111" i="1"/>
  <c r="V71" i="1"/>
  <c r="V150" i="1"/>
  <c r="V363" i="1"/>
  <c r="V262" i="1"/>
  <c r="V117" i="1"/>
  <c r="V171" i="1"/>
  <c r="V228" i="1"/>
  <c r="V163" i="1"/>
  <c r="V231" i="1"/>
  <c r="V421" i="1"/>
  <c r="V56" i="1"/>
  <c r="V270" i="1"/>
  <c r="V443" i="1"/>
  <c r="V57" i="1"/>
  <c r="V449" i="1"/>
  <c r="V422" i="1"/>
  <c r="V264" i="1"/>
  <c r="V434" i="1"/>
  <c r="V450" i="1"/>
  <c r="V180" i="1"/>
  <c r="V161" i="1"/>
  <c r="V388" i="1"/>
  <c r="V241" i="1"/>
  <c r="V425" i="1"/>
  <c r="V476" i="1"/>
  <c r="V432" i="1"/>
  <c r="V453" i="1"/>
  <c r="V499" i="1"/>
  <c r="V324" i="1"/>
  <c r="V185" i="1"/>
  <c r="V429" i="1"/>
  <c r="V460" i="1"/>
  <c r="V94" i="1"/>
  <c r="V138" i="1"/>
  <c r="V325" i="1"/>
  <c r="V465" i="1"/>
  <c r="V378" i="1"/>
  <c r="V445" i="1"/>
  <c r="V19" i="1"/>
  <c r="V148" i="1"/>
  <c r="V118" i="1"/>
  <c r="V73" i="1"/>
  <c r="V173" i="1"/>
  <c r="V165" i="1"/>
  <c r="V162" i="1"/>
  <c r="V149" i="1"/>
  <c r="V249" i="1"/>
  <c r="V110" i="1"/>
  <c r="V76" i="1"/>
  <c r="V295" i="1"/>
  <c r="V269" i="1"/>
  <c r="V496" i="1"/>
  <c r="V479" i="1"/>
  <c r="V484" i="1"/>
  <c r="V457" i="1"/>
  <c r="V455" i="1"/>
  <c r="V277" i="1"/>
  <c r="V481" i="1"/>
  <c r="V297" i="1"/>
  <c r="V500" i="1"/>
  <c r="V468" i="1"/>
  <c r="V426" i="1"/>
  <c r="V156" i="1"/>
  <c r="V61" i="1"/>
  <c r="V200" i="1"/>
  <c r="V223" i="1"/>
  <c r="V238" i="1"/>
  <c r="V10" i="1"/>
  <c r="V311" i="1"/>
  <c r="V5" i="1"/>
  <c r="V54" i="1"/>
  <c r="V108" i="1"/>
  <c r="V261" i="1"/>
  <c r="V320" i="1"/>
  <c r="V283" i="1"/>
  <c r="V495" i="1"/>
  <c r="V492" i="1"/>
  <c r="V100" i="1"/>
  <c r="V207" i="1"/>
  <c r="V351" i="1"/>
  <c r="V65" i="1"/>
  <c r="V86" i="1"/>
  <c r="V213" i="1"/>
  <c r="V208" i="1"/>
  <c r="V95" i="1"/>
  <c r="V4" i="1"/>
  <c r="V242" i="1"/>
  <c r="V181" i="1"/>
  <c r="V119" i="1"/>
  <c r="V8" i="1"/>
  <c r="V135" i="1"/>
  <c r="V448" i="1"/>
  <c r="V472" i="1"/>
  <c r="V358" i="1"/>
  <c r="V313" i="1"/>
  <c r="V144" i="1"/>
  <c r="V389" i="1"/>
  <c r="V488" i="1"/>
  <c r="V441" i="1"/>
  <c r="V466" i="1"/>
  <c r="T3" i="1"/>
  <c r="T29" i="1"/>
  <c r="U29" i="1" s="1"/>
  <c r="T24" i="1"/>
  <c r="T21" i="1"/>
  <c r="T23" i="1"/>
  <c r="T10" i="1"/>
  <c r="T17" i="1"/>
  <c r="T18" i="1"/>
  <c r="T4" i="1"/>
  <c r="T30" i="1"/>
  <c r="U30" i="1" s="1"/>
  <c r="T14" i="1"/>
  <c r="T5" i="1"/>
  <c r="T8" i="1"/>
  <c r="T25" i="1"/>
  <c r="V43" i="1" l="1"/>
  <c r="V159" i="1"/>
  <c r="V68" i="1"/>
  <c r="V45" i="1"/>
  <c r="V240" i="1"/>
  <c r="V245" i="1"/>
  <c r="V211" i="1"/>
  <c r="V107" i="1"/>
  <c r="V39" i="1"/>
  <c r="V46" i="1"/>
  <c r="V247" i="1"/>
  <c r="V32" i="1"/>
  <c r="V31" i="1"/>
  <c r="V47" i="1"/>
  <c r="V37" i="1"/>
  <c r="V42" i="1"/>
  <c r="V29" i="1"/>
  <c r="V204" i="1"/>
  <c r="V129" i="1"/>
  <c r="V33" i="1"/>
  <c r="V104" i="1"/>
  <c r="V21" i="1"/>
  <c r="V51" i="1"/>
  <c r="V80" i="1"/>
  <c r="V212" i="1"/>
  <c r="V224" i="1"/>
  <c r="V166" i="1"/>
  <c r="V114" i="1"/>
  <c r="V190" i="1"/>
  <c r="V41" i="1"/>
  <c r="V147" i="1"/>
  <c r="V125" i="1"/>
  <c r="V368" i="1"/>
  <c r="V168" i="1"/>
  <c r="V58" i="1"/>
  <c r="V192" i="1"/>
  <c r="V275" i="1"/>
  <c r="V99" i="1"/>
  <c r="V267" i="1"/>
  <c r="V303" i="1"/>
  <c r="V408" i="1"/>
  <c r="V153" i="1"/>
  <c r="V314" i="1"/>
  <c r="V288" i="1"/>
  <c r="V85" i="1"/>
  <c r="V357" i="1"/>
  <c r="V183" i="1"/>
  <c r="V202" i="1"/>
  <c r="V304" i="1"/>
  <c r="V272" i="1"/>
  <c r="V354" i="1"/>
  <c r="V260" i="1"/>
  <c r="V48" i="1"/>
  <c r="V66" i="1"/>
  <c r="V366" i="1"/>
  <c r="V254" i="1"/>
  <c r="V49" i="1"/>
  <c r="V210" i="1"/>
  <c r="V128" i="1"/>
  <c r="V90" i="1"/>
  <c r="V230" i="1"/>
  <c r="V194" i="1"/>
  <c r="V205" i="1"/>
  <c r="V411" i="1"/>
  <c r="V112" i="1"/>
  <c r="V341" i="1"/>
  <c r="V293" i="1"/>
  <c r="V98" i="1"/>
  <c r="V302" i="1"/>
  <c r="V78" i="1"/>
  <c r="V182" i="1"/>
  <c r="V152" i="1"/>
  <c r="V38" i="1"/>
  <c r="V359" i="1"/>
  <c r="V375" i="1"/>
  <c r="V133" i="1"/>
  <c r="V70" i="1"/>
  <c r="V342" i="1"/>
  <c r="V124" i="1"/>
  <c r="V294" i="1"/>
  <c r="V392" i="1"/>
  <c r="V40" i="1"/>
  <c r="V369" i="1"/>
  <c r="V380" i="1"/>
  <c r="V382" i="1"/>
  <c r="V215" i="1"/>
  <c r="V301" i="1"/>
  <c r="V327" i="1"/>
  <c r="V131" i="1"/>
  <c r="V143" i="1"/>
  <c r="V44" i="1"/>
  <c r="V187" i="1"/>
  <c r="V137" i="1"/>
  <c r="V307" i="1"/>
  <c r="V402" i="1"/>
  <c r="V340" i="1"/>
  <c r="V169" i="1"/>
  <c r="V385" i="1"/>
  <c r="V88" i="1"/>
  <c r="V318" i="1"/>
  <c r="V256" i="1"/>
  <c r="V417" i="1"/>
  <c r="V344" i="1"/>
  <c r="V221" i="1"/>
  <c r="V328" i="1"/>
  <c r="V370" i="1"/>
  <c r="V336" i="1"/>
  <c r="V115" i="1"/>
  <c r="V236" i="1"/>
  <c r="V330" i="1"/>
  <c r="V252" i="1"/>
  <c r="V84" i="1"/>
  <c r="V280" i="1"/>
  <c r="V197" i="1"/>
  <c r="V335" i="1"/>
  <c r="V292" i="1"/>
  <c r="V418" i="1"/>
  <c r="V274" i="1"/>
  <c r="V174" i="1"/>
  <c r="V97" i="1"/>
  <c r="V102" i="1"/>
  <c r="V396" i="1"/>
  <c r="V154" i="1"/>
  <c r="V400" i="1"/>
  <c r="V139" i="1"/>
  <c r="V226" i="1"/>
  <c r="V309" i="1"/>
  <c r="V300" i="1"/>
  <c r="V74" i="1"/>
  <c r="V63" i="1"/>
  <c r="V36" i="1"/>
  <c r="V331" i="1"/>
  <c r="V188" i="1"/>
  <c r="V89" i="1"/>
  <c r="V93" i="1"/>
  <c r="V255" i="1"/>
  <c r="V177" i="1"/>
  <c r="V123" i="1"/>
  <c r="V268" i="1"/>
  <c r="V345" i="1"/>
  <c r="V170" i="1"/>
  <c r="V379" i="1"/>
  <c r="V158" i="1"/>
  <c r="V371" i="1"/>
  <c r="V407" i="1"/>
  <c r="V329" i="1"/>
  <c r="V91" i="1"/>
  <c r="V348" i="1"/>
  <c r="V386" i="1"/>
  <c r="V25" i="1"/>
  <c r="V24" i="1"/>
  <c r="V30" i="1"/>
  <c r="V22" i="1"/>
  <c r="V12" i="1"/>
  <c r="V23" i="1"/>
  <c r="V14" i="1"/>
  <c r="V412" i="1"/>
  <c r="V50" i="1"/>
  <c r="V7" i="1"/>
  <c r="V26" i="1"/>
  <c r="V27" i="1"/>
  <c r="V16" i="1"/>
</calcChain>
</file>

<file path=xl/sharedStrings.xml><?xml version="1.0" encoding="utf-8"?>
<sst xmlns="http://schemas.openxmlformats.org/spreadsheetml/2006/main" count="26" uniqueCount="25">
  <si>
    <t>Red1 +Ox2 -&gt; Ox1 + Red2</t>
  </si>
  <si>
    <t>Titulado (Red1)</t>
  </si>
  <si>
    <t>Tiulante (Ox2)</t>
  </si>
  <si>
    <t>n</t>
  </si>
  <si>
    <t>[ ] / M</t>
  </si>
  <si>
    <t>Volume / mL</t>
  </si>
  <si>
    <t>mols inicio</t>
  </si>
  <si>
    <t>[Red1]</t>
  </si>
  <si>
    <t>[Ox1]</t>
  </si>
  <si>
    <t>[Ox2]</t>
  </si>
  <si>
    <t>[Red2]</t>
  </si>
  <si>
    <t xml:space="preserve">mol [Ox2] </t>
  </si>
  <si>
    <t>E0 / V</t>
  </si>
  <si>
    <t>E no PE</t>
  </si>
  <si>
    <t>E /  V</t>
  </si>
  <si>
    <t>dE/dV</t>
  </si>
  <si>
    <t>dV</t>
  </si>
  <si>
    <t>Red1 +ne -&gt; Ox1</t>
  </si>
  <si>
    <t>Red2 + ne -&gt; Red2</t>
  </si>
  <si>
    <t>E 1/2 PE</t>
  </si>
  <si>
    <t>E no PE / V</t>
  </si>
  <si>
    <t>V no PE / mL</t>
  </si>
  <si>
    <t>pH</t>
  </si>
  <si>
    <t>[H+] power</t>
  </si>
  <si>
    <t>Ref Ele E /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</si>
</sst>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/>
    <xf numFmtId="0" fontId="0" fillId="2" borderId="1" xfId="0" applyFill="1" applyBorder="1"/>
    <xf numFmtId="0" fontId="4" fillId="2" borderId="1" xfId="0" applyFont="1" applyFill="1" applyBorder="1"/>
    <xf numFmtId="0" fontId="5" fillId="0" borderId="2" xfId="0" applyFont="1" applyBorder="1"/>
    <xf numFmtId="0" fontId="1" fillId="0" borderId="3" xfId="0" applyFont="1" applyBorder="1"/>
    <xf numFmtId="164" fontId="1" fillId="0" borderId="4" xfId="0" applyNumberFormat="1" applyFont="1" applyBorder="1"/>
    <xf numFmtId="164" fontId="1" fillId="0" borderId="6" xfId="0" applyNumberFormat="1" applyFont="1" applyBorder="1"/>
    <xf numFmtId="164" fontId="1" fillId="0" borderId="3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2" xfId="0" applyFont="1" applyFill="1" applyBorder="1"/>
    <xf numFmtId="0" fontId="4" fillId="0" borderId="0" xfId="0" applyFont="1" applyFill="1" applyBorder="1"/>
    <xf numFmtId="164" fontId="5" fillId="0" borderId="0" xfId="0" applyNumberFormat="1" applyFont="1" applyFill="1" applyBorder="1"/>
    <xf numFmtId="164" fontId="1" fillId="0" borderId="4" xfId="0" applyNumberFormat="1" applyFont="1" applyFill="1" applyBorder="1"/>
    <xf numFmtId="164" fontId="4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11" fontId="5" fillId="0" borderId="1" xfId="0" applyNumberFormat="1" applyFont="1" applyBorder="1"/>
    <xf numFmtId="1" fontId="5" fillId="0" borderId="1" xfId="0" applyNumberFormat="1" applyFont="1" applyBorder="1"/>
    <xf numFmtId="0" fontId="2" fillId="2" borderId="0" xfId="0" applyFont="1" applyFill="1" applyBorder="1" applyAlignment="1">
      <alignment horizontal="center"/>
    </xf>
    <xf numFmtId="164" fontId="1" fillId="0" borderId="3" xfId="0" applyNumberFormat="1" applyFont="1" applyFill="1" applyBorder="1"/>
    <xf numFmtId="0" fontId="5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center"/>
    </xf>
    <xf numFmtId="164" fontId="0" fillId="0" borderId="0" xfId="0" applyNumberFormat="1"/>
    <xf numFmtId="165" fontId="4" fillId="2" borderId="1" xfId="0" applyNumberFormat="1" applyFont="1" applyFill="1" applyBorder="1"/>
    <xf numFmtId="165" fontId="4" fillId="0" borderId="1" xfId="0" applyNumberFormat="1" applyFont="1" applyFill="1" applyBorder="1"/>
    <xf numFmtId="0" fontId="4" fillId="0" borderId="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400"/>
      <color rgb="FF00DCE2"/>
      <color rgb="FFD90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Curva Potenciometrica</c:v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Sheet1!$O$2:$O$502</c:f>
              <c:numCache>
                <c:formatCode>General</c:formatCode>
                <c:ptCount val="5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</c:numCache>
            </c:numRef>
          </c:cat>
          <c:val>
            <c:numRef>
              <c:f>Sheet1!$U$2:$U$502</c:f>
              <c:numCache>
                <c:formatCode>0.000</c:formatCode>
                <c:ptCount val="501"/>
                <c:pt idx="0">
                  <c:v>0.51537902425669224</c:v>
                </c:pt>
                <c:pt idx="1">
                  <c:v>0.638018809239704</c:v>
                </c:pt>
                <c:pt idx="2">
                  <c:v>0.6511840642938107</c:v>
                </c:pt>
                <c:pt idx="3">
                  <c:v>0.65990675097853868</c:v>
                </c:pt>
                <c:pt idx="4">
                  <c:v>0.66645367289982138</c:v>
                </c:pt>
                <c:pt idx="5">
                  <c:v>0.67170496989094675</c:v>
                </c:pt>
                <c:pt idx="6">
                  <c:v>0.67609563288939845</c:v>
                </c:pt>
                <c:pt idx="7">
                  <c:v>0.6798728126659831</c:v>
                </c:pt>
                <c:pt idx="8">
                  <c:v>0.6831904848941478</c:v>
                </c:pt>
                <c:pt idx="9">
                  <c:v>0.68615110002021662</c:v>
                </c:pt>
                <c:pt idx="10">
                  <c:v>0.68882628311950533</c:v>
                </c:pt>
                <c:pt idx="11">
                  <c:v>0.69126808108300808</c:v>
                </c:pt>
                <c:pt idx="12">
                  <c:v>0.69351550624916969</c:v>
                </c:pt>
                <c:pt idx="13">
                  <c:v>0.69559855577351359</c:v>
                </c:pt>
                <c:pt idx="14">
                  <c:v>0.6975407920033142</c:v>
                </c:pt>
                <c:pt idx="15">
                  <c:v>0.69936106097856954</c:v>
                </c:pt>
                <c:pt idx="16">
                  <c:v>0.70107467298243364</c:v>
                </c:pt>
                <c:pt idx="17">
                  <c:v>0.70269423536625364</c:v>
                </c:pt>
                <c:pt idx="18">
                  <c:v>0.70423025374650261</c:v>
                </c:pt>
                <c:pt idx="19">
                  <c:v>0.70569157482240641</c:v>
                </c:pt>
                <c:pt idx="20">
                  <c:v>0.70708571838636336</c:v>
                </c:pt>
                <c:pt idx="21">
                  <c:v>0.70841913022037584</c:v>
                </c:pt>
                <c:pt idx="22">
                  <c:v>0.70969737747544448</c:v>
                </c:pt>
                <c:pt idx="23">
                  <c:v>0.71092530155091149</c:v>
                </c:pt>
                <c:pt idx="24">
                  <c:v>0.71210713910664891</c:v>
                </c:pt>
                <c:pt idx="25">
                  <c:v>0.71324661886126295</c:v>
                </c:pt>
                <c:pt idx="26">
                  <c:v>0.71434703976745406</c:v>
                </c:pt>
                <c:pt idx="27">
                  <c:v>0.71541133470513185</c:v>
                </c:pt>
                <c:pt idx="28">
                  <c:v>0.71644212279709651</c:v>
                </c:pt>
                <c:pt idx="29">
                  <c:v>0.71744175270224486</c:v>
                </c:pt>
                <c:pt idx="30">
                  <c:v>0.71841233869149423</c:v>
                </c:pt>
                <c:pt idx="31">
                  <c:v>0.71935579090380264</c:v>
                </c:pt>
                <c:pt idx="32">
                  <c:v>0.72027384087386503</c:v>
                </c:pt>
                <c:pt idx="33">
                  <c:v>0.7211680631914259</c:v>
                </c:pt>
                <c:pt idx="34">
                  <c:v>0.72203989397504531</c:v>
                </c:pt>
                <c:pt idx="35">
                  <c:v>0.72289064670654068</c:v>
                </c:pt>
                <c:pt idx="36">
                  <c:v>0.72372152586608995</c:v>
                </c:pt>
                <c:pt idx="37">
                  <c:v>0.72453363872471743</c:v>
                </c:pt>
                <c:pt idx="38">
                  <c:v>0.72532800558515553</c:v>
                </c:pt>
                <c:pt idx="39">
                  <c:v>0.72610556870983745</c:v>
                </c:pt>
                <c:pt idx="40">
                  <c:v>0.72686720013298112</c:v>
                </c:pt>
                <c:pt idx="41">
                  <c:v>0.72761370852009621</c:v>
                </c:pt>
                <c:pt idx="42">
                  <c:v>0.72834584521101464</c:v>
                </c:pt>
                <c:pt idx="43">
                  <c:v>0.72906430956038948</c:v>
                </c:pt>
                <c:pt idx="44">
                  <c:v>0.72976975367147601</c:v>
                </c:pt>
                <c:pt idx="45">
                  <c:v>0.73046278660410124</c:v>
                </c:pt>
                <c:pt idx="46">
                  <c:v>0.73114397812541654</c:v>
                </c:pt>
                <c:pt idx="47">
                  <c:v>0.73181386206181187</c:v>
                </c:pt>
                <c:pt idx="48">
                  <c:v>0.73247293930185176</c:v>
                </c:pt>
                <c:pt idx="49">
                  <c:v>0.7331216804929751</c:v>
                </c:pt>
                <c:pt idx="50">
                  <c:v>0.7337605284687122</c:v>
                </c:pt>
                <c:pt idx="51">
                  <c:v>0.73438990043813135</c:v>
                </c:pt>
                <c:pt idx="52">
                  <c:v>0.73501018996495449</c:v>
                </c:pt>
                <c:pt idx="53">
                  <c:v>0.73562176876016028</c:v>
                </c:pt>
                <c:pt idx="54">
                  <c:v>0.73622498830880501</c:v>
                </c:pt>
                <c:pt idx="55">
                  <c:v>0.73682018134915073</c:v>
                </c:pt>
                <c:pt idx="56">
                  <c:v>0.73740766321993312</c:v>
                </c:pt>
                <c:pt idx="57">
                  <c:v>0.73798773308965349</c:v>
                </c:pt>
                <c:pt idx="58">
                  <c:v>0.73856067508010703</c:v>
                </c:pt>
                <c:pt idx="59">
                  <c:v>0.73912675929490734</c:v>
                </c:pt>
                <c:pt idx="60">
                  <c:v>0.73968624276251571</c:v>
                </c:pt>
                <c:pt idx="61">
                  <c:v>0.74023937030218889</c:v>
                </c:pt>
                <c:pt idx="62">
                  <c:v>0.74078637532031411</c:v>
                </c:pt>
                <c:pt idx="63">
                  <c:v>0.74132748054376429</c:v>
                </c:pt>
                <c:pt idx="64">
                  <c:v>0.74186289869618738</c:v>
                </c:pt>
                <c:pt idx="65">
                  <c:v>0.74239283312250293</c:v>
                </c:pt>
                <c:pt idx="66">
                  <c:v>0.74291747836632149</c:v>
                </c:pt>
                <c:pt idx="67">
                  <c:v>0.74343702070451034</c:v>
                </c:pt>
                <c:pt idx="68">
                  <c:v>0.74395163864269254</c:v>
                </c:pt>
                <c:pt idx="69">
                  <c:v>0.74446150337508676</c:v>
                </c:pt>
                <c:pt idx="70">
                  <c:v>0.74496677921174848</c:v>
                </c:pt>
                <c:pt idx="71">
                  <c:v>0.7454676239759781</c:v>
                </c:pt>
                <c:pt idx="72">
                  <c:v>0.7459641893743888</c:v>
                </c:pt>
                <c:pt idx="73">
                  <c:v>0.74645662134188895</c:v>
                </c:pt>
                <c:pt idx="74">
                  <c:v>0.74694506036362274</c:v>
                </c:pt>
                <c:pt idx="75">
                  <c:v>0.74742964177572047</c:v>
                </c:pt>
                <c:pt idx="76">
                  <c:v>0.74791049604653947</c:v>
                </c:pt>
                <c:pt idx="77">
                  <c:v>0.74838774903992622</c:v>
                </c:pt>
                <c:pt idx="78">
                  <c:v>0.74886152226189107</c:v>
                </c:pt>
                <c:pt idx="79">
                  <c:v>0.74933193309196533</c:v>
                </c:pt>
                <c:pt idx="80">
                  <c:v>0.74979909500039887</c:v>
                </c:pt>
                <c:pt idx="81">
                  <c:v>0.75026311775225829</c:v>
                </c:pt>
                <c:pt idx="82">
                  <c:v>0.7507241075993929</c:v>
                </c:pt>
                <c:pt idx="83">
                  <c:v>0.75118216746115762</c:v>
                </c:pt>
                <c:pt idx="84">
                  <c:v>0.75163739709470578</c:v>
                </c:pt>
                <c:pt idx="85">
                  <c:v>0.75208989325560072</c:v>
                </c:pt>
                <c:pt idx="86">
                  <c:v>0.75253974984943095</c:v>
                </c:pt>
                <c:pt idx="87">
                  <c:v>0.75298705807506394</c:v>
                </c:pt>
                <c:pt idx="88">
                  <c:v>0.75343190656011871</c:v>
                </c:pt>
                <c:pt idx="89">
                  <c:v>0.75387438148919605</c:v>
                </c:pt>
                <c:pt idx="90">
                  <c:v>0.75431456672536101</c:v>
                </c:pt>
                <c:pt idx="91">
                  <c:v>0.75475254392533686</c:v>
                </c:pt>
                <c:pt idx="92">
                  <c:v>0.75518839264883475</c:v>
                </c:pt>
                <c:pt idx="93">
                  <c:v>0.75562219046240997</c:v>
                </c:pt>
                <c:pt idx="94">
                  <c:v>0.75605401303821196</c:v>
                </c:pt>
                <c:pt idx="95">
                  <c:v>0.75648393424796267</c:v>
                </c:pt>
                <c:pt idx="96">
                  <c:v>0.75691202625247977</c:v>
                </c:pt>
                <c:pt idx="97">
                  <c:v>0.75733835958703455</c:v>
                </c:pt>
                <c:pt idx="98">
                  <c:v>0.75776300324281864</c:v>
                </c:pt>
                <c:pt idx="99">
                  <c:v>0.75818602474477026</c:v>
                </c:pt>
                <c:pt idx="100">
                  <c:v>0.75860749022599838</c:v>
                </c:pt>
                <c:pt idx="101">
                  <c:v>0.75902746449902458</c:v>
                </c:pt>
                <c:pt idx="102">
                  <c:v>0.75944601112404964</c:v>
                </c:pt>
                <c:pt idx="103">
                  <c:v>0.75986319247443745</c:v>
                </c:pt>
                <c:pt idx="104">
                  <c:v>0.76027906979959792</c:v>
                </c:pt>
                <c:pt idx="105">
                  <c:v>0.76069370328543917</c:v>
                </c:pt>
                <c:pt idx="106">
                  <c:v>0.76110715211254854</c:v>
                </c:pt>
                <c:pt idx="107">
                  <c:v>0.76151947451225221</c:v>
                </c:pt>
                <c:pt idx="108">
                  <c:v>0.7619307278206966</c:v>
                </c:pt>
                <c:pt idx="109">
                  <c:v>0.7623409685310838</c:v>
                </c:pt>
                <c:pt idx="110">
                  <c:v>0.76275025234418858</c:v>
                </c:pt>
                <c:pt idx="111">
                  <c:v>0.76315863421727614</c:v>
                </c:pt>
                <c:pt idx="112">
                  <c:v>0.76356616841153335</c:v>
                </c:pt>
                <c:pt idx="113">
                  <c:v>0.7639729085381235</c:v>
                </c:pt>
                <c:pt idx="114">
                  <c:v>0.76437890760296412</c:v>
                </c:pt>
                <c:pt idx="115">
                  <c:v>0.76478421805032837</c:v>
                </c:pt>
                <c:pt idx="116">
                  <c:v>0.76518889180536165</c:v>
                </c:pt>
                <c:pt idx="117">
                  <c:v>0.76559298031560385</c:v>
                </c:pt>
                <c:pt idx="118">
                  <c:v>0.76599653459160288</c:v>
                </c:pt>
                <c:pt idx="119">
                  <c:v>0.76639960524670159</c:v>
                </c:pt>
                <c:pt idx="120">
                  <c:v>0.76680224253607843</c:v>
                </c:pt>
                <c:pt idx="121">
                  <c:v>0.76720449639511901</c:v>
                </c:pt>
                <c:pt idx="122">
                  <c:v>0.76760641647719163</c:v>
                </c:pt>
                <c:pt idx="123">
                  <c:v>0.76800805219090174</c:v>
                </c:pt>
                <c:pt idx="124">
                  <c:v>0.76840945273689376</c:v>
                </c:pt>
                <c:pt idx="125">
                  <c:v>0.76881066714427115</c:v>
                </c:pt>
                <c:pt idx="126">
                  <c:v>0.76921174430670181</c:v>
                </c:pt>
                <c:pt idx="127">
                  <c:v>0.76961273301827537</c:v>
                </c:pt>
                <c:pt idx="128">
                  <c:v>0.7700136820091793</c:v>
                </c:pt>
                <c:pt idx="129">
                  <c:v>0.77041463998125792</c:v>
                </c:pt>
                <c:pt idx="130">
                  <c:v>0.77081565564352028</c:v>
                </c:pt>
                <c:pt idx="131">
                  <c:v>0.7712167777476614</c:v>
                </c:pt>
                <c:pt idx="132">
                  <c:v>0.77161805512366055</c:v>
                </c:pt>
                <c:pt idx="133">
                  <c:v>0.77201953671552359</c:v>
                </c:pt>
                <c:pt idx="134">
                  <c:v>0.77242127161723373</c:v>
                </c:pt>
                <c:pt idx="135">
                  <c:v>0.77282330910897656</c:v>
                </c:pt>
                <c:pt idx="136">
                  <c:v>0.77322569869370761</c:v>
                </c:pt>
                <c:pt idx="137">
                  <c:v>0.7736284901341306</c:v>
                </c:pt>
                <c:pt idx="138">
                  <c:v>0.7740317334901553</c:v>
                </c:pt>
                <c:pt idx="139">
                  <c:v>0.77443547915690736</c:v>
                </c:pt>
                <c:pt idx="140">
                  <c:v>0.77483977790336334</c:v>
                </c:pt>
                <c:pt idx="141">
                  <c:v>0.77524468091168597</c:v>
                </c:pt>
                <c:pt idx="142">
                  <c:v>0.77565023981733905</c:v>
                </c:pt>
                <c:pt idx="143">
                  <c:v>0.77605650675006033</c:v>
                </c:pt>
                <c:pt idx="144">
                  <c:v>0.77646353437577953</c:v>
                </c:pt>
                <c:pt idx="145">
                  <c:v>0.77687137593956523</c:v>
                </c:pt>
                <c:pt idx="146">
                  <c:v>0.77728008530969506</c:v>
                </c:pt>
                <c:pt idx="147">
                  <c:v>0.77768971702294176</c:v>
                </c:pt>
                <c:pt idx="148">
                  <c:v>0.77810032633117665</c:v>
                </c:pt>
                <c:pt idx="149">
                  <c:v>0.77851196924939348</c:v>
                </c:pt>
                <c:pt idx="150">
                  <c:v>0.77892470260526414</c:v>
                </c:pt>
                <c:pt idx="151">
                  <c:v>0.77933858409034173</c:v>
                </c:pt>
                <c:pt idx="152">
                  <c:v>0.77975367231303305</c:v>
                </c:pt>
                <c:pt idx="153">
                  <c:v>0.7801700268534697</c:v>
                </c:pt>
                <c:pt idx="154">
                  <c:v>0.78058770832041546</c:v>
                </c:pt>
                <c:pt idx="155">
                  <c:v>0.7810067784103546</c:v>
                </c:pt>
                <c:pt idx="156">
                  <c:v>0.78142729996891547</c:v>
                </c:pt>
                <c:pt idx="157">
                  <c:v>0.78184933705479298</c:v>
                </c:pt>
                <c:pt idx="158">
                  <c:v>0.78227295500634464</c:v>
                </c:pt>
                <c:pt idx="159">
                  <c:v>0.78269822051104687</c:v>
                </c:pt>
                <c:pt idx="160">
                  <c:v>0.78312520167800803</c:v>
                </c:pt>
                <c:pt idx="161">
                  <c:v>0.78355396811375355</c:v>
                </c:pt>
                <c:pt idx="162">
                  <c:v>0.78398459100150708</c:v>
                </c:pt>
                <c:pt idx="163">
                  <c:v>0.78441714318421241</c:v>
                </c:pt>
                <c:pt idx="164">
                  <c:v>0.78485169925155673</c:v>
                </c:pt>
                <c:pt idx="165">
                  <c:v>0.78528833563127409</c:v>
                </c:pt>
                <c:pt idx="166">
                  <c:v>0.78572713068503131</c:v>
                </c:pt>
                <c:pt idx="167">
                  <c:v>0.78616816480921825</c:v>
                </c:pt>
                <c:pt idx="168">
                  <c:v>0.78661152054099137</c:v>
                </c:pt>
                <c:pt idx="169">
                  <c:v>0.7870572826699459</c:v>
                </c:pt>
                <c:pt idx="170">
                  <c:v>0.78750553835582271</c:v>
                </c:pt>
                <c:pt idx="171">
                  <c:v>0.78795637725268552</c:v>
                </c:pt>
                <c:pt idx="172">
                  <c:v>0.78840989164004338</c:v>
                </c:pt>
                <c:pt idx="173">
                  <c:v>0.78886617656143077</c:v>
                </c:pt>
                <c:pt idx="174">
                  <c:v>0.7893253299709988</c:v>
                </c:pt>
                <c:pt idx="175">
                  <c:v>0.78978745288872176</c:v>
                </c:pt>
                <c:pt idx="176">
                  <c:v>0.79025264956487218</c:v>
                </c:pt>
                <c:pt idx="177">
                  <c:v>0.7907210276544745</c:v>
                </c:pt>
                <c:pt idx="178">
                  <c:v>0.79119269840251338</c:v>
                </c:pt>
                <c:pt idx="179">
                  <c:v>0.79166777684073808</c:v>
                </c:pt>
                <c:pt idx="180">
                  <c:v>0.79214638199698273</c:v>
                </c:pt>
                <c:pt idx="181">
                  <c:v>0.79262863711800857</c:v>
                </c:pt>
                <c:pt idx="182">
                  <c:v>0.79311466990696511</c:v>
                </c:pt>
                <c:pt idx="183">
                  <c:v>0.79360461277667238</c:v>
                </c:pt>
                <c:pt idx="184">
                  <c:v>0.79409860312004443</c:v>
                </c:pt>
                <c:pt idx="185">
                  <c:v>0.79459678359909758</c:v>
                </c:pt>
                <c:pt idx="186">
                  <c:v>0.79509930245413485</c:v>
                </c:pt>
                <c:pt idx="187">
                  <c:v>0.79560631383485558</c:v>
                </c:pt>
                <c:pt idx="188">
                  <c:v>0.79611797815531593</c:v>
                </c:pt>
                <c:pt idx="189">
                  <c:v>0.79663446247486791</c:v>
                </c:pt>
                <c:pt idx="190">
                  <c:v>0.79715594090742659</c:v>
                </c:pt>
                <c:pt idx="191">
                  <c:v>0.7976825950616635</c:v>
                </c:pt>
                <c:pt idx="192">
                  <c:v>0.79821461451501063</c:v>
                </c:pt>
                <c:pt idx="193">
                  <c:v>0.79875219732467029</c:v>
                </c:pt>
                <c:pt idx="194">
                  <c:v>0.79929555057918789</c:v>
                </c:pt>
                <c:pt idx="195">
                  <c:v>0.79984489099454781</c:v>
                </c:pt>
                <c:pt idx="196">
                  <c:v>0.80040044555920642</c:v>
                </c:pt>
                <c:pt idx="197">
                  <c:v>0.80096245223299989</c:v>
                </c:pt>
                <c:pt idx="198">
                  <c:v>0.80153116070544927</c:v>
                </c:pt>
                <c:pt idx="199">
                  <c:v>0.80210683321965948</c:v>
                </c:pt>
                <c:pt idx="200">
                  <c:v>0.80268974546877292</c:v>
                </c:pt>
                <c:pt idx="201">
                  <c:v>0.80328018757281694</c:v>
                </c:pt>
                <c:pt idx="202">
                  <c:v>0.80387846514478634</c:v>
                </c:pt>
                <c:pt idx="203">
                  <c:v>0.80448490045595933</c:v>
                </c:pt>
                <c:pt idx="204">
                  <c:v>0.80509983371177596</c:v>
                </c:pt>
                <c:pt idx="205">
                  <c:v>0.80572362445114087</c:v>
                </c:pt>
                <c:pt idx="206">
                  <c:v>0.80635665308379922</c:v>
                </c:pt>
                <c:pt idx="207">
                  <c:v>0.80699932258249329</c:v>
                </c:pt>
                <c:pt idx="208">
                  <c:v>0.80765206034902215</c:v>
                </c:pt>
                <c:pt idx="209">
                  <c:v>0.8083153202761334</c:v>
                </c:pt>
                <c:pt idx="210">
                  <c:v>0.80898958503047402</c:v>
                </c:pt>
                <c:pt idx="211">
                  <c:v>0.80967536858569966</c:v>
                </c:pt>
                <c:pt idx="212">
                  <c:v>0.81037321903940829</c:v>
                </c:pt>
                <c:pt idx="213">
                  <c:v>0.81108372175297461</c:v>
                </c:pt>
                <c:pt idx="214">
                  <c:v>0.81180750285977998</c:v>
                </c:pt>
                <c:pt idx="215">
                  <c:v>0.81254523319499117</c:v>
                </c:pt>
                <c:pt idx="216">
                  <c:v>0.81329763270921207</c:v>
                </c:pt>
                <c:pt idx="217">
                  <c:v>0.81406547543934638</c:v>
                </c:pt>
                <c:pt idx="218">
                  <c:v>0.81484959512331934</c:v>
                </c:pt>
                <c:pt idx="219">
                  <c:v>0.81565089156144188</c:v>
                </c:pt>
                <c:pt idx="220">
                  <c:v>0.81647033784686307</c:v>
                </c:pt>
                <c:pt idx="221">
                  <c:v>0.81730898861164958</c:v>
                </c:pt>
                <c:pt idx="222">
                  <c:v>0.81816798946468483</c:v>
                </c:pt>
                <c:pt idx="223">
                  <c:v>0.81904858783430667</c:v>
                </c:pt>
                <c:pt idx="224">
                  <c:v>0.81995214547434569</c:v>
                </c:pt>
                <c:pt idx="225">
                  <c:v>0.82088015294955252</c:v>
                </c:pt>
                <c:pt idx="226">
                  <c:v>0.82183424648873138</c:v>
                </c:pt>
                <c:pt idx="227">
                  <c:v>0.82281622768578333</c:v>
                </c:pt>
                <c:pt idx="228">
                  <c:v>0.823828086646474</c:v>
                </c:pt>
                <c:pt idx="229">
                  <c:v>0.82487202933046533</c:v>
                </c:pt>
                <c:pt idx="230">
                  <c:v>0.82595051003554887</c:v>
                </c:pt>
                <c:pt idx="231">
                  <c:v>0.82706627023015988</c:v>
                </c:pt>
                <c:pt idx="232">
                  <c:v>0.82822238528374625</c:v>
                </c:pt>
                <c:pt idx="233">
                  <c:v>0.82942232110463221</c:v>
                </c:pt>
                <c:pt idx="234">
                  <c:v>0.83067000331811935</c:v>
                </c:pt>
                <c:pt idx="235">
                  <c:v>0.83196990247175306</c:v>
                </c:pt>
                <c:pt idx="236">
                  <c:v>0.8333271399410449</c:v>
                </c:pt>
                <c:pt idx="237">
                  <c:v>0.8347476208802832</c:v>
                </c:pt>
                <c:pt idx="238">
                  <c:v>0.83623820295447948</c:v>
                </c:pt>
                <c:pt idx="239">
                  <c:v>0.83780691306897515</c:v>
                </c:pt>
                <c:pt idx="240">
                  <c:v>0.83946322947456486</c:v>
                </c:pt>
                <c:pt idx="241">
                  <c:v>0.8412184544404413</c:v>
                </c:pt>
                <c:pt idx="242">
                  <c:v>0.84308621479503765</c:v>
                </c:pt>
                <c:pt idx="243">
                  <c:v>0.84508314688658903</c:v>
                </c:pt>
                <c:pt idx="244">
                  <c:v>0.84722985403322892</c:v>
                </c:pt>
                <c:pt idx="245">
                  <c:v>0.84955227787579912</c:v>
                </c:pt>
                <c:pt idx="246">
                  <c:v>0.85208371884278733</c:v>
                </c:pt>
                <c:pt idx="247">
                  <c:v>0.85486791334609591</c:v>
                </c:pt>
                <c:pt idx="248">
                  <c:v>0.85796390923864885</c:v>
                </c:pt>
                <c:pt idx="249">
                  <c:v>0.86145416952289555</c:v>
                </c:pt>
                <c:pt idx="250">
                  <c:v>0.86545886654247028</c:v>
                </c:pt>
                <c:pt idx="251">
                  <c:v>0.87016308239894502</c:v>
                </c:pt>
                <c:pt idx="252">
                  <c:v>0.87587404748228082</c:v>
                </c:pt>
                <c:pt idx="253">
                  <c:v>0.88315983320798774</c:v>
                </c:pt>
                <c:pt idx="254">
                  <c:v>0.89326632898536162</c:v>
                </c:pt>
                <c:pt idx="255">
                  <c:v>0.90996950386079456</c:v>
                </c:pt>
                <c:pt idx="256">
                  <c:v>1.1820603505592282</c:v>
                </c:pt>
                <c:pt idx="257">
                  <c:v>1.185987246907475</c:v>
                </c:pt>
                <c:pt idx="258">
                  <c:v>1.1882079161795329</c:v>
                </c:pt>
                <c:pt idx="259">
                  <c:v>1.189763366251694</c:v>
                </c:pt>
                <c:pt idx="260">
                  <c:v>1.1909615968982781</c:v>
                </c:pt>
                <c:pt idx="261">
                  <c:v>1.1919364227721272</c:v>
                </c:pt>
                <c:pt idx="262">
                  <c:v>1.192758201622178</c:v>
                </c:pt>
                <c:pt idx="263">
                  <c:v>1.1934685323308887</c:v>
                </c:pt>
                <c:pt idx="264">
                  <c:v>1.1940940651952929</c:v>
                </c:pt>
                <c:pt idx="265">
                  <c:v>1.1946529041260181</c:v>
                </c:pt>
                <c:pt idx="266">
                  <c:v>1.1951579105527195</c:v>
                </c:pt>
                <c:pt idx="267">
                  <c:v>1.1956185505579529</c:v>
                </c:pt>
                <c:pt idx="268">
                  <c:v>1.1960419939441944</c:v>
                </c:pt>
                <c:pt idx="269">
                  <c:v>1.1964338016974434</c:v>
                </c:pt>
                <c:pt idx="270">
                  <c:v>1.1967983740023196</c:v>
                </c:pt>
                <c:pt idx="271">
                  <c:v>1.1971392524053981</c:v>
                </c:pt>
                <c:pt idx="272">
                  <c:v>1.1974593296387552</c:v>
                </c:pt>
                <c:pt idx="273">
                  <c:v>1.1977609990243887</c:v>
                </c:pt>
                <c:pt idx="274">
                  <c:v>1.1980462632048583</c:v>
                </c:pt>
                <c:pt idx="275">
                  <c:v>1.1983168148044059</c:v>
                </c:pt>
                <c:pt idx="276">
                  <c:v>1.19857409729088</c:v>
                </c:pt>
                <c:pt idx="277">
                  <c:v>1.1988193515984937</c:v>
                </c:pt>
                <c:pt idx="278">
                  <c:v>1.1990536523310016</c:v>
                </c:pt>
                <c:pt idx="279">
                  <c:v>1.1992779362205142</c:v>
                </c:pt>
                <c:pt idx="280">
                  <c:v>1.1994930247486082</c:v>
                </c:pt>
                <c:pt idx="281">
                  <c:v>1.1996996423102535</c:v>
                </c:pt>
                <c:pt idx="282">
                  <c:v>1.1998984309345935</c:v>
                </c:pt>
                <c:pt idx="283">
                  <c:v>1.2000899623172756</c:v>
                </c:pt>
                <c:pt idx="284">
                  <c:v>1.2002747477328117</c:v>
                </c:pt>
                <c:pt idx="285">
                  <c:v>1.2004532462599777</c:v>
                </c:pt>
                <c:pt idx="286">
                  <c:v>1.2006258716534586</c:v>
                </c:pt>
                <c:pt idx="287">
                  <c:v>1.2007929981206065</c:v>
                </c:pt>
                <c:pt idx="288">
                  <c:v>1.200954965206205</c:v>
                </c:pt>
                <c:pt idx="289">
                  <c:v>1.2011120819455832</c:v>
                </c:pt>
                <c:pt idx="290">
                  <c:v>1.2012646304137655</c:v>
                </c:pt>
                <c:pt idx="291">
                  <c:v>1.201412868773085</c:v>
                </c:pt>
                <c:pt idx="292">
                  <c:v>1.2015570339019763</c:v>
                </c:pt>
                <c:pt idx="293">
                  <c:v>1.2016973436721694</c:v>
                </c:pt>
                <c:pt idx="294">
                  <c:v>1.2018339989292515</c:v>
                </c:pt>
                <c:pt idx="295">
                  <c:v>1.2019671852217884</c:v>
                </c:pt>
                <c:pt idx="296">
                  <c:v>1.2020970743163657</c:v>
                </c:pt>
                <c:pt idx="297">
                  <c:v>1.2022238255295865</c:v>
                </c:pt>
                <c:pt idx="298">
                  <c:v>1.2023475869029419</c:v>
                </c:pt>
                <c:pt idx="299">
                  <c:v>1.2024684962422802</c:v>
                </c:pt>
                <c:pt idx="300">
                  <c:v>1.2025866820401858</c:v>
                </c:pt>
                <c:pt idx="301">
                  <c:v>1.2027022642967398</c:v>
                </c:pt>
                <c:pt idx="302">
                  <c:v>1.2028153552518142</c:v>
                </c:pt>
                <c:pt idx="303">
                  <c:v>1.2029260600400964</c:v>
                </c:pt>
                <c:pt idx="304">
                  <c:v>1.203034477278428</c:v>
                </c:pt>
                <c:pt idx="305">
                  <c:v>1.2031406995936829</c:v>
                </c:pt>
                <c:pt idx="306">
                  <c:v>1.2032448140982597</c:v>
                </c:pt>
                <c:pt idx="307">
                  <c:v>1.2033469028193138</c:v>
                </c:pt>
                <c:pt idx="308">
                  <c:v>1.2034470430870183</c:v>
                </c:pt>
                <c:pt idx="309">
                  <c:v>1.2035453078864664</c:v>
                </c:pt>
                <c:pt idx="310">
                  <c:v>1.2036417661772201</c:v>
                </c:pt>
                <c:pt idx="311">
                  <c:v>1.2037364831840143</c:v>
                </c:pt>
                <c:pt idx="312">
                  <c:v>1.2038295206616842</c:v>
                </c:pt>
                <c:pt idx="313">
                  <c:v>1.2039209371370101</c:v>
                </c:pt>
                <c:pt idx="314">
                  <c:v>1.2040107881298527</c:v>
                </c:pt>
                <c:pt idx="315">
                  <c:v>1.2040991263556706</c:v>
                </c:pt>
                <c:pt idx="316">
                  <c:v>1.204186001911272</c:v>
                </c:pt>
                <c:pt idx="317">
                  <c:v>1.204271462445434</c:v>
                </c:pt>
                <c:pt idx="318">
                  <c:v>1.2043555533158516</c:v>
                </c:pt>
                <c:pt idx="319">
                  <c:v>1.2044383177337055</c:v>
                </c:pt>
                <c:pt idx="320">
                  <c:v>1.2045197968970027</c:v>
                </c:pt>
                <c:pt idx="321">
                  <c:v>1.2046000301137247</c:v>
                </c:pt>
                <c:pt idx="322">
                  <c:v>1.2046790549156972</c:v>
                </c:pt>
                <c:pt idx="323">
                  <c:v>1.2047569071640143</c:v>
                </c:pt>
                <c:pt idx="324">
                  <c:v>1.204833621146753</c:v>
                </c:pt>
                <c:pt idx="325">
                  <c:v>1.2049092296696489</c:v>
                </c:pt>
                <c:pt idx="326">
                  <c:v>1.2049837641403287</c:v>
                </c:pt>
                <c:pt idx="327">
                  <c:v>1.2050572546466458</c:v>
                </c:pt>
                <c:pt idx="328">
                  <c:v>1.2051297300296024</c:v>
                </c:pt>
                <c:pt idx="329">
                  <c:v>1.2052012179513065</c:v>
                </c:pt>
                <c:pt idx="330">
                  <c:v>1.205271744958359</c:v>
                </c:pt>
                <c:pt idx="331">
                  <c:v>1.2053413365410379</c:v>
                </c:pt>
                <c:pt idx="332">
                  <c:v>1.20541001718861</c:v>
                </c:pt>
                <c:pt idx="333">
                  <c:v>1.2054778104410657</c:v>
                </c:pt>
                <c:pt idx="334">
                  <c:v>1.2055447389375578</c:v>
                </c:pt>
                <c:pt idx="335">
                  <c:v>1.2056108244617874</c:v>
                </c:pt>
                <c:pt idx="336">
                  <c:v>1.2056760879845672</c:v>
                </c:pt>
                <c:pt idx="337">
                  <c:v>1.205740549703771</c:v>
                </c:pt>
                <c:pt idx="338">
                  <c:v>1.2058042290818587</c:v>
                </c:pt>
                <c:pt idx="339">
                  <c:v>1.2058671448811493</c:v>
                </c:pt>
                <c:pt idx="340">
                  <c:v>1.2059293151970079</c:v>
                </c:pt>
                <c:pt idx="341">
                  <c:v>1.2059907574890854</c:v>
                </c:pt>
                <c:pt idx="342">
                  <c:v>1.2060514886107534</c:v>
                </c:pt>
                <c:pt idx="343">
                  <c:v>1.2061115248368532</c:v>
                </c:pt>
                <c:pt idx="344">
                  <c:v>1.206170881889876</c:v>
                </c:pt>
                <c:pt idx="345">
                  <c:v>1.2062295749646776</c:v>
                </c:pt>
                <c:pt idx="346">
                  <c:v>1.2062876187518281</c:v>
                </c:pt>
                <c:pt idx="347">
                  <c:v>1.2063450274596819</c:v>
                </c:pt>
                <c:pt idx="348">
                  <c:v>1.2064018148352544</c:v>
                </c:pt>
                <c:pt idx="349">
                  <c:v>1.2064579941839819</c:v>
                </c:pt>
                <c:pt idx="350">
                  <c:v>1.2065135783884329</c:v>
                </c:pt>
                <c:pt idx="351">
                  <c:v>1.2065685799260395</c:v>
                </c:pt>
                <c:pt idx="352">
                  <c:v>1.2066230108859106</c:v>
                </c:pt>
                <c:pt idx="353">
                  <c:v>1.2066768829847789</c:v>
                </c:pt>
                <c:pt idx="354">
                  <c:v>1.2067302075821393</c:v>
                </c:pt>
                <c:pt idx="355">
                  <c:v>1.2067829956946272</c:v>
                </c:pt>
                <c:pt idx="356">
                  <c:v>1.2068352580096768</c:v>
                </c:pt>
                <c:pt idx="357">
                  <c:v>1.2068870048985096</c:v>
                </c:pt>
                <c:pt idx="358">
                  <c:v>1.2069382464284875</c:v>
                </c:pt>
                <c:pt idx="359">
                  <c:v>1.2069889923748665</c:v>
                </c:pt>
                <c:pt idx="360">
                  <c:v>1.2070392522319908</c:v>
                </c:pt>
                <c:pt idx="361">
                  <c:v>1.2070890352239541</c:v>
                </c:pt>
                <c:pt idx="362">
                  <c:v>1.2071383503147586</c:v>
                </c:pt>
                <c:pt idx="363">
                  <c:v>1.2071872062180036</c:v>
                </c:pt>
                <c:pt idx="364">
                  <c:v>1.207235611406126</c:v>
                </c:pt>
                <c:pt idx="365">
                  <c:v>1.2072835741192181</c:v>
                </c:pt>
                <c:pt idx="366">
                  <c:v>1.2073311023734452</c:v>
                </c:pt>
                <c:pt idx="367">
                  <c:v>1.2073782039690892</c:v>
                </c:pt>
                <c:pt idx="368">
                  <c:v>1.2074248864982289</c:v>
                </c:pt>
                <c:pt idx="369">
                  <c:v>1.207471157352086</c:v>
                </c:pt>
                <c:pt idx="370">
                  <c:v>1.2075170237280479</c:v>
                </c:pt>
                <c:pt idx="371">
                  <c:v>1.207562492636387</c:v>
                </c:pt>
                <c:pt idx="372">
                  <c:v>1.2076075709066905</c:v>
                </c:pt>
                <c:pt idx="373">
                  <c:v>1.2076522651940178</c:v>
                </c:pt>
                <c:pt idx="374">
                  <c:v>1.207696581984796</c:v>
                </c:pt>
                <c:pt idx="375">
                  <c:v>1.2077405276024709</c:v>
                </c:pt>
                <c:pt idx="376">
                  <c:v>1.2077841082129197</c:v>
                </c:pt>
                <c:pt idx="377">
                  <c:v>1.2078273298296454</c:v>
                </c:pt>
                <c:pt idx="378">
                  <c:v>1.2078701983187548</c:v>
                </c:pt>
                <c:pt idx="379">
                  <c:v>1.2079127194037376</c:v>
                </c:pt>
                <c:pt idx="380">
                  <c:v>1.2079548986700515</c:v>
                </c:pt>
                <c:pt idx="381">
                  <c:v>1.2079967415695263</c:v>
                </c:pt>
                <c:pt idx="382">
                  <c:v>1.2080382534245917</c:v>
                </c:pt>
                <c:pt idx="383">
                  <c:v>1.2080794394323415</c:v>
                </c:pt>
                <c:pt idx="384">
                  <c:v>1.208120304668437</c:v>
                </c:pt>
                <c:pt idx="385">
                  <c:v>1.2081608540908619</c:v>
                </c:pt>
                <c:pt idx="386">
                  <c:v>1.208201092543532</c:v>
                </c:pt>
                <c:pt idx="387">
                  <c:v>1.2082410247597668</c:v>
                </c:pt>
                <c:pt idx="388">
                  <c:v>1.2082806553656324</c:v>
                </c:pt>
                <c:pt idx="389">
                  <c:v>1.2083199888831566</c:v>
                </c:pt>
                <c:pt idx="390">
                  <c:v>1.2083590297334257</c:v>
                </c:pt>
                <c:pt idx="391">
                  <c:v>1.2083977822395662</c:v>
                </c:pt>
                <c:pt idx="392">
                  <c:v>1.2084362506296185</c:v>
                </c:pt>
                <c:pt idx="393">
                  <c:v>1.2084744390393047</c:v>
                </c:pt>
                <c:pt idx="394">
                  <c:v>1.2085123515146969</c:v>
                </c:pt>
                <c:pt idx="395">
                  <c:v>1.2085499920147891</c:v>
                </c:pt>
                <c:pt idx="396">
                  <c:v>1.2085873644139793</c:v>
                </c:pt>
                <c:pt idx="397">
                  <c:v>1.2086244725044619</c:v>
                </c:pt>
                <c:pt idx="398">
                  <c:v>1.2086613199985372</c:v>
                </c:pt>
                <c:pt idx="399">
                  <c:v>1.20869791053084</c:v>
                </c:pt>
                <c:pt idx="400">
                  <c:v>1.2087342476604908</c:v>
                </c:pt>
                <c:pt idx="401">
                  <c:v>1.2087703348731733</c:v>
                </c:pt>
                <c:pt idx="402">
                  <c:v>1.2088061755831419</c:v>
                </c:pt>
                <c:pt idx="403">
                  <c:v>1.2088417731351586</c:v>
                </c:pt>
                <c:pt idx="404">
                  <c:v>1.2088771308063675</c:v>
                </c:pt>
                <c:pt idx="405">
                  <c:v>1.2089122518081041</c:v>
                </c:pt>
                <c:pt idx="406">
                  <c:v>1.2089471392876472</c:v>
                </c:pt>
                <c:pt idx="407">
                  <c:v>1.208981796329909</c:v>
                </c:pt>
                <c:pt idx="408">
                  <c:v>1.2090162259590744</c:v>
                </c:pt>
                <c:pt idx="409">
                  <c:v>1.2090504311401833</c:v>
                </c:pt>
                <c:pt idx="410">
                  <c:v>1.2090844147806628</c:v>
                </c:pt>
                <c:pt idx="411">
                  <c:v>1.2091181797318109</c:v>
                </c:pt>
                <c:pt idx="412">
                  <c:v>1.2091517287902318</c:v>
                </c:pt>
                <c:pt idx="413">
                  <c:v>1.2091850646992255</c:v>
                </c:pt>
                <c:pt idx="414">
                  <c:v>1.2092181901501342</c:v>
                </c:pt>
                <c:pt idx="415">
                  <c:v>1.2092511077836465</c:v>
                </c:pt>
                <c:pt idx="416">
                  <c:v>1.2092838201910598</c:v>
                </c:pt>
                <c:pt idx="417">
                  <c:v>1.2093163299155054</c:v>
                </c:pt>
                <c:pt idx="418">
                  <c:v>1.2093486394531341</c:v>
                </c:pt>
                <c:pt idx="419">
                  <c:v>1.2093807512542665</c:v>
                </c:pt>
                <c:pt idx="420">
                  <c:v>1.2094126677245083</c:v>
                </c:pt>
                <c:pt idx="421">
                  <c:v>1.2094443912258317</c:v>
                </c:pt>
                <c:pt idx="422">
                  <c:v>1.2094759240776245</c:v>
                </c:pt>
                <c:pt idx="423">
                  <c:v>1.2095072685577066</c:v>
                </c:pt>
                <c:pt idx="424">
                  <c:v>1.2095384269033187</c:v>
                </c:pt>
                <c:pt idx="425">
                  <c:v>1.2095694013120804</c:v>
                </c:pt>
                <c:pt idx="426">
                  <c:v>1.2096001939429191</c:v>
                </c:pt>
                <c:pt idx="427">
                  <c:v>1.2096308069169743</c:v>
                </c:pt>
                <c:pt idx="428">
                  <c:v>1.2096612423184738</c:v>
                </c:pt>
                <c:pt idx="429">
                  <c:v>1.209691502195585</c:v>
                </c:pt>
                <c:pt idx="430">
                  <c:v>1.2097215885612425</c:v>
                </c:pt>
                <c:pt idx="431">
                  <c:v>1.2097515033939517</c:v>
                </c:pt>
                <c:pt idx="432">
                  <c:v>1.2097812486385682</c:v>
                </c:pt>
                <c:pt idx="433">
                  <c:v>1.2098108262070584</c:v>
                </c:pt>
                <c:pt idx="434">
                  <c:v>1.2098402379792361</c:v>
                </c:pt>
                <c:pt idx="435">
                  <c:v>1.2098694858034791</c:v>
                </c:pt>
                <c:pt idx="436">
                  <c:v>1.2098985714974264</c:v>
                </c:pt>
                <c:pt idx="437">
                  <c:v>1.2099274968486564</c:v>
                </c:pt>
                <c:pt idx="438">
                  <c:v>1.209956263615346</c:v>
                </c:pt>
                <c:pt idx="439">
                  <c:v>1.2099848735269116</c:v>
                </c:pt>
                <c:pt idx="440">
                  <c:v>1.2100133282846333</c:v>
                </c:pt>
                <c:pt idx="441">
                  <c:v>1.2100416295622616</c:v>
                </c:pt>
                <c:pt idx="442">
                  <c:v>1.2100697790066088</c:v>
                </c:pt>
                <c:pt idx="443">
                  <c:v>1.210097778238123</c:v>
                </c:pt>
                <c:pt idx="444">
                  <c:v>1.2101256288514493</c:v>
                </c:pt>
                <c:pt idx="445">
                  <c:v>1.2101533324159732</c:v>
                </c:pt>
                <c:pt idx="446">
                  <c:v>1.2101808904763525</c:v>
                </c:pt>
                <c:pt idx="447">
                  <c:v>1.2102083045530327</c:v>
                </c:pt>
                <c:pt idx="448">
                  <c:v>1.2102355761427523</c:v>
                </c:pt>
                <c:pt idx="449">
                  <c:v>1.2102627067190319</c:v>
                </c:pt>
                <c:pt idx="450">
                  <c:v>1.2102896977326516</c:v>
                </c:pt>
                <c:pt idx="451">
                  <c:v>1.2103165506121176</c:v>
                </c:pt>
                <c:pt idx="452">
                  <c:v>1.210343266764115</c:v>
                </c:pt>
                <c:pt idx="453">
                  <c:v>1.2103698475739502</c:v>
                </c:pt>
                <c:pt idx="454">
                  <c:v>1.2103962944059827</c:v>
                </c:pt>
                <c:pt idx="455">
                  <c:v>1.2104226086040439</c:v>
                </c:pt>
                <c:pt idx="456">
                  <c:v>1.2104487914918483</c:v>
                </c:pt>
                <c:pt idx="457">
                  <c:v>1.2104748443733913</c:v>
                </c:pt>
                <c:pt idx="458">
                  <c:v>1.2105007685333411</c:v>
                </c:pt>
                <c:pt idx="459">
                  <c:v>1.2105265652374171</c:v>
                </c:pt>
                <c:pt idx="460">
                  <c:v>1.2105522357327607</c:v>
                </c:pt>
                <c:pt idx="461">
                  <c:v>1.2105777812482992</c:v>
                </c:pt>
                <c:pt idx="462">
                  <c:v>1.2106032029950955</c:v>
                </c:pt>
                <c:pt idx="463">
                  <c:v>1.2106285021666958</c:v>
                </c:pt>
                <c:pt idx="464">
                  <c:v>1.2106536799394636</c:v>
                </c:pt>
                <c:pt idx="465">
                  <c:v>1.2106787374729091</c:v>
                </c:pt>
                <c:pt idx="466">
                  <c:v>1.2107036759100094</c:v>
                </c:pt>
                <c:pt idx="467">
                  <c:v>1.2107284963775207</c:v>
                </c:pt>
                <c:pt idx="468">
                  <c:v>1.2107531999862848</c:v>
                </c:pt>
                <c:pt idx="469">
                  <c:v>1.2107777878315267</c:v>
                </c:pt>
                <c:pt idx="470">
                  <c:v>1.2108022609931461</c:v>
                </c:pt>
                <c:pt idx="471">
                  <c:v>1.2108266205360023</c:v>
                </c:pt>
                <c:pt idx="472">
                  <c:v>1.2108508675101917</c:v>
                </c:pt>
                <c:pt idx="473">
                  <c:v>1.2108750029513198</c:v>
                </c:pt>
                <c:pt idx="474">
                  <c:v>1.2108990278807665</c:v>
                </c:pt>
                <c:pt idx="475">
                  <c:v>1.2109229433059459</c:v>
                </c:pt>
                <c:pt idx="476">
                  <c:v>1.2109467502205586</c:v>
                </c:pt>
                <c:pt idx="477">
                  <c:v>1.2109704496048408</c:v>
                </c:pt>
                <c:pt idx="478">
                  <c:v>1.2109940424258054</c:v>
                </c:pt>
                <c:pt idx="479">
                  <c:v>1.2110175296374799</c:v>
                </c:pt>
                <c:pt idx="480">
                  <c:v>1.2110409121811365</c:v>
                </c:pt>
                <c:pt idx="481">
                  <c:v>1.2110641909855195</c:v>
                </c:pt>
                <c:pt idx="482">
                  <c:v>1.2110873669670665</c:v>
                </c:pt>
                <c:pt idx="483">
                  <c:v>1.2111104410301243</c:v>
                </c:pt>
                <c:pt idx="484">
                  <c:v>1.2111334140671617</c:v>
                </c:pt>
                <c:pt idx="485">
                  <c:v>1.2111562869589751</c:v>
                </c:pt>
                <c:pt idx="486">
                  <c:v>1.2111790605748929</c:v>
                </c:pt>
                <c:pt idx="487">
                  <c:v>1.2112017357729723</c:v>
                </c:pt>
                <c:pt idx="488">
                  <c:v>1.2112243134001939</c:v>
                </c:pt>
                <c:pt idx="489">
                  <c:v>1.2112467942926517</c:v>
                </c:pt>
                <c:pt idx="490">
                  <c:v>1.2112691792757384</c:v>
                </c:pt>
                <c:pt idx="491">
                  <c:v>1.2112914691643284</c:v>
                </c:pt>
                <c:pt idx="492">
                  <c:v>1.2113136647629537</c:v>
                </c:pt>
                <c:pt idx="493">
                  <c:v>1.2113357668659797</c:v>
                </c:pt>
                <c:pt idx="494">
                  <c:v>1.2113577762577759</c:v>
                </c:pt>
                <c:pt idx="495">
                  <c:v>1.2113796937128825</c:v>
                </c:pt>
                <c:pt idx="496">
                  <c:v>1.2114015199961732</c:v>
                </c:pt>
                <c:pt idx="497">
                  <c:v>1.2114232558630165</c:v>
                </c:pt>
                <c:pt idx="498">
                  <c:v>1.2114449020594324</c:v>
                </c:pt>
                <c:pt idx="499">
                  <c:v>1.2114664593222453</c:v>
                </c:pt>
                <c:pt idx="500">
                  <c:v>1.2114879283792357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DB3C-C746-953E-F34E01CBA9AB}"/>
            </c:ext>
          </c:extLst>
        </c:ser>
        <c:ser>
          <c:idx val="2"/>
          <c:order val="1"/>
          <c:tx>
            <c:v>PE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2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Sheet1!$O$2:$O$502</c:f>
              <c:numCache>
                <c:formatCode>General</c:formatCode>
                <c:ptCount val="5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</c:numCache>
            </c:numRef>
          </c:cat>
          <c:val>
            <c:numRef>
              <c:f>Sheet1!$X$2:$X$502</c:f>
              <c:numCache>
                <c:formatCode>0.000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1.1445762711864407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A-E045-8027-0D2EA995A63C}"/>
            </c:ext>
          </c:extLst>
        </c:ser>
        <c:ser>
          <c:idx val="3"/>
          <c:order val="3"/>
          <c:tx>
            <c:v>VPE/2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Sheet1!$O$2:$O$502</c:f>
              <c:numCache>
                <c:formatCode>General</c:formatCode>
                <c:ptCount val="5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</c:numCache>
            </c:numRef>
          </c:cat>
          <c:val>
            <c:numRef>
              <c:f>Sheet1!$Y$2:$Y$502</c:f>
              <c:numCache>
                <c:formatCode>0.000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0.77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F-5B4A-9BB0-A93A9E6B3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280527"/>
        <c:axId val="44641775"/>
      </c:lineChart>
      <c:lineChart>
        <c:grouping val="standard"/>
        <c:varyColors val="0"/>
        <c:ser>
          <c:idx val="1"/>
          <c:order val="2"/>
          <c:tx>
            <c:v>dE/dV</c:v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Sheet1!$O$2:$O$502</c:f>
              <c:numCache>
                <c:formatCode>General</c:formatCode>
                <c:ptCount val="5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</c:numCache>
            </c:numRef>
          </c:cat>
          <c:val>
            <c:numRef>
              <c:f>Sheet1!$V$2:$V$502</c:f>
              <c:numCache>
                <c:formatCode>General</c:formatCode>
                <c:ptCount val="501"/>
                <c:pt idx="0" formatCode="0.000">
                  <c:v>0</c:v>
                </c:pt>
                <c:pt idx="1">
                  <c:v>1.2263978498301176</c:v>
                </c:pt>
                <c:pt idx="2">
                  <c:v>0.13165255054106706</c:v>
                </c:pt>
                <c:pt idx="3">
                  <c:v>8.7226866847279774E-2</c:v>
                </c:pt>
                <c:pt idx="4">
                  <c:v>6.5469219212826973E-2</c:v>
                </c:pt>
                <c:pt idx="5">
                  <c:v>5.2512969911253662E-2</c:v>
                </c:pt>
                <c:pt idx="6">
                  <c:v>4.3906629984517005E-2</c:v>
                </c:pt>
                <c:pt idx="7">
                  <c:v>3.77717977658465E-2</c:v>
                </c:pt>
                <c:pt idx="8">
                  <c:v>3.3176722281647003E-2</c:v>
                </c:pt>
                <c:pt idx="9">
                  <c:v>2.9606151260688225E-2</c:v>
                </c:pt>
                <c:pt idx="10">
                  <c:v>2.6751830992887145E-2</c:v>
                </c:pt>
                <c:pt idx="11">
                  <c:v>2.4417979635027433E-2</c:v>
                </c:pt>
                <c:pt idx="12">
                  <c:v>2.2474251661616127E-2</c:v>
                </c:pt>
                <c:pt idx="13">
                  <c:v>2.0830495243439034E-2</c:v>
                </c:pt>
                <c:pt idx="14">
                  <c:v>1.9422362298006115E-2</c:v>
                </c:pt>
                <c:pt idx="15">
                  <c:v>1.820268975255333E-2</c:v>
                </c:pt>
                <c:pt idx="16">
                  <c:v>1.7136120038641053E-2</c:v>
                </c:pt>
                <c:pt idx="17">
                  <c:v>1.6195623838199967E-2</c:v>
                </c:pt>
                <c:pt idx="18">
                  <c:v>1.5360183802489699E-2</c:v>
                </c:pt>
                <c:pt idx="19">
                  <c:v>1.4613210759038006E-2</c:v>
                </c:pt>
                <c:pt idx="20">
                  <c:v>1.3941435639569498E-2</c:v>
                </c:pt>
                <c:pt idx="21">
                  <c:v>1.3334118340124755E-2</c:v>
                </c:pt>
                <c:pt idx="22">
                  <c:v>1.2782472550686418E-2</c:v>
                </c:pt>
                <c:pt idx="23">
                  <c:v>1.2279240754670172E-2</c:v>
                </c:pt>
                <c:pt idx="24">
                  <c:v>1.1818375557374184E-2</c:v>
                </c:pt>
                <c:pt idx="25">
                  <c:v>1.1394797546140357E-2</c:v>
                </c:pt>
                <c:pt idx="26">
                  <c:v>1.1004209061911119E-2</c:v>
                </c:pt>
                <c:pt idx="27">
                  <c:v>1.0642949376777891E-2</c:v>
                </c:pt>
                <c:pt idx="28">
                  <c:v>1.0307880919646665E-2</c:v>
                </c:pt>
                <c:pt idx="29">
                  <c:v>9.9962990514834617E-3</c:v>
                </c:pt>
                <c:pt idx="30">
                  <c:v>9.7058598924937203E-3</c:v>
                </c:pt>
                <c:pt idx="31">
                  <c:v>9.434522123084035E-3</c:v>
                </c:pt>
                <c:pt idx="32">
                  <c:v>9.1804997006239477E-3</c:v>
                </c:pt>
                <c:pt idx="33">
                  <c:v>8.9422231756086969E-3</c:v>
                </c:pt>
                <c:pt idx="34">
                  <c:v>8.7183078361940877E-3</c:v>
                </c:pt>
                <c:pt idx="35">
                  <c:v>8.5075273149537375E-3</c:v>
                </c:pt>
                <c:pt idx="36">
                  <c:v>8.3087915954926858E-3</c:v>
                </c:pt>
                <c:pt idx="37">
                  <c:v>8.121128586274777E-3</c:v>
                </c:pt>
                <c:pt idx="38">
                  <c:v>7.9436686043810323E-3</c:v>
                </c:pt>
                <c:pt idx="39">
                  <c:v>7.7756312468191188E-3</c:v>
                </c:pt>
                <c:pt idx="40">
                  <c:v>7.6163142314367091E-3</c:v>
                </c:pt>
                <c:pt idx="41">
                  <c:v>7.4650838711509951E-3</c:v>
                </c:pt>
                <c:pt idx="42">
                  <c:v>7.3213669091842402E-3</c:v>
                </c:pt>
                <c:pt idx="43">
                  <c:v>7.1846434937483912E-3</c:v>
                </c:pt>
                <c:pt idx="44">
                  <c:v>7.0544411108652465E-3</c:v>
                </c:pt>
                <c:pt idx="45">
                  <c:v>6.9303293262523956E-3</c:v>
                </c:pt>
                <c:pt idx="46">
                  <c:v>6.8119152131529657E-3</c:v>
                </c:pt>
                <c:pt idx="47">
                  <c:v>6.6988393639532883E-3</c:v>
                </c:pt>
                <c:pt idx="48">
                  <c:v>6.5907724003988711E-3</c:v>
                </c:pt>
                <c:pt idx="49">
                  <c:v>6.4874119112334414E-3</c:v>
                </c:pt>
                <c:pt idx="50">
                  <c:v>6.3884797573710243E-3</c:v>
                </c:pt>
                <c:pt idx="51">
                  <c:v>6.29371969419148E-3</c:v>
                </c:pt>
                <c:pt idx="52">
                  <c:v>6.2028952682313346E-3</c:v>
                </c:pt>
                <c:pt idx="53">
                  <c:v>6.1157879520579378E-3</c:v>
                </c:pt>
                <c:pt idx="54">
                  <c:v>6.0321954864472572E-3</c:v>
                </c:pt>
                <c:pt idx="55">
                  <c:v>5.9519304034572271E-3</c:v>
                </c:pt>
                <c:pt idx="56">
                  <c:v>5.8748187078239353E-3</c:v>
                </c:pt>
                <c:pt idx="57">
                  <c:v>5.8006986972036455E-3</c:v>
                </c:pt>
                <c:pt idx="58">
                  <c:v>5.7294199045354799E-3</c:v>
                </c:pt>
                <c:pt idx="59">
                  <c:v>5.6608421480030787E-3</c:v>
                </c:pt>
                <c:pt idx="60">
                  <c:v>5.594834676083702E-3</c:v>
                </c:pt>
                <c:pt idx="61">
                  <c:v>5.5312753967318362E-3</c:v>
                </c:pt>
                <c:pt idx="62">
                  <c:v>5.470050181252099E-3</c:v>
                </c:pt>
                <c:pt idx="63">
                  <c:v>5.4110522345019087E-3</c:v>
                </c:pt>
                <c:pt idx="64">
                  <c:v>5.3541815242308102E-3</c:v>
                </c:pt>
                <c:pt idx="65">
                  <c:v>5.2993442631555001E-3</c:v>
                </c:pt>
                <c:pt idx="66">
                  <c:v>5.2464524381856852E-3</c:v>
                </c:pt>
                <c:pt idx="67">
                  <c:v>5.1954233818884699E-3</c:v>
                </c:pt>
                <c:pt idx="68">
                  <c:v>5.1461793818219541E-3</c:v>
                </c:pt>
                <c:pt idx="69">
                  <c:v>5.0986473239422467E-3</c:v>
                </c:pt>
                <c:pt idx="70">
                  <c:v>5.0527583666171343E-3</c:v>
                </c:pt>
                <c:pt idx="71">
                  <c:v>5.0084476422962614E-3</c:v>
                </c:pt>
                <c:pt idx="72">
                  <c:v>4.96565398410695E-3</c:v>
                </c:pt>
                <c:pt idx="73">
                  <c:v>4.9243196750015268E-3</c:v>
                </c:pt>
                <c:pt idx="74">
                  <c:v>4.8843902173378601E-3</c:v>
                </c:pt>
                <c:pt idx="75">
                  <c:v>4.8458141209773049E-3</c:v>
                </c:pt>
                <c:pt idx="76">
                  <c:v>4.8085427081901062E-3</c:v>
                </c:pt>
                <c:pt idx="77">
                  <c:v>4.772529933867428E-3</c:v>
                </c:pt>
                <c:pt idx="78">
                  <c:v>4.7377322196484771E-3</c:v>
                </c:pt>
                <c:pt idx="79">
                  <c:v>4.7041083007426125E-3</c:v>
                </c:pt>
                <c:pt idx="80">
                  <c:v>4.6716190843354597E-3</c:v>
                </c:pt>
                <c:pt idx="81">
                  <c:v>4.6402275185941809E-3</c:v>
                </c:pt>
                <c:pt idx="82">
                  <c:v>4.6098984713460909E-3</c:v>
                </c:pt>
                <c:pt idx="83">
                  <c:v>4.5805986176471929E-3</c:v>
                </c:pt>
                <c:pt idx="84">
                  <c:v>4.5522963354816147E-3</c:v>
                </c:pt>
                <c:pt idx="85">
                  <c:v>4.5249616089493459E-3</c:v>
                </c:pt>
                <c:pt idx="86">
                  <c:v>4.4985659383023503E-3</c:v>
                </c:pt>
                <c:pt idx="87">
                  <c:v>4.4730822563299345E-3</c:v>
                </c:pt>
                <c:pt idx="88">
                  <c:v>4.4484848505476548E-3</c:v>
                </c:pt>
                <c:pt idx="89">
                  <c:v>4.4247492907734266E-3</c:v>
                </c:pt>
                <c:pt idx="90">
                  <c:v>4.4018523616495987E-3</c:v>
                </c:pt>
                <c:pt idx="91">
                  <c:v>4.3797719997584906E-3</c:v>
                </c:pt>
                <c:pt idx="92">
                  <c:v>4.3584872349789073E-3</c:v>
                </c:pt>
                <c:pt idx="93">
                  <c:v>4.3379781357521458E-3</c:v>
                </c:pt>
                <c:pt idx="94">
                  <c:v>4.3182257580198936E-3</c:v>
                </c:pt>
                <c:pt idx="95">
                  <c:v>4.2992120975071813E-3</c:v>
                </c:pt>
                <c:pt idx="96">
                  <c:v>4.2809200451710151E-3</c:v>
                </c:pt>
                <c:pt idx="97">
                  <c:v>4.2633333455477521E-3</c:v>
                </c:pt>
                <c:pt idx="98">
                  <c:v>4.2464365578408995E-3</c:v>
                </c:pt>
                <c:pt idx="99">
                  <c:v>4.2302150195161628E-3</c:v>
                </c:pt>
                <c:pt idx="100">
                  <c:v>4.2146548122812414E-3</c:v>
                </c:pt>
                <c:pt idx="101">
                  <c:v>4.1997427302620386E-3</c:v>
                </c:pt>
                <c:pt idx="102">
                  <c:v>4.1854662502505283E-3</c:v>
                </c:pt>
                <c:pt idx="103">
                  <c:v>4.1718135038781266E-3</c:v>
                </c:pt>
                <c:pt idx="104">
                  <c:v>4.1587732516046453E-3</c:v>
                </c:pt>
                <c:pt idx="105">
                  <c:v>4.1463348584125518E-3</c:v>
                </c:pt>
                <c:pt idx="106">
                  <c:v>4.134488271093654E-3</c:v>
                </c:pt>
                <c:pt idx="107">
                  <c:v>4.1232239970368104E-3</c:v>
                </c:pt>
                <c:pt idx="108">
                  <c:v>4.1125330844437565E-3</c:v>
                </c:pt>
                <c:pt idx="109">
                  <c:v>4.1024071038720114E-3</c:v>
                </c:pt>
                <c:pt idx="110">
                  <c:v>4.092838131047897E-3</c:v>
                </c:pt>
                <c:pt idx="111">
                  <c:v>4.0838187308756138E-3</c:v>
                </c:pt>
                <c:pt idx="112">
                  <c:v>4.0753419425721008E-3</c:v>
                </c:pt>
                <c:pt idx="113">
                  <c:v>4.0674012659013799E-3</c:v>
                </c:pt>
                <c:pt idx="114">
                  <c:v>4.0599906484062457E-3</c:v>
                </c:pt>
                <c:pt idx="115">
                  <c:v>4.0531044736425029E-3</c:v>
                </c:pt>
                <c:pt idx="116">
                  <c:v>4.0467375503328165E-3</c:v>
                </c:pt>
                <c:pt idx="117">
                  <c:v>4.0408851024220796E-3</c:v>
                </c:pt>
                <c:pt idx="118">
                  <c:v>4.0355427599902387E-3</c:v>
                </c:pt>
                <c:pt idx="119">
                  <c:v>4.0307065509870435E-3</c:v>
                </c:pt>
                <c:pt idx="120">
                  <c:v>4.0263728937684068E-3</c:v>
                </c:pt>
                <c:pt idx="121">
                  <c:v>4.0225385904058136E-3</c:v>
                </c:pt>
                <c:pt idx="122">
                  <c:v>4.0192008207262792E-3</c:v>
                </c:pt>
                <c:pt idx="123">
                  <c:v>4.0163571371009659E-3</c:v>
                </c:pt>
                <c:pt idx="124">
                  <c:v>4.0140054599202696E-3</c:v>
                </c:pt>
                <c:pt idx="125">
                  <c:v>4.0121440737739406E-3</c:v>
                </c:pt>
                <c:pt idx="126">
                  <c:v>4.0107716243065333E-3</c:v>
                </c:pt>
                <c:pt idx="127">
                  <c:v>4.0098871157357024E-3</c:v>
                </c:pt>
                <c:pt idx="128">
                  <c:v>4.0094899090392083E-3</c:v>
                </c:pt>
                <c:pt idx="129">
                  <c:v>4.0095797207862077E-3</c:v>
                </c:pt>
                <c:pt idx="130">
                  <c:v>4.0101566226236202E-3</c:v>
                </c:pt>
                <c:pt idx="131">
                  <c:v>4.0112210414111754E-3</c:v>
                </c:pt>
                <c:pt idx="132">
                  <c:v>4.0127737599915531E-3</c:v>
                </c:pt>
                <c:pt idx="133">
                  <c:v>4.0148159186303416E-3</c:v>
                </c:pt>
                <c:pt idx="134">
                  <c:v>4.0173490171013931E-3</c:v>
                </c:pt>
                <c:pt idx="135">
                  <c:v>4.0203749174283626E-3</c:v>
                </c:pt>
                <c:pt idx="136">
                  <c:v>4.0238958473104575E-3</c:v>
                </c:pt>
                <c:pt idx="137">
                  <c:v>4.027914404229907E-3</c:v>
                </c:pt>
                <c:pt idx="138">
                  <c:v>4.0324335602470156E-3</c:v>
                </c:pt>
                <c:pt idx="139">
                  <c:v>4.0374566675205484E-3</c:v>
                </c:pt>
                <c:pt idx="140">
                  <c:v>4.0429874645597922E-3</c:v>
                </c:pt>
                <c:pt idx="141">
                  <c:v>4.0490300832263385E-3</c:v>
                </c:pt>
                <c:pt idx="142">
                  <c:v>4.0555890565308209E-3</c:v>
                </c:pt>
                <c:pt idx="143">
                  <c:v>4.0626693272127175E-3</c:v>
                </c:pt>
                <c:pt idx="144">
                  <c:v>4.070276257192044E-3</c:v>
                </c:pt>
                <c:pt idx="145">
                  <c:v>4.0784156378570616E-3</c:v>
                </c:pt>
                <c:pt idx="146">
                  <c:v>4.0870937012982425E-3</c:v>
                </c:pt>
                <c:pt idx="147">
                  <c:v>4.0963171324670681E-3</c:v>
                </c:pt>
                <c:pt idx="148">
                  <c:v>4.1060930823488247E-3</c:v>
                </c:pt>
                <c:pt idx="149">
                  <c:v>4.1164291821682722E-3</c:v>
                </c:pt>
                <c:pt idx="150">
                  <c:v>4.1273335587066621E-3</c:v>
                </c:pt>
                <c:pt idx="151">
                  <c:v>4.1388148507759551E-3</c:v>
                </c:pt>
                <c:pt idx="152">
                  <c:v>4.1508822269131921E-3</c:v>
                </c:pt>
                <c:pt idx="153">
                  <c:v>4.1635454043664165E-3</c:v>
                </c:pt>
                <c:pt idx="154">
                  <c:v>4.1768146694576439E-3</c:v>
                </c:pt>
                <c:pt idx="155">
                  <c:v>4.1907008993913456E-3</c:v>
                </c:pt>
                <c:pt idx="156">
                  <c:v>4.2052155856087273E-3</c:v>
                </c:pt>
                <c:pt idx="157">
                  <c:v>4.2203708587751501E-3</c:v>
                </c:pt>
                <c:pt idx="158">
                  <c:v>4.2361795155165206E-3</c:v>
                </c:pt>
                <c:pt idx="159">
                  <c:v>4.2526550470223393E-3</c:v>
                </c:pt>
                <c:pt idx="160">
                  <c:v>4.2698116696116154E-3</c:v>
                </c:pt>
                <c:pt idx="161">
                  <c:v>4.2876643574551402E-3</c:v>
                </c:pt>
                <c:pt idx="162">
                  <c:v>4.3062288775353817E-3</c:v>
                </c:pt>
                <c:pt idx="163">
                  <c:v>4.3255218270531965E-3</c:v>
                </c:pt>
                <c:pt idx="164">
                  <c:v>4.3455606734433645E-3</c:v>
                </c:pt>
                <c:pt idx="165">
                  <c:v>4.3663637971735267E-3</c:v>
                </c:pt>
                <c:pt idx="166">
                  <c:v>4.3879505375720648E-3</c:v>
                </c:pt>
                <c:pt idx="167">
                  <c:v>4.4103412418695469E-3</c:v>
                </c:pt>
                <c:pt idx="168">
                  <c:v>4.4335573177311438E-3</c:v>
                </c:pt>
                <c:pt idx="169">
                  <c:v>4.4576212895453948E-3</c:v>
                </c:pt>
                <c:pt idx="170">
                  <c:v>4.4825568587680198E-3</c:v>
                </c:pt>
                <c:pt idx="171">
                  <c:v>4.5083889686280878E-3</c:v>
                </c:pt>
                <c:pt idx="172">
                  <c:v>4.5351438735786584E-3</c:v>
                </c:pt>
                <c:pt idx="173">
                  <c:v>4.562849213873778E-3</c:v>
                </c:pt>
                <c:pt idx="174">
                  <c:v>4.5915340956804588E-3</c:v>
                </c:pt>
                <c:pt idx="175">
                  <c:v>4.6212291772295584E-3</c:v>
                </c:pt>
                <c:pt idx="176">
                  <c:v>4.651966761504079E-3</c:v>
                </c:pt>
                <c:pt idx="177">
                  <c:v>4.6837808960232706E-3</c:v>
                </c:pt>
                <c:pt idx="178">
                  <c:v>4.7167074803888152E-3</c:v>
                </c:pt>
                <c:pt idx="179">
                  <c:v>4.7507843822470657E-3</c:v>
                </c:pt>
                <c:pt idx="180">
                  <c:v>4.786051562446424E-3</c:v>
                </c:pt>
                <c:pt idx="181">
                  <c:v>4.8225512102583615E-3</c:v>
                </c:pt>
                <c:pt idx="182">
                  <c:v>4.8603278895654667E-3</c:v>
                </c:pt>
                <c:pt idx="183">
                  <c:v>4.8994286970726469E-3</c:v>
                </c:pt>
                <c:pt idx="184">
                  <c:v>4.9399034337206322E-3</c:v>
                </c:pt>
                <c:pt idx="185">
                  <c:v>4.9818047905313811E-3</c:v>
                </c:pt>
                <c:pt idx="186">
                  <c:v>5.0251885503726345E-3</c:v>
                </c:pt>
                <c:pt idx="187">
                  <c:v>5.0701138072074521E-3</c:v>
                </c:pt>
                <c:pt idx="188">
                  <c:v>5.1166432046034042E-3</c:v>
                </c:pt>
                <c:pt idx="189">
                  <c:v>5.1648431955199072E-3</c:v>
                </c:pt>
                <c:pt idx="190">
                  <c:v>5.2147843255866784E-3</c:v>
                </c:pt>
                <c:pt idx="191">
                  <c:v>5.2665415423690885E-3</c:v>
                </c:pt>
                <c:pt idx="192">
                  <c:v>5.3201945334714366E-3</c:v>
                </c:pt>
                <c:pt idx="193">
                  <c:v>5.3758280965964592E-3</c:v>
                </c:pt>
                <c:pt idx="194">
                  <c:v>5.4335325451760948E-3</c:v>
                </c:pt>
                <c:pt idx="195">
                  <c:v>5.4934041535991459E-3</c:v>
                </c:pt>
                <c:pt idx="196">
                  <c:v>5.5555456465860341E-3</c:v>
                </c:pt>
                <c:pt idx="197">
                  <c:v>5.6200667379348122E-3</c:v>
                </c:pt>
                <c:pt idx="198">
                  <c:v>5.687084724493782E-3</c:v>
                </c:pt>
                <c:pt idx="199">
                  <c:v>5.7567251421021372E-3</c:v>
                </c:pt>
                <c:pt idx="200">
                  <c:v>5.8291224911343476E-3</c:v>
                </c:pt>
                <c:pt idx="201">
                  <c:v>5.9044210404401156E-3</c:v>
                </c:pt>
                <c:pt idx="202">
                  <c:v>5.9827757196940943E-3</c:v>
                </c:pt>
                <c:pt idx="203">
                  <c:v>6.0643531117298395E-3</c:v>
                </c:pt>
                <c:pt idx="204">
                  <c:v>6.1493325581664293E-3</c:v>
                </c:pt>
                <c:pt idx="205">
                  <c:v>6.2379073936490673E-3</c:v>
                </c:pt>
                <c:pt idx="206">
                  <c:v>6.3302863265834106E-3</c:v>
                </c:pt>
                <c:pt idx="207">
                  <c:v>6.4266949869408434E-3</c:v>
                </c:pt>
                <c:pt idx="208">
                  <c:v>6.5273776652884545E-3</c:v>
                </c:pt>
                <c:pt idx="209">
                  <c:v>6.632599271112624E-3</c:v>
                </c:pt>
                <c:pt idx="210">
                  <c:v>6.7426475434061595E-3</c:v>
                </c:pt>
                <c:pt idx="211">
                  <c:v>6.8578355522562889E-3</c:v>
                </c:pt>
                <c:pt idx="212">
                  <c:v>6.97850453708641E-3</c:v>
                </c:pt>
                <c:pt idx="213">
                  <c:v>7.1050271356630883E-3</c:v>
                </c:pt>
                <c:pt idx="214">
                  <c:v>7.2378110680539221E-3</c:v>
                </c:pt>
                <c:pt idx="215">
                  <c:v>7.3773033521117365E-3</c:v>
                </c:pt>
                <c:pt idx="216">
                  <c:v>7.5239951422089212E-3</c:v>
                </c:pt>
                <c:pt idx="217">
                  <c:v>7.6784273013432132E-3</c:v>
                </c:pt>
                <c:pt idx="218">
                  <c:v>7.8411968397295029E-3</c:v>
                </c:pt>
                <c:pt idx="219">
                  <c:v>8.0129643812256214E-3</c:v>
                </c:pt>
                <c:pt idx="220">
                  <c:v>8.1944628542117651E-3</c:v>
                </c:pt>
                <c:pt idx="221">
                  <c:v>8.3865076478649627E-3</c:v>
                </c:pt>
                <c:pt idx="222">
                  <c:v>8.5900085303527059E-3</c:v>
                </c:pt>
                <c:pt idx="223">
                  <c:v>8.8059836962183086E-3</c:v>
                </c:pt>
                <c:pt idx="224">
                  <c:v>9.0355764003904031E-3</c:v>
                </c:pt>
                <c:pt idx="225">
                  <c:v>9.2800747520681362E-3</c:v>
                </c:pt>
                <c:pt idx="226">
                  <c:v>9.5409353917884389E-3</c:v>
                </c:pt>
                <c:pt idx="227">
                  <c:v>9.8198119705197196E-3</c:v>
                </c:pt>
                <c:pt idx="228">
                  <c:v>1.0118589606906559E-2</c:v>
                </c:pt>
                <c:pt idx="229">
                  <c:v>1.0439426839913502E-2</c:v>
                </c:pt>
                <c:pt idx="230">
                  <c:v>1.0784807050835246E-2</c:v>
                </c:pt>
                <c:pt idx="231">
                  <c:v>1.1157601946109994E-2</c:v>
                </c:pt>
                <c:pt idx="232">
                  <c:v>1.1561150535863953E-2</c:v>
                </c:pt>
                <c:pt idx="233">
                  <c:v>1.1999358208859386E-2</c:v>
                </c:pt>
                <c:pt idx="234">
                  <c:v>1.2476822134871711E-2</c:v>
                </c:pt>
                <c:pt idx="235">
                  <c:v>1.2998991536336917E-2</c:v>
                </c:pt>
                <c:pt idx="236">
                  <c:v>1.3572374692918195E-2</c:v>
                </c:pt>
                <c:pt idx="237">
                  <c:v>1.4204809392383303E-2</c:v>
                </c:pt>
                <c:pt idx="238">
                  <c:v>1.4905820741962571E-2</c:v>
                </c:pt>
                <c:pt idx="239">
                  <c:v>1.5687101144956972E-2</c:v>
                </c:pt>
                <c:pt idx="240">
                  <c:v>1.6563164055896959E-2</c:v>
                </c:pt>
                <c:pt idx="241">
                  <c:v>1.7552249658764091E-2</c:v>
                </c:pt>
                <c:pt idx="242">
                  <c:v>1.8677603545963883E-2</c:v>
                </c:pt>
                <c:pt idx="243">
                  <c:v>1.996932091551356E-2</c:v>
                </c:pt>
                <c:pt idx="244">
                  <c:v>2.1467071466399382E-2</c:v>
                </c:pt>
                <c:pt idx="245">
                  <c:v>2.3224238425701652E-2</c:v>
                </c:pt>
                <c:pt idx="246">
                  <c:v>2.5314409669881716E-2</c:v>
                </c:pt>
                <c:pt idx="247">
                  <c:v>2.7841945033086384E-2</c:v>
                </c:pt>
                <c:pt idx="248">
                  <c:v>3.0959958925528944E-2</c:v>
                </c:pt>
                <c:pt idx="249">
                  <c:v>3.4902602842467788E-2</c:v>
                </c:pt>
                <c:pt idx="250">
                  <c:v>4.0046970195746753E-2</c:v>
                </c:pt>
                <c:pt idx="251">
                  <c:v>4.7042158564746694E-2</c:v>
                </c:pt>
                <c:pt idx="252">
                  <c:v>5.7109650833359164E-2</c:v>
                </c:pt>
                <c:pt idx="253">
                  <c:v>7.285785725706824E-2</c:v>
                </c:pt>
                <c:pt idx="254">
                  <c:v>0.10106495777374096</c:v>
                </c:pt>
                <c:pt idx="255">
                  <c:v>0.16703174875432697</c:v>
                </c:pt>
                <c:pt idx="256">
                  <c:v>2.7209084669842976</c:v>
                </c:pt>
                <c:pt idx="257">
                  <c:v>3.9268963482469173E-2</c:v>
                </c:pt>
                <c:pt idx="258">
                  <c:v>2.2206692720578531E-2</c:v>
                </c:pt>
                <c:pt idx="259">
                  <c:v>1.5554500721611018E-2</c:v>
                </c:pt>
                <c:pt idx="260">
                  <c:v>1.1982306465840694E-2</c:v>
                </c:pt>
                <c:pt idx="261">
                  <c:v>9.748258738491028E-3</c:v>
                </c:pt>
                <c:pt idx="262">
                  <c:v>8.2177885005087579E-3</c:v>
                </c:pt>
                <c:pt idx="263">
                  <c:v>7.1033070871061692E-3</c:v>
                </c:pt>
                <c:pt idx="264">
                  <c:v>6.2553286440426795E-3</c:v>
                </c:pt>
                <c:pt idx="265">
                  <c:v>5.5883893072516157E-3</c:v>
                </c:pt>
                <c:pt idx="266">
                  <c:v>5.0500642670136377E-3</c:v>
                </c:pt>
                <c:pt idx="267">
                  <c:v>4.6064000523339125E-3</c:v>
                </c:pt>
                <c:pt idx="268">
                  <c:v>4.234433862415561E-3</c:v>
                </c:pt>
                <c:pt idx="269">
                  <c:v>3.9180775324899331E-3</c:v>
                </c:pt>
                <c:pt idx="270">
                  <c:v>3.6457230487618214E-3</c:v>
                </c:pt>
                <c:pt idx="271">
                  <c:v>3.4087840307849906E-3</c:v>
                </c:pt>
                <c:pt idx="272">
                  <c:v>3.2007723335714792E-3</c:v>
                </c:pt>
                <c:pt idx="273">
                  <c:v>3.0166938563346971E-3</c:v>
                </c:pt>
                <c:pt idx="274">
                  <c:v>2.8526418046959708E-3</c:v>
                </c:pt>
                <c:pt idx="275">
                  <c:v>2.7055159954758215E-3</c:v>
                </c:pt>
                <c:pt idx="276">
                  <c:v>2.5728248647416043E-3</c:v>
                </c:pt>
                <c:pt idx="277">
                  <c:v>2.4525430761369008E-3</c:v>
                </c:pt>
                <c:pt idx="278">
                  <c:v>2.3430073250784943E-3</c:v>
                </c:pt>
                <c:pt idx="279">
                  <c:v>2.2428388951257127E-3</c:v>
                </c:pt>
                <c:pt idx="280">
                  <c:v>2.1508852809403985E-3</c:v>
                </c:pt>
                <c:pt idx="281">
                  <c:v>2.0661756164530292E-3</c:v>
                </c:pt>
                <c:pt idx="282">
                  <c:v>1.9878862433997816E-3</c:v>
                </c:pt>
                <c:pt idx="283">
                  <c:v>1.9153138268212804E-3</c:v>
                </c:pt>
                <c:pt idx="284">
                  <c:v>1.847854155361301E-3</c:v>
                </c:pt>
                <c:pt idx="285">
                  <c:v>1.7849852716600191E-3</c:v>
                </c:pt>
                <c:pt idx="286">
                  <c:v>1.7262539348083838E-3</c:v>
                </c:pt>
                <c:pt idx="287">
                  <c:v>1.6712646714789692E-3</c:v>
                </c:pt>
                <c:pt idx="288">
                  <c:v>1.6196708559856657E-3</c:v>
                </c:pt>
                <c:pt idx="289">
                  <c:v>1.5711673937813032E-3</c:v>
                </c:pt>
                <c:pt idx="290">
                  <c:v>1.5254846818235418E-3</c:v>
                </c:pt>
                <c:pt idx="291">
                  <c:v>1.482383593194282E-3</c:v>
                </c:pt>
                <c:pt idx="292">
                  <c:v>1.4416512889137453E-3</c:v>
                </c:pt>
                <c:pt idx="293">
                  <c:v>1.4030977019307911E-3</c:v>
                </c:pt>
                <c:pt idx="294">
                  <c:v>1.3665525708206629E-3</c:v>
                </c:pt>
                <c:pt idx="295">
                  <c:v>1.3318629253688907E-3</c:v>
                </c:pt>
                <c:pt idx="296">
                  <c:v>1.2988909457733826E-3</c:v>
                </c:pt>
                <c:pt idx="297">
                  <c:v>1.2675121322081311E-3</c:v>
                </c:pt>
                <c:pt idx="298">
                  <c:v>1.2376137335534489E-3</c:v>
                </c:pt>
                <c:pt idx="299">
                  <c:v>1.2090933933839568E-3</c:v>
                </c:pt>
                <c:pt idx="300">
                  <c:v>1.1818579790556615E-3</c:v>
                </c:pt>
                <c:pt idx="301">
                  <c:v>1.1558225655394607E-3</c:v>
                </c:pt>
                <c:pt idx="302">
                  <c:v>1.1309095507439323E-3</c:v>
                </c:pt>
                <c:pt idx="303">
                  <c:v>1.1070478828223271E-3</c:v>
                </c:pt>
                <c:pt idx="304">
                  <c:v>1.0841723833166182E-3</c:v>
                </c:pt>
                <c:pt idx="305">
                  <c:v>1.0622231525480989E-3</c:v>
                </c:pt>
                <c:pt idx="306">
                  <c:v>1.0411450457681179E-3</c:v>
                </c:pt>
                <c:pt idx="307">
                  <c:v>1.0208872105410766E-3</c:v>
                </c:pt>
                <c:pt idx="308">
                  <c:v>1.001402677045501E-3</c:v>
                </c:pt>
                <c:pt idx="309">
                  <c:v>9.826479944807997E-4</c:v>
                </c:pt>
                <c:pt idx="310">
                  <c:v>9.6458290753663489E-4</c:v>
                </c:pt>
                <c:pt idx="311">
                  <c:v>9.4717006794196911E-4</c:v>
                </c:pt>
                <c:pt idx="312">
                  <c:v>9.3037477669979148E-4</c:v>
                </c:pt>
                <c:pt idx="313">
                  <c:v>9.1416475325843769E-4</c:v>
                </c:pt>
                <c:pt idx="314">
                  <c:v>8.9850992842645781E-4</c:v>
                </c:pt>
                <c:pt idx="315">
                  <c:v>8.8338225817884272E-4</c:v>
                </c:pt>
                <c:pt idx="316">
                  <c:v>8.6875555601383255E-4</c:v>
                </c:pt>
                <c:pt idx="317">
                  <c:v>8.546053416203141E-4</c:v>
                </c:pt>
                <c:pt idx="318">
                  <c:v>8.4090870417606795E-4</c:v>
                </c:pt>
                <c:pt idx="319">
                  <c:v>8.2764417853821816E-4</c:v>
                </c:pt>
                <c:pt idx="320">
                  <c:v>8.1479163297258855E-4</c:v>
                </c:pt>
                <c:pt idx="321">
                  <c:v>8.0233216722013195E-4</c:v>
                </c:pt>
                <c:pt idx="322">
                  <c:v>7.9024801972414887E-4</c:v>
                </c:pt>
                <c:pt idx="323">
                  <c:v>7.7852248317138422E-4</c:v>
                </c:pt>
                <c:pt idx="324">
                  <c:v>7.6713982738673152E-4</c:v>
                </c:pt>
                <c:pt idx="325">
                  <c:v>7.560852289589696E-4</c:v>
                </c:pt>
                <c:pt idx="326">
                  <c:v>7.4534470679842361E-4</c:v>
                </c:pt>
                <c:pt idx="327">
                  <c:v>7.3490506317107698E-4</c:v>
                </c:pt>
                <c:pt idx="328">
                  <c:v>7.2475382956631263E-4</c:v>
                </c:pt>
                <c:pt idx="329">
                  <c:v>7.1487921704082116E-4</c:v>
                </c:pt>
                <c:pt idx="330">
                  <c:v>7.0527007052455628E-4</c:v>
                </c:pt>
                <c:pt idx="331">
                  <c:v>6.9591582678939624E-4</c:v>
                </c:pt>
                <c:pt idx="332">
                  <c:v>6.8680647572038202E-4</c:v>
                </c:pt>
                <c:pt idx="333">
                  <c:v>6.7793252455765026E-4</c:v>
                </c:pt>
                <c:pt idx="334">
                  <c:v>6.6928496492034851E-4</c:v>
                </c:pt>
                <c:pt idx="335">
                  <c:v>6.6085524229596738E-4</c:v>
                </c:pt>
                <c:pt idx="336">
                  <c:v>6.5263522779800587E-4</c:v>
                </c:pt>
                <c:pt idx="337">
                  <c:v>6.4461719203822354E-4</c:v>
                </c:pt>
                <c:pt idx="338">
                  <c:v>6.367937808771458E-4</c:v>
                </c:pt>
                <c:pt idx="339">
                  <c:v>6.2915799290629514E-4</c:v>
                </c:pt>
                <c:pt idx="340">
                  <c:v>6.2170315858533175E-4</c:v>
                </c:pt>
                <c:pt idx="341">
                  <c:v>6.1442292077495085E-4</c:v>
                </c:pt>
                <c:pt idx="342">
                  <c:v>6.0731121668044195E-4</c:v>
                </c:pt>
                <c:pt idx="343">
                  <c:v>6.0036226099850017E-4</c:v>
                </c:pt>
                <c:pt idx="344">
                  <c:v>5.9357053022734128E-4</c:v>
                </c:pt>
                <c:pt idx="345">
                  <c:v>5.8693074801662579E-4</c:v>
                </c:pt>
                <c:pt idx="346">
                  <c:v>5.804378715046272E-4</c:v>
                </c:pt>
                <c:pt idx="347">
                  <c:v>5.7408707853755811E-4</c:v>
                </c:pt>
                <c:pt idx="348">
                  <c:v>5.6787375572578858E-4</c:v>
                </c:pt>
                <c:pt idx="349">
                  <c:v>5.6179348727480069E-4</c:v>
                </c:pt>
                <c:pt idx="350">
                  <c:v>5.5584204450952787E-4</c:v>
                </c:pt>
                <c:pt idx="351">
                  <c:v>5.500153760662407E-4</c:v>
                </c:pt>
                <c:pt idx="352">
                  <c:v>5.4430959871120462E-4</c:v>
                </c:pt>
                <c:pt idx="353">
                  <c:v>5.3872098868315847E-4</c:v>
                </c:pt>
                <c:pt idx="354">
                  <c:v>5.3324597360403865E-4</c:v>
                </c:pt>
                <c:pt idx="355">
                  <c:v>5.2788112487877432E-4</c:v>
                </c:pt>
                <c:pt idx="356">
                  <c:v>5.2262315049621895E-4</c:v>
                </c:pt>
                <c:pt idx="357">
                  <c:v>5.1746888832803579E-4</c:v>
                </c:pt>
                <c:pt idx="358">
                  <c:v>5.1241529977821972E-4</c:v>
                </c:pt>
                <c:pt idx="359">
                  <c:v>5.0745946378993152E-4</c:v>
                </c:pt>
                <c:pt idx="360">
                  <c:v>5.0259857124367708E-4</c:v>
                </c:pt>
                <c:pt idx="361">
                  <c:v>4.9782991963231288E-4</c:v>
                </c:pt>
                <c:pt idx="362">
                  <c:v>4.9315090804524081E-4</c:v>
                </c:pt>
                <c:pt idx="363">
                  <c:v>4.8855903244995891E-4</c:v>
                </c:pt>
                <c:pt idx="364">
                  <c:v>4.8405188122434972E-4</c:v>
                </c:pt>
                <c:pt idx="365">
                  <c:v>4.7962713092041681E-4</c:v>
                </c:pt>
                <c:pt idx="366">
                  <c:v>4.7528254227157551E-4</c:v>
                </c:pt>
                <c:pt idx="367">
                  <c:v>4.7101595644027271E-4</c:v>
                </c:pt>
                <c:pt idx="368">
                  <c:v>4.6682529139643761E-4</c:v>
                </c:pt>
                <c:pt idx="369">
                  <c:v>4.6270853857110394E-4</c:v>
                </c:pt>
                <c:pt idx="370">
                  <c:v>4.5866375961933119E-4</c:v>
                </c:pt>
                <c:pt idx="371">
                  <c:v>4.5468908339118451E-4</c:v>
                </c:pt>
                <c:pt idx="372">
                  <c:v>4.5078270303421846E-4</c:v>
                </c:pt>
                <c:pt idx="373">
                  <c:v>4.4694287327342919E-4</c:v>
                </c:pt>
                <c:pt idx="374">
                  <c:v>4.4316790778208752E-4</c:v>
                </c:pt>
                <c:pt idx="375">
                  <c:v>4.3945617674844771E-4</c:v>
                </c:pt>
                <c:pt idx="376">
                  <c:v>4.3580610448845029E-4</c:v>
                </c:pt>
                <c:pt idx="377">
                  <c:v>4.322161672565211E-4</c:v>
                </c:pt>
                <c:pt idx="378">
                  <c:v>4.2868489109395777E-4</c:v>
                </c:pt>
                <c:pt idx="379">
                  <c:v>4.2521084982815547E-4</c:v>
                </c:pt>
                <c:pt idx="380">
                  <c:v>4.2179266313890305E-4</c:v>
                </c:pt>
                <c:pt idx="381">
                  <c:v>4.1842899474841503E-4</c:v>
                </c:pt>
                <c:pt idx="382">
                  <c:v>4.1511855065400858E-4</c:v>
                </c:pt>
                <c:pt idx="383">
                  <c:v>4.1186007749829511E-4</c:v>
                </c:pt>
                <c:pt idx="384">
                  <c:v>4.0865236095476962E-4</c:v>
                </c:pt>
                <c:pt idx="385">
                  <c:v>4.054942242492863E-4</c:v>
                </c:pt>
                <c:pt idx="386">
                  <c:v>4.023845267009328E-4</c:v>
                </c:pt>
                <c:pt idx="387">
                  <c:v>3.9932216234772041E-4</c:v>
                </c:pt>
                <c:pt idx="388">
                  <c:v>3.9630605865650405E-4</c:v>
                </c:pt>
                <c:pt idx="389">
                  <c:v>3.933351752416436E-4</c:v>
                </c:pt>
                <c:pt idx="390">
                  <c:v>3.9040850269067009E-4</c:v>
                </c:pt>
                <c:pt idx="391">
                  <c:v>3.8752506140493084E-4</c:v>
                </c:pt>
                <c:pt idx="392">
                  <c:v>3.8468390052281428E-4</c:v>
                </c:pt>
                <c:pt idx="393">
                  <c:v>3.8188409686281625E-4</c:v>
                </c:pt>
                <c:pt idx="394">
                  <c:v>3.7912475392198349E-4</c:v>
                </c:pt>
                <c:pt idx="395">
                  <c:v>3.764050009213928E-4</c:v>
                </c:pt>
                <c:pt idx="396">
                  <c:v>3.7372399190215868E-4</c:v>
                </c:pt>
                <c:pt idx="397">
                  <c:v>3.7108090482628782E-4</c:v>
                </c:pt>
                <c:pt idx="398">
                  <c:v>3.6847494075289294E-4</c:v>
                </c:pt>
                <c:pt idx="399">
                  <c:v>3.6590532302759916E-4</c:v>
                </c:pt>
                <c:pt idx="400">
                  <c:v>3.6337129650786988E-4</c:v>
                </c:pt>
                <c:pt idx="401">
                  <c:v>3.6087212682555698E-4</c:v>
                </c:pt>
                <c:pt idx="402">
                  <c:v>3.58407099685371E-4</c:v>
                </c:pt>
                <c:pt idx="403">
                  <c:v>3.5597552016765978E-4</c:v>
                </c:pt>
                <c:pt idx="404">
                  <c:v>3.5357671208879389E-4</c:v>
                </c:pt>
                <c:pt idx="405">
                  <c:v>3.5121001736637182E-4</c:v>
                </c:pt>
                <c:pt idx="406">
                  <c:v>3.4887479543054884E-4</c:v>
                </c:pt>
                <c:pt idx="407">
                  <c:v>3.4657042261798172E-4</c:v>
                </c:pt>
                <c:pt idx="408">
                  <c:v>3.442962916544641E-4</c:v>
                </c:pt>
                <c:pt idx="409">
                  <c:v>3.4205181108859018E-4</c:v>
                </c:pt>
                <c:pt idx="410">
                  <c:v>3.3983640479461969E-4</c:v>
                </c:pt>
                <c:pt idx="411">
                  <c:v>3.376495114815144E-4</c:v>
                </c:pt>
                <c:pt idx="412">
                  <c:v>3.3549058420900358E-4</c:v>
                </c:pt>
                <c:pt idx="413">
                  <c:v>3.3335908993683226E-4</c:v>
                </c:pt>
                <c:pt idx="414">
                  <c:v>3.3125450908721516E-4</c:v>
                </c:pt>
                <c:pt idx="415">
                  <c:v>3.2917633512318889E-4</c:v>
                </c:pt>
                <c:pt idx="416">
                  <c:v>3.2712407413315137E-4</c:v>
                </c:pt>
                <c:pt idx="417">
                  <c:v>3.2509724445572524E-4</c:v>
                </c:pt>
                <c:pt idx="418">
                  <c:v>3.2309537628673785E-4</c:v>
                </c:pt>
                <c:pt idx="419">
                  <c:v>3.2111801132383533E-4</c:v>
                </c:pt>
                <c:pt idx="420">
                  <c:v>3.1916470241810202E-4</c:v>
                </c:pt>
                <c:pt idx="421">
                  <c:v>3.172350132341028E-4</c:v>
                </c:pt>
                <c:pt idx="422">
                  <c:v>3.153285179280329E-4</c:v>
                </c:pt>
                <c:pt idx="423">
                  <c:v>3.1344480082131206E-4</c:v>
                </c:pt>
                <c:pt idx="424">
                  <c:v>3.1158345612069648E-4</c:v>
                </c:pt>
                <c:pt idx="425">
                  <c:v>3.0974408761652144E-4</c:v>
                </c:pt>
                <c:pt idx="426">
                  <c:v>3.0792630838715867E-4</c:v>
                </c:pt>
                <c:pt idx="427">
                  <c:v>3.0612974055265873E-4</c:v>
                </c:pt>
                <c:pt idx="428">
                  <c:v>3.0435401499497369E-4</c:v>
                </c:pt>
                <c:pt idx="429">
                  <c:v>3.0259877111137994E-4</c:v>
                </c:pt>
                <c:pt idx="430">
                  <c:v>3.0086365657488583E-4</c:v>
                </c:pt>
                <c:pt idx="431">
                  <c:v>2.9914832709198723E-4</c:v>
                </c:pt>
                <c:pt idx="432">
                  <c:v>2.974524461651875E-4</c:v>
                </c:pt>
                <c:pt idx="433">
                  <c:v>2.9577568490203891E-4</c:v>
                </c:pt>
                <c:pt idx="434">
                  <c:v>2.9411772177744959E-4</c:v>
                </c:pt>
                <c:pt idx="435">
                  <c:v>2.9247824242961267E-4</c:v>
                </c:pt>
                <c:pt idx="436">
                  <c:v>2.9085693947327883E-4</c:v>
                </c:pt>
                <c:pt idx="437">
                  <c:v>2.8925351230002093E-4</c:v>
                </c:pt>
                <c:pt idx="438">
                  <c:v>2.8766766689615724E-4</c:v>
                </c:pt>
                <c:pt idx="439">
                  <c:v>2.8609911565613137E-4</c:v>
                </c:pt>
                <c:pt idx="440">
                  <c:v>2.8454757721618355E-4</c:v>
                </c:pt>
                <c:pt idx="441">
                  <c:v>2.8301277628317177E-4</c:v>
                </c:pt>
                <c:pt idx="442">
                  <c:v>2.8149444347258122E-4</c:v>
                </c:pt>
                <c:pt idx="443">
                  <c:v>2.7999231514199069E-4</c:v>
                </c:pt>
                <c:pt idx="444">
                  <c:v>2.785061332621868E-4</c:v>
                </c:pt>
                <c:pt idx="445">
                  <c:v>2.7703564523972761E-4</c:v>
                </c:pt>
                <c:pt idx="446">
                  <c:v>2.7558060379239855E-4</c:v>
                </c:pt>
                <c:pt idx="447">
                  <c:v>2.7414076680276232E-4</c:v>
                </c:pt>
                <c:pt idx="448">
                  <c:v>2.7271589719603413E-4</c:v>
                </c:pt>
                <c:pt idx="449">
                  <c:v>2.7130576279565558E-4</c:v>
                </c:pt>
                <c:pt idx="450">
                  <c:v>2.6991013619692309E-4</c:v>
                </c:pt>
                <c:pt idx="451">
                  <c:v>2.6852879466021282E-4</c:v>
                </c:pt>
                <c:pt idx="452">
                  <c:v>2.6716151997340962E-4</c:v>
                </c:pt>
                <c:pt idx="453">
                  <c:v>2.6580809835198685E-4</c:v>
                </c:pt>
                <c:pt idx="454">
                  <c:v>2.6446832032566884E-4</c:v>
                </c:pt>
                <c:pt idx="455">
                  <c:v>2.6314198061205455E-4</c:v>
                </c:pt>
                <c:pt idx="456">
                  <c:v>2.6182887804315395E-4</c:v>
                </c:pt>
                <c:pt idx="457">
                  <c:v>2.6052881543003523E-4</c:v>
                </c:pt>
                <c:pt idx="458">
                  <c:v>2.5924159949843126E-4</c:v>
                </c:pt>
                <c:pt idx="459">
                  <c:v>2.5796704075986185E-4</c:v>
                </c:pt>
                <c:pt idx="460">
                  <c:v>2.5670495343632275E-4</c:v>
                </c:pt>
                <c:pt idx="461">
                  <c:v>2.5545515538460598E-4</c:v>
                </c:pt>
                <c:pt idx="462">
                  <c:v>2.5421746796316561E-4</c:v>
                </c:pt>
                <c:pt idx="463">
                  <c:v>2.5299171600325125E-4</c:v>
                </c:pt>
                <c:pt idx="464">
                  <c:v>2.517777276778119E-4</c:v>
                </c:pt>
                <c:pt idx="465">
                  <c:v>2.5057533445504629E-4</c:v>
                </c:pt>
                <c:pt idx="466">
                  <c:v>2.4938437100274416E-4</c:v>
                </c:pt>
                <c:pt idx="467">
                  <c:v>2.4820467511288061E-4</c:v>
                </c:pt>
                <c:pt idx="468">
                  <c:v>2.4703608764166401E-4</c:v>
                </c:pt>
                <c:pt idx="469">
                  <c:v>2.4587845241840975E-4</c:v>
                </c:pt>
                <c:pt idx="470">
                  <c:v>2.4473161619464542E-4</c:v>
                </c:pt>
                <c:pt idx="471">
                  <c:v>2.4359542856177904E-4</c:v>
                </c:pt>
                <c:pt idx="472">
                  <c:v>2.4246974189345505E-4</c:v>
                </c:pt>
                <c:pt idx="473">
                  <c:v>2.4135441128116092E-4</c:v>
                </c:pt>
                <c:pt idx="474">
                  <c:v>2.4024929446752821E-4</c:v>
                </c:pt>
                <c:pt idx="475">
                  <c:v>2.391542517932132E-4</c:v>
                </c:pt>
                <c:pt idx="476">
                  <c:v>2.3806914612789159E-4</c:v>
                </c:pt>
                <c:pt idx="477">
                  <c:v>2.3699384282149457E-4</c:v>
                </c:pt>
                <c:pt idx="478">
                  <c:v>2.3592820964647663E-4</c:v>
                </c:pt>
                <c:pt idx="479">
                  <c:v>2.3487211674444119E-4</c:v>
                </c:pt>
                <c:pt idx="480">
                  <c:v>2.3382543656635612E-4</c:v>
                </c:pt>
                <c:pt idx="481">
                  <c:v>2.3278804383019771E-4</c:v>
                </c:pt>
                <c:pt idx="482">
                  <c:v>2.3175981546996407E-4</c:v>
                </c:pt>
                <c:pt idx="483">
                  <c:v>2.3074063057794338E-4</c:v>
                </c:pt>
                <c:pt idx="484">
                  <c:v>2.2973037037354546E-4</c:v>
                </c:pt>
                <c:pt idx="485">
                  <c:v>2.28728918134632E-4</c:v>
                </c:pt>
                <c:pt idx="486">
                  <c:v>2.2773615917736866E-4</c:v>
                </c:pt>
                <c:pt idx="487">
                  <c:v>2.2675198079413438E-4</c:v>
                </c:pt>
                <c:pt idx="488">
                  <c:v>2.2577627221577362E-4</c:v>
                </c:pt>
                <c:pt idx="489">
                  <c:v>2.2480892457820936E-4</c:v>
                </c:pt>
                <c:pt idx="490">
                  <c:v>2.2384983086709236E-4</c:v>
                </c:pt>
                <c:pt idx="491">
                  <c:v>2.2289888589987721E-4</c:v>
                </c:pt>
                <c:pt idx="492">
                  <c:v>2.2195598625262788E-4</c:v>
                </c:pt>
                <c:pt idx="493">
                  <c:v>2.2102103026001721E-4</c:v>
                </c:pt>
                <c:pt idx="494">
                  <c:v>2.2009391796195787E-4</c:v>
                </c:pt>
                <c:pt idx="495">
                  <c:v>2.1917455106601168E-4</c:v>
                </c:pt>
                <c:pt idx="496">
                  <c:v>2.1826283290726469E-4</c:v>
                </c:pt>
                <c:pt idx="497">
                  <c:v>2.1735866843286235E-4</c:v>
                </c:pt>
                <c:pt idx="498">
                  <c:v>2.1646196415982098E-4</c:v>
                </c:pt>
                <c:pt idx="499">
                  <c:v>2.1557262812832128E-4</c:v>
                </c:pt>
                <c:pt idx="500">
                  <c:v>2.1469056990408269E-4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DB3C-C746-953E-F34E01CBA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5439"/>
        <c:axId val="304759503"/>
      </c:lineChart>
      <c:catAx>
        <c:axId val="13952805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1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 i="1"/>
                  <a:t>Voulme adicionado / 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1" u="none" strike="noStrike" kern="1200" baseline="0">
                  <a:ln>
                    <a:noFill/>
                  </a:ln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41775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44641775"/>
        <c:scaling>
          <c:orientation val="minMax"/>
          <c:max val="1.6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1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 i="1"/>
                  <a:t> E</a:t>
                </a:r>
                <a:r>
                  <a:rPr lang="en-US" sz="2400" b="1" i="1" baseline="0"/>
                  <a:t> / V</a:t>
                </a:r>
                <a:endParaRPr lang="en-US" sz="2400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1" u="none" strike="noStrike" kern="1200" baseline="0">
                  <a:ln>
                    <a:noFill/>
                  </a:ln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280527"/>
        <c:crosses val="autoZero"/>
        <c:crossBetween val="between"/>
        <c:majorUnit val="0.1"/>
        <c:minorUnit val="1.0000000000000002E-2"/>
      </c:valAx>
      <c:valAx>
        <c:axId val="304759503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ln>
                  <a:noFill/>
                </a:ln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55439"/>
        <c:crosses val="max"/>
        <c:crossBetween val="between"/>
      </c:valAx>
      <c:catAx>
        <c:axId val="102555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7595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29537961077523"/>
          <c:y val="0.10296909256873768"/>
          <c:w val="0.81476998921972221"/>
          <c:h val="0.73347335375060785"/>
        </c:manualLayout>
      </c:layout>
      <c:lineChart>
        <c:grouping val="standard"/>
        <c:varyColors val="0"/>
        <c:ser>
          <c:idx val="0"/>
          <c:order val="0"/>
          <c:tx>
            <c:v>[Fe2+]</c:v>
          </c:tx>
          <c:spPr>
            <a:ln w="635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Sheet1!$O$2:$O$502</c:f>
              <c:numCache>
                <c:formatCode>General</c:formatCode>
                <c:ptCount val="5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</c:numCache>
            </c:numRef>
          </c:cat>
          <c:val>
            <c:numRef>
              <c:f>Sheet1!$P$2:$P$502</c:f>
              <c:numCache>
                <c:formatCode>0.000</c:formatCode>
                <c:ptCount val="501"/>
                <c:pt idx="0">
                  <c:v>0.2</c:v>
                </c:pt>
                <c:pt idx="1">
                  <c:v>0.20000000000000004</c:v>
                </c:pt>
                <c:pt idx="2">
                  <c:v>0.19842231075697214</c:v>
                </c:pt>
                <c:pt idx="3">
                  <c:v>0.1968571428571429</c:v>
                </c:pt>
                <c:pt idx="4">
                  <c:v>0.19530434782608697</c:v>
                </c:pt>
                <c:pt idx="5">
                  <c:v>0.19376377952755908</c:v>
                </c:pt>
                <c:pt idx="6">
                  <c:v>0.19223529411764709</c:v>
                </c:pt>
                <c:pt idx="7">
                  <c:v>0.19071875000000005</c:v>
                </c:pt>
                <c:pt idx="8">
                  <c:v>0.18921400778210121</c:v>
                </c:pt>
                <c:pt idx="9">
                  <c:v>0.18772093023255818</c:v>
                </c:pt>
                <c:pt idx="10">
                  <c:v>0.18623938223938225</c:v>
                </c:pt>
                <c:pt idx="11">
                  <c:v>0.1847692307692308</c:v>
                </c:pt>
                <c:pt idx="12">
                  <c:v>0.18331034482758624</c:v>
                </c:pt>
                <c:pt idx="13">
                  <c:v>0.18186259541984737</c:v>
                </c:pt>
                <c:pt idx="14">
                  <c:v>0.180425855513308</c:v>
                </c:pt>
                <c:pt idx="15">
                  <c:v>0.17900000000000002</c:v>
                </c:pt>
                <c:pt idx="16">
                  <c:v>0.17758490566037738</c:v>
                </c:pt>
                <c:pt idx="17">
                  <c:v>0.17618045112781958</c:v>
                </c:pt>
                <c:pt idx="18">
                  <c:v>0.17478651685393262</c:v>
                </c:pt>
                <c:pt idx="19">
                  <c:v>0.17340298507462687</c:v>
                </c:pt>
                <c:pt idx="20">
                  <c:v>0.17202973977695171</c:v>
                </c:pt>
                <c:pt idx="21">
                  <c:v>0.17066666666666669</c:v>
                </c:pt>
                <c:pt idx="22">
                  <c:v>0.16931365313653141</c:v>
                </c:pt>
                <c:pt idx="23">
                  <c:v>0.16797058823529415</c:v>
                </c:pt>
                <c:pt idx="24">
                  <c:v>0.16663736263736265</c:v>
                </c:pt>
                <c:pt idx="25">
                  <c:v>0.16531386861313871</c:v>
                </c:pt>
                <c:pt idx="26">
                  <c:v>0.16400000000000003</c:v>
                </c:pt>
                <c:pt idx="27">
                  <c:v>0.16269565217391307</c:v>
                </c:pt>
                <c:pt idx="28">
                  <c:v>0.16140072202166064</c:v>
                </c:pt>
                <c:pt idx="29">
                  <c:v>0.16011510791366909</c:v>
                </c:pt>
                <c:pt idx="30">
                  <c:v>0.15883870967741937</c:v>
                </c:pt>
                <c:pt idx="31">
                  <c:v>0.15757142857142861</c:v>
                </c:pt>
                <c:pt idx="32">
                  <c:v>0.15631316725978653</c:v>
                </c:pt>
                <c:pt idx="33">
                  <c:v>0.15506382978723404</c:v>
                </c:pt>
                <c:pt idx="34">
                  <c:v>0.15382332155477033</c:v>
                </c:pt>
                <c:pt idx="35">
                  <c:v>0.15259154929577468</c:v>
                </c:pt>
                <c:pt idx="36">
                  <c:v>0.1513684210526316</c:v>
                </c:pt>
                <c:pt idx="37">
                  <c:v>0.15015384615384619</c:v>
                </c:pt>
                <c:pt idx="38">
                  <c:v>0.14894773519163762</c:v>
                </c:pt>
                <c:pt idx="39">
                  <c:v>0.14775000000000002</c:v>
                </c:pt>
                <c:pt idx="40">
                  <c:v>0.14656055363321802</c:v>
                </c:pt>
                <c:pt idx="41">
                  <c:v>0.14537931034482762</c:v>
                </c:pt>
                <c:pt idx="42">
                  <c:v>0.14420618556701034</c:v>
                </c:pt>
                <c:pt idx="43">
                  <c:v>0.14304109589041095</c:v>
                </c:pt>
                <c:pt idx="44">
                  <c:v>0.14188395904436862</c:v>
                </c:pt>
                <c:pt idx="45">
                  <c:v>0.14073469387755103</c:v>
                </c:pt>
                <c:pt idx="46">
                  <c:v>0.13959322033898308</c:v>
                </c:pt>
                <c:pt idx="47">
                  <c:v>0.13845945945945951</c:v>
                </c:pt>
                <c:pt idx="48">
                  <c:v>0.13733333333333334</c:v>
                </c:pt>
                <c:pt idx="49">
                  <c:v>0.13621476510067115</c:v>
                </c:pt>
                <c:pt idx="50">
                  <c:v>0.13510367892976591</c:v>
                </c:pt>
                <c:pt idx="51">
                  <c:v>0.13400000000000004</c:v>
                </c:pt>
                <c:pt idx="52">
                  <c:v>0.13290365448504987</c:v>
                </c:pt>
                <c:pt idx="53">
                  <c:v>0.13181456953642387</c:v>
                </c:pt>
                <c:pt idx="54">
                  <c:v>0.13073267326732677</c:v>
                </c:pt>
                <c:pt idx="55">
                  <c:v>0.12965789473684211</c:v>
                </c:pt>
                <c:pt idx="56">
                  <c:v>0.12859016393442627</c:v>
                </c:pt>
                <c:pt idx="57">
                  <c:v>0.12752941176470592</c:v>
                </c:pt>
                <c:pt idx="58">
                  <c:v>0.12647557003257331</c:v>
                </c:pt>
                <c:pt idx="59">
                  <c:v>0.12542857142857144</c:v>
                </c:pt>
                <c:pt idx="60">
                  <c:v>0.12438834951456312</c:v>
                </c:pt>
                <c:pt idx="61">
                  <c:v>0.12335483870967745</c:v>
                </c:pt>
                <c:pt idx="62">
                  <c:v>0.12232797427652736</c:v>
                </c:pt>
                <c:pt idx="63">
                  <c:v>0.12130769230769232</c:v>
                </c:pt>
                <c:pt idx="64">
                  <c:v>0.12029392971246008</c:v>
                </c:pt>
                <c:pt idx="65">
                  <c:v>0.11928662420382166</c:v>
                </c:pt>
                <c:pt idx="66">
                  <c:v>0.11828571428571431</c:v>
                </c:pt>
                <c:pt idx="67">
                  <c:v>0.11729113924050634</c:v>
                </c:pt>
                <c:pt idx="68">
                  <c:v>0.11630283911671928</c:v>
                </c:pt>
                <c:pt idx="69">
                  <c:v>0.11532075471698115</c:v>
                </c:pt>
                <c:pt idx="70">
                  <c:v>0.11434482758620691</c:v>
                </c:pt>
                <c:pt idx="71">
                  <c:v>0.11337500000000003</c:v>
                </c:pt>
                <c:pt idx="72">
                  <c:v>0.11241121495327105</c:v>
                </c:pt>
                <c:pt idx="73">
                  <c:v>0.11145341614906835</c:v>
                </c:pt>
                <c:pt idx="74">
                  <c:v>0.11050154798761611</c:v>
                </c:pt>
                <c:pt idx="75">
                  <c:v>0.10955555555555559</c:v>
                </c:pt>
                <c:pt idx="76">
                  <c:v>0.10861538461538464</c:v>
                </c:pt>
                <c:pt idx="77">
                  <c:v>0.10768098159509204</c:v>
                </c:pt>
                <c:pt idx="78">
                  <c:v>0.10675229357798167</c:v>
                </c:pt>
                <c:pt idx="79">
                  <c:v>0.10582926829268294</c:v>
                </c:pt>
                <c:pt idx="80">
                  <c:v>0.1049118541033435</c:v>
                </c:pt>
                <c:pt idx="81">
                  <c:v>0.10400000000000002</c:v>
                </c:pt>
                <c:pt idx="82">
                  <c:v>0.10309365558912388</c:v>
                </c:pt>
                <c:pt idx="83">
                  <c:v>0.10219277108433739</c:v>
                </c:pt>
                <c:pt idx="84">
                  <c:v>0.10129729729729731</c:v>
                </c:pt>
                <c:pt idx="85">
                  <c:v>0.10040718562874254</c:v>
                </c:pt>
                <c:pt idx="86">
                  <c:v>9.9522388059701511E-2</c:v>
                </c:pt>
                <c:pt idx="87">
                  <c:v>9.8642857142857157E-2</c:v>
                </c:pt>
                <c:pt idx="88">
                  <c:v>9.7768545994065301E-2</c:v>
                </c:pt>
                <c:pt idx="89">
                  <c:v>9.6899408284023672E-2</c:v>
                </c:pt>
                <c:pt idx="90">
                  <c:v>9.6035398230088526E-2</c:v>
                </c:pt>
                <c:pt idx="91">
                  <c:v>9.5176470588235321E-2</c:v>
                </c:pt>
                <c:pt idx="92">
                  <c:v>9.4322580645161302E-2</c:v>
                </c:pt>
                <c:pt idx="93">
                  <c:v>9.3473684210526334E-2</c:v>
                </c:pt>
                <c:pt idx="94">
                  <c:v>9.2629737609329452E-2</c:v>
                </c:pt>
                <c:pt idx="95">
                  <c:v>9.1790697674418623E-2</c:v>
                </c:pt>
                <c:pt idx="96">
                  <c:v>9.0956521739130464E-2</c:v>
                </c:pt>
                <c:pt idx="97">
                  <c:v>9.0127167630057847E-2</c:v>
                </c:pt>
                <c:pt idx="98">
                  <c:v>8.9302593659942392E-2</c:v>
                </c:pt>
                <c:pt idx="99">
                  <c:v>8.8482758620689661E-2</c:v>
                </c:pt>
                <c:pt idx="100">
                  <c:v>8.766762177650432E-2</c:v>
                </c:pt>
                <c:pt idx="101">
                  <c:v>8.6857142857142869E-2</c:v>
                </c:pt>
                <c:pt idx="102">
                  <c:v>8.6051282051282069E-2</c:v>
                </c:pt>
                <c:pt idx="103">
                  <c:v>8.525000000000002E-2</c:v>
                </c:pt>
                <c:pt idx="104">
                  <c:v>8.4453257790368302E-2</c:v>
                </c:pt>
                <c:pt idx="105">
                  <c:v>8.3661016949152567E-2</c:v>
                </c:pt>
                <c:pt idx="106">
                  <c:v>8.2873239436619728E-2</c:v>
                </c:pt>
                <c:pt idx="107">
                  <c:v>8.2089887640449458E-2</c:v>
                </c:pt>
                <c:pt idx="108">
                  <c:v>8.1310924369747919E-2</c:v>
                </c:pt>
                <c:pt idx="109">
                  <c:v>8.0536312849162031E-2</c:v>
                </c:pt>
                <c:pt idx="110">
                  <c:v>7.9766016713091942E-2</c:v>
                </c:pt>
                <c:pt idx="111">
                  <c:v>7.9000000000000015E-2</c:v>
                </c:pt>
                <c:pt idx="112">
                  <c:v>7.8238227146814429E-2</c:v>
                </c:pt>
                <c:pt idx="113">
                  <c:v>7.748066298342543E-2</c:v>
                </c:pt>
                <c:pt idx="114">
                  <c:v>7.6727272727272755E-2</c:v>
                </c:pt>
                <c:pt idx="115">
                  <c:v>7.5978021978022003E-2</c:v>
                </c:pt>
                <c:pt idx="116">
                  <c:v>7.5232876712328769E-2</c:v>
                </c:pt>
                <c:pt idx="117">
                  <c:v>7.449180327868854E-2</c:v>
                </c:pt>
                <c:pt idx="118">
                  <c:v>7.3754768392370607E-2</c:v>
                </c:pt>
                <c:pt idx="119">
                  <c:v>7.302173913043479E-2</c:v>
                </c:pt>
                <c:pt idx="120">
                  <c:v>7.2292682926829291E-2</c:v>
                </c:pt>
                <c:pt idx="121">
                  <c:v>7.1567567567567575E-2</c:v>
                </c:pt>
                <c:pt idx="122">
                  <c:v>7.084636118598385E-2</c:v>
                </c:pt>
                <c:pt idx="123">
                  <c:v>7.012903225806455E-2</c:v>
                </c:pt>
                <c:pt idx="124">
                  <c:v>6.9415549597855244E-2</c:v>
                </c:pt>
                <c:pt idx="125">
                  <c:v>6.87058823529412E-2</c:v>
                </c:pt>
                <c:pt idx="126">
                  <c:v>6.8000000000000005E-2</c:v>
                </c:pt>
                <c:pt idx="127">
                  <c:v>6.7297872340425544E-2</c:v>
                </c:pt>
                <c:pt idx="128">
                  <c:v>6.6599469496021246E-2</c:v>
                </c:pt>
                <c:pt idx="129">
                  <c:v>6.590476190476191E-2</c:v>
                </c:pt>
                <c:pt idx="130">
                  <c:v>6.5213720316622703E-2</c:v>
                </c:pt>
                <c:pt idx="131">
                  <c:v>6.4526315789473709E-2</c:v>
                </c:pt>
                <c:pt idx="132">
                  <c:v>6.3842519685039401E-2</c:v>
                </c:pt>
                <c:pt idx="133">
                  <c:v>6.3162303664921482E-2</c:v>
                </c:pt>
                <c:pt idx="134">
                  <c:v>6.2485639686684087E-2</c:v>
                </c:pt>
                <c:pt idx="135">
                  <c:v>6.181250000000002E-2</c:v>
                </c:pt>
                <c:pt idx="136">
                  <c:v>6.1142857142857159E-2</c:v>
                </c:pt>
                <c:pt idx="137">
                  <c:v>6.047668393782385E-2</c:v>
                </c:pt>
                <c:pt idx="138">
                  <c:v>5.9813953488372124E-2</c:v>
                </c:pt>
                <c:pt idx="139">
                  <c:v>5.9154639175257741E-2</c:v>
                </c:pt>
                <c:pt idx="140">
                  <c:v>5.84987146529563E-2</c:v>
                </c:pt>
                <c:pt idx="141">
                  <c:v>5.784615384615386E-2</c:v>
                </c:pt>
                <c:pt idx="142">
                  <c:v>5.7196930946291566E-2</c:v>
                </c:pt>
                <c:pt idx="143">
                  <c:v>5.6551020408163295E-2</c:v>
                </c:pt>
                <c:pt idx="144">
                  <c:v>5.5908396946564902E-2</c:v>
                </c:pt>
                <c:pt idx="145">
                  <c:v>5.5269035532994941E-2</c:v>
                </c:pt>
                <c:pt idx="146">
                  <c:v>5.463291139240508E-2</c:v>
                </c:pt>
                <c:pt idx="147">
                  <c:v>5.4000000000000013E-2</c:v>
                </c:pt>
                <c:pt idx="148">
                  <c:v>5.3370277078085671E-2</c:v>
                </c:pt>
                <c:pt idx="149">
                  <c:v>5.2743718592964832E-2</c:v>
                </c:pt>
                <c:pt idx="150">
                  <c:v>5.2120300751879706E-2</c:v>
                </c:pt>
                <c:pt idx="151">
                  <c:v>5.1500000000000025E-2</c:v>
                </c:pt>
                <c:pt idx="152">
                  <c:v>5.0882793017456393E-2</c:v>
                </c:pt>
                <c:pt idx="153">
                  <c:v>5.0268656716417927E-2</c:v>
                </c:pt>
                <c:pt idx="154">
                  <c:v>4.9657568238213413E-2</c:v>
                </c:pt>
                <c:pt idx="155">
                  <c:v>4.9049504950495065E-2</c:v>
                </c:pt>
                <c:pt idx="156">
                  <c:v>4.8444444444444457E-2</c:v>
                </c:pt>
                <c:pt idx="157">
                  <c:v>4.7842364532019725E-2</c:v>
                </c:pt>
                <c:pt idx="158">
                  <c:v>4.724324324324327E-2</c:v>
                </c:pt>
                <c:pt idx="159">
                  <c:v>4.6647058823529416E-2</c:v>
                </c:pt>
                <c:pt idx="160">
                  <c:v>4.6053789731051349E-2</c:v>
                </c:pt>
                <c:pt idx="161">
                  <c:v>4.5463414634146354E-2</c:v>
                </c:pt>
                <c:pt idx="162">
                  <c:v>4.4875912408759135E-2</c:v>
                </c:pt>
                <c:pt idx="163">
                  <c:v>4.4291262135922341E-2</c:v>
                </c:pt>
                <c:pt idx="164">
                  <c:v>4.3709443099273611E-2</c:v>
                </c:pt>
                <c:pt idx="165">
                  <c:v>4.313043478260873E-2</c:v>
                </c:pt>
                <c:pt idx="166">
                  <c:v>4.2554216867469893E-2</c:v>
                </c:pt>
                <c:pt idx="167">
                  <c:v>4.1980769230769252E-2</c:v>
                </c:pt>
                <c:pt idx="168">
                  <c:v>4.1410071942446065E-2</c:v>
                </c:pt>
                <c:pt idx="169">
                  <c:v>4.0842105263157895E-2</c:v>
                </c:pt>
                <c:pt idx="170">
                  <c:v>4.0276849642004793E-2</c:v>
                </c:pt>
                <c:pt idx="171">
                  <c:v>3.971428571428573E-2</c:v>
                </c:pt>
                <c:pt idx="172">
                  <c:v>3.9154394299287423E-2</c:v>
                </c:pt>
                <c:pt idx="173">
                  <c:v>3.8597156398104279E-2</c:v>
                </c:pt>
                <c:pt idx="174">
                  <c:v>3.8042553191489373E-2</c:v>
                </c:pt>
                <c:pt idx="175">
                  <c:v>3.7490566037735873E-2</c:v>
                </c:pt>
                <c:pt idx="176">
                  <c:v>3.6941176470588241E-2</c:v>
                </c:pt>
                <c:pt idx="177">
                  <c:v>3.6394366197183108E-2</c:v>
                </c:pt>
                <c:pt idx="178">
                  <c:v>3.5850117096018735E-2</c:v>
                </c:pt>
                <c:pt idx="179">
                  <c:v>3.5308411214953282E-2</c:v>
                </c:pt>
                <c:pt idx="180">
                  <c:v>3.4769230769230788E-2</c:v>
                </c:pt>
                <c:pt idx="181">
                  <c:v>3.4232558139534915E-2</c:v>
                </c:pt>
                <c:pt idx="182">
                  <c:v>3.3698375870069616E-2</c:v>
                </c:pt>
                <c:pt idx="183">
                  <c:v>3.3166666666666678E-2</c:v>
                </c:pt>
                <c:pt idx="184">
                  <c:v>3.2637413394919185E-2</c:v>
                </c:pt>
                <c:pt idx="185">
                  <c:v>3.2110599078341032E-2</c:v>
                </c:pt>
                <c:pt idx="186">
                  <c:v>3.1586206896551741E-2</c:v>
                </c:pt>
                <c:pt idx="187">
                  <c:v>3.1064220183486247E-2</c:v>
                </c:pt>
                <c:pt idx="188">
                  <c:v>3.054462242562931E-2</c:v>
                </c:pt>
                <c:pt idx="189">
                  <c:v>3.0027397260273977E-2</c:v>
                </c:pt>
                <c:pt idx="190">
                  <c:v>2.951252847380411E-2</c:v>
                </c:pt>
                <c:pt idx="191">
                  <c:v>2.9000000000000015E-2</c:v>
                </c:pt>
                <c:pt idx="192">
                  <c:v>2.8489795918367346E-2</c:v>
                </c:pt>
                <c:pt idx="193">
                  <c:v>2.798190045248871E-2</c:v>
                </c:pt>
                <c:pt idx="194">
                  <c:v>2.7476297968397293E-2</c:v>
                </c:pt>
                <c:pt idx="195">
                  <c:v>2.6972972972973006E-2</c:v>
                </c:pt>
                <c:pt idx="196">
                  <c:v>2.6471910112359567E-2</c:v>
                </c:pt>
                <c:pt idx="197">
                  <c:v>2.5973094170403596E-2</c:v>
                </c:pt>
                <c:pt idx="198">
                  <c:v>2.5476510067114114E-2</c:v>
                </c:pt>
                <c:pt idx="199">
                  <c:v>2.4982142857142859E-2</c:v>
                </c:pt>
                <c:pt idx="200">
                  <c:v>2.4489977728285102E-2</c:v>
                </c:pt>
                <c:pt idx="201">
                  <c:v>2.4000000000000007E-2</c:v>
                </c:pt>
                <c:pt idx="202">
                  <c:v>2.3512195121951227E-2</c:v>
                </c:pt>
                <c:pt idx="203">
                  <c:v>2.3026548672566382E-2</c:v>
                </c:pt>
                <c:pt idx="204">
                  <c:v>2.2543046357615889E-2</c:v>
                </c:pt>
                <c:pt idx="205">
                  <c:v>2.2061674008810594E-2</c:v>
                </c:pt>
                <c:pt idx="206">
                  <c:v>2.1582417582417589E-2</c:v>
                </c:pt>
                <c:pt idx="207">
                  <c:v>2.1105263157894745E-2</c:v>
                </c:pt>
                <c:pt idx="208">
                  <c:v>2.063019693654268E-2</c:v>
                </c:pt>
                <c:pt idx="209">
                  <c:v>2.015720524017469E-2</c:v>
                </c:pt>
                <c:pt idx="210">
                  <c:v>1.9686274509803942E-2</c:v>
                </c:pt>
                <c:pt idx="211">
                  <c:v>1.9217391304347832E-2</c:v>
                </c:pt>
                <c:pt idx="212">
                  <c:v>1.8750542299349249E-2</c:v>
                </c:pt>
                <c:pt idx="213">
                  <c:v>1.8285714285714297E-2</c:v>
                </c:pt>
                <c:pt idx="214">
                  <c:v>1.7822894168466538E-2</c:v>
                </c:pt>
                <c:pt idx="215">
                  <c:v>1.7362068965517261E-2</c:v>
                </c:pt>
                <c:pt idx="216">
                  <c:v>1.6903225806451636E-2</c:v>
                </c:pt>
                <c:pt idx="217">
                  <c:v>1.6446351931330479E-2</c:v>
                </c:pt>
                <c:pt idx="218">
                  <c:v>1.5991434689507505E-2</c:v>
                </c:pt>
                <c:pt idx="219">
                  <c:v>1.5538461538461555E-2</c:v>
                </c:pt>
                <c:pt idx="220">
                  <c:v>1.5087420042643926E-2</c:v>
                </c:pt>
                <c:pt idx="221">
                  <c:v>1.463829787234045E-2</c:v>
                </c:pt>
                <c:pt idx="222">
                  <c:v>1.4191082802547779E-2</c:v>
                </c:pt>
                <c:pt idx="223">
                  <c:v>1.3745762711864418E-2</c:v>
                </c:pt>
                <c:pt idx="224">
                  <c:v>1.3302325581395364E-2</c:v>
                </c:pt>
                <c:pt idx="225">
                  <c:v>1.2860759493670907E-2</c:v>
                </c:pt>
                <c:pt idx="226">
                  <c:v>1.242105263157897E-2</c:v>
                </c:pt>
                <c:pt idx="227">
                  <c:v>1.1983193277310933E-2</c:v>
                </c:pt>
                <c:pt idx="228">
                  <c:v>1.1547169811320767E-2</c:v>
                </c:pt>
                <c:pt idx="229">
                  <c:v>1.1112970711297087E-2</c:v>
                </c:pt>
                <c:pt idx="230">
                  <c:v>1.0680584551148228E-2</c:v>
                </c:pt>
                <c:pt idx="231">
                  <c:v>1.0250000000000006E-2</c:v>
                </c:pt>
                <c:pt idx="232">
                  <c:v>9.8212058212058286E-3</c:v>
                </c:pt>
                <c:pt idx="233">
                  <c:v>9.3941908713693068E-3</c:v>
                </c:pt>
                <c:pt idx="234">
                  <c:v>8.9689440993788797E-3</c:v>
                </c:pt>
                <c:pt idx="235">
                  <c:v>8.5454545454545644E-3</c:v>
                </c:pt>
                <c:pt idx="236">
                  <c:v>8.1237113402062092E-3</c:v>
                </c:pt>
                <c:pt idx="237">
                  <c:v>7.7037037037036944E-3</c:v>
                </c:pt>
                <c:pt idx="238">
                  <c:v>7.2854209445585337E-3</c:v>
                </c:pt>
                <c:pt idx="239">
                  <c:v>6.868852459016409E-3</c:v>
                </c:pt>
                <c:pt idx="240">
                  <c:v>6.4539877300613694E-3</c:v>
                </c:pt>
                <c:pt idx="241">
                  <c:v>6.0408163265306168E-3</c:v>
                </c:pt>
                <c:pt idx="242">
                  <c:v>5.6293279022403345E-3</c:v>
                </c:pt>
                <c:pt idx="243">
                  <c:v>5.2195121951219637E-3</c:v>
                </c:pt>
                <c:pt idx="244">
                  <c:v>4.8113590263691658E-3</c:v>
                </c:pt>
                <c:pt idx="245">
                  <c:v>4.4048582995951614E-3</c:v>
                </c:pt>
                <c:pt idx="246">
                  <c:v>4.0000000000000226E-3</c:v>
                </c:pt>
                <c:pt idx="247">
                  <c:v>3.5967741935483953E-3</c:v>
                </c:pt>
                <c:pt idx="248">
                  <c:v>3.1951710261569539E-3</c:v>
                </c:pt>
                <c:pt idx="249">
                  <c:v>2.7951807228915821E-3</c:v>
                </c:pt>
                <c:pt idx="250">
                  <c:v>2.3967935871743676E-3</c:v>
                </c:pt>
                <c:pt idx="251">
                  <c:v>2.0000000000000052E-3</c:v>
                </c:pt>
                <c:pt idx="252">
                  <c:v>1.6047904191616852E-3</c:v>
                </c:pt>
                <c:pt idx="253">
                  <c:v>1.211155378486068E-3</c:v>
                </c:pt>
                <c:pt idx="254">
                  <c:v>8.1908548707753314E-4</c:v>
                </c:pt>
                <c:pt idx="255">
                  <c:v>4.2857142857144758E-4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2-5F45-9415-F30A0D350AA7}"/>
            </c:ext>
          </c:extLst>
        </c:ser>
        <c:ser>
          <c:idx val="1"/>
          <c:order val="1"/>
          <c:tx>
            <c:v>[Fe3+]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Sheet1!$O$2:$O$502</c:f>
              <c:numCache>
                <c:formatCode>General</c:formatCode>
                <c:ptCount val="5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</c:numCache>
            </c:numRef>
          </c:cat>
          <c:val>
            <c:numRef>
              <c:f>Sheet1!$Q$2:$Q$502</c:f>
              <c:numCache>
                <c:formatCode>0.000</c:formatCode>
                <c:ptCount val="501"/>
                <c:pt idx="0">
                  <c:v>1.0000000000000001E-5</c:v>
                </c:pt>
                <c:pt idx="1">
                  <c:v>1.1792828685258966E-3</c:v>
                </c:pt>
                <c:pt idx="2">
                  <c:v>1.9523809523809528E-3</c:v>
                </c:pt>
                <c:pt idx="3">
                  <c:v>2.719367588932806E-3</c:v>
                </c:pt>
                <c:pt idx="4">
                  <c:v>3.4803149606299219E-3</c:v>
                </c:pt>
                <c:pt idx="5">
                  <c:v>4.2352941176470593E-3</c:v>
                </c:pt>
                <c:pt idx="6">
                  <c:v>4.9843750000000001E-3</c:v>
                </c:pt>
                <c:pt idx="7">
                  <c:v>5.7276264591439689E-3</c:v>
                </c:pt>
                <c:pt idx="8">
                  <c:v>6.4651162790697689E-3</c:v>
                </c:pt>
                <c:pt idx="9">
                  <c:v>7.196911196911196E-3</c:v>
                </c:pt>
                <c:pt idx="10">
                  <c:v>7.9230769230769233E-3</c:v>
                </c:pt>
                <c:pt idx="11">
                  <c:v>8.6436781609195417E-3</c:v>
                </c:pt>
                <c:pt idx="12">
                  <c:v>9.3587786259541981E-3</c:v>
                </c:pt>
                <c:pt idx="13">
                  <c:v>1.0068441064638785E-2</c:v>
                </c:pt>
                <c:pt idx="14">
                  <c:v>1.0772727272727274E-2</c:v>
                </c:pt>
                <c:pt idx="15">
                  <c:v>1.1471698113207548E-2</c:v>
                </c:pt>
                <c:pt idx="16">
                  <c:v>1.2165413533834589E-2</c:v>
                </c:pt>
                <c:pt idx="17">
                  <c:v>1.2853932584269664E-2</c:v>
                </c:pt>
                <c:pt idx="18">
                  <c:v>1.3537313432835821E-2</c:v>
                </c:pt>
                <c:pt idx="19">
                  <c:v>1.4215613382899631E-2</c:v>
                </c:pt>
                <c:pt idx="20">
                  <c:v>1.4888888888888889E-2</c:v>
                </c:pt>
                <c:pt idx="21">
                  <c:v>1.5557195571955722E-2</c:v>
                </c:pt>
                <c:pt idx="22">
                  <c:v>1.6220588235294119E-2</c:v>
                </c:pt>
                <c:pt idx="23">
                  <c:v>1.6879120879120881E-2</c:v>
                </c:pt>
                <c:pt idx="24">
                  <c:v>1.7532846715328468E-2</c:v>
                </c:pt>
                <c:pt idx="25">
                  <c:v>1.8181818181818184E-2</c:v>
                </c:pt>
                <c:pt idx="26">
                  <c:v>1.8826086956521743E-2</c:v>
                </c:pt>
                <c:pt idx="27">
                  <c:v>1.9465703971119134E-2</c:v>
                </c:pt>
                <c:pt idx="28">
                  <c:v>2.0100719424460432E-2</c:v>
                </c:pt>
                <c:pt idx="29">
                  <c:v>2.0731182795698928E-2</c:v>
                </c:pt>
                <c:pt idx="30">
                  <c:v>2.1357142857142859E-2</c:v>
                </c:pt>
                <c:pt idx="31">
                  <c:v>2.197864768683274E-2</c:v>
                </c:pt>
                <c:pt idx="32">
                  <c:v>2.2595744680851067E-2</c:v>
                </c:pt>
                <c:pt idx="33">
                  <c:v>2.3208480565371028E-2</c:v>
                </c:pt>
                <c:pt idx="34">
                  <c:v>2.3816901408450705E-2</c:v>
                </c:pt>
                <c:pt idx="35">
                  <c:v>2.4421052631578951E-2</c:v>
                </c:pt>
                <c:pt idx="36">
                  <c:v>2.5020979020979023E-2</c:v>
                </c:pt>
                <c:pt idx="37">
                  <c:v>2.5616724738675961E-2</c:v>
                </c:pt>
                <c:pt idx="38">
                  <c:v>2.6208333333333337E-2</c:v>
                </c:pt>
                <c:pt idx="39">
                  <c:v>2.6795847750865052E-2</c:v>
                </c:pt>
                <c:pt idx="40">
                  <c:v>2.7379310344827587E-2</c:v>
                </c:pt>
                <c:pt idx="41">
                  <c:v>2.7958762886597936E-2</c:v>
                </c:pt>
                <c:pt idx="42">
                  <c:v>2.8534246575342467E-2</c:v>
                </c:pt>
                <c:pt idx="43">
                  <c:v>2.9105802047781574E-2</c:v>
                </c:pt>
                <c:pt idx="44">
                  <c:v>2.9673469387755107E-2</c:v>
                </c:pt>
                <c:pt idx="45">
                  <c:v>3.0237288135593218E-2</c:v>
                </c:pt>
                <c:pt idx="46">
                  <c:v>3.0797297297297296E-2</c:v>
                </c:pt>
                <c:pt idx="47">
                  <c:v>3.1353535353535363E-2</c:v>
                </c:pt>
                <c:pt idx="48">
                  <c:v>3.1906040268456379E-2</c:v>
                </c:pt>
                <c:pt idx="49">
                  <c:v>3.2454849498327762E-2</c:v>
                </c:pt>
                <c:pt idx="50">
                  <c:v>3.3000000000000002E-2</c:v>
                </c:pt>
                <c:pt idx="51">
                  <c:v>3.3541528239202659E-2</c:v>
                </c:pt>
                <c:pt idx="52">
                  <c:v>3.40794701986755E-2</c:v>
                </c:pt>
                <c:pt idx="53">
                  <c:v>3.4613861386138617E-2</c:v>
                </c:pt>
                <c:pt idx="54">
                  <c:v>3.5144736842105263E-2</c:v>
                </c:pt>
                <c:pt idx="55">
                  <c:v>3.5672131147540982E-2</c:v>
                </c:pt>
                <c:pt idx="56">
                  <c:v>3.6196078431372548E-2</c:v>
                </c:pt>
                <c:pt idx="57">
                  <c:v>3.6716612377850164E-2</c:v>
                </c:pt>
                <c:pt idx="58">
                  <c:v>3.7233766233766237E-2</c:v>
                </c:pt>
                <c:pt idx="59">
                  <c:v>3.7747572815533988E-2</c:v>
                </c:pt>
                <c:pt idx="60">
                  <c:v>3.8258064516129037E-2</c:v>
                </c:pt>
                <c:pt idx="61">
                  <c:v>3.8765273311897101E-2</c:v>
                </c:pt>
                <c:pt idx="62">
                  <c:v>3.9269230769230772E-2</c:v>
                </c:pt>
                <c:pt idx="63">
                  <c:v>3.976996805111821E-2</c:v>
                </c:pt>
                <c:pt idx="64">
                  <c:v>4.0267515923566886E-2</c:v>
                </c:pt>
                <c:pt idx="65">
                  <c:v>4.0761904761904763E-2</c:v>
                </c:pt>
                <c:pt idx="66">
                  <c:v>4.1253164556962027E-2</c:v>
                </c:pt>
                <c:pt idx="67">
                  <c:v>4.174132492113565E-2</c:v>
                </c:pt>
                <c:pt idx="68">
                  <c:v>4.2226415094339623E-2</c:v>
                </c:pt>
                <c:pt idx="69">
                  <c:v>4.2708463949843269E-2</c:v>
                </c:pt>
                <c:pt idx="70">
                  <c:v>4.3187500000000004E-2</c:v>
                </c:pt>
                <c:pt idx="71">
                  <c:v>4.3663551401869158E-2</c:v>
                </c:pt>
                <c:pt idx="72">
                  <c:v>4.4136645962732923E-2</c:v>
                </c:pt>
                <c:pt idx="73">
                  <c:v>4.4606811145510836E-2</c:v>
                </c:pt>
                <c:pt idx="74">
                  <c:v>4.5074074074074086E-2</c:v>
                </c:pt>
                <c:pt idx="75">
                  <c:v>4.5538461538461535E-2</c:v>
                </c:pt>
                <c:pt idx="76">
                  <c:v>4.5999999999999999E-2</c:v>
                </c:pt>
                <c:pt idx="77">
                  <c:v>4.6458715596330274E-2</c:v>
                </c:pt>
                <c:pt idx="78">
                  <c:v>4.6914634146341463E-2</c:v>
                </c:pt>
                <c:pt idx="79">
                  <c:v>4.7367781155015214E-2</c:v>
                </c:pt>
                <c:pt idx="80">
                  <c:v>4.7818181818181822E-2</c:v>
                </c:pt>
                <c:pt idx="81">
                  <c:v>4.8265861027190333E-2</c:v>
                </c:pt>
                <c:pt idx="82">
                  <c:v>4.8710843373493969E-2</c:v>
                </c:pt>
                <c:pt idx="83">
                  <c:v>4.9153153153153155E-2</c:v>
                </c:pt>
                <c:pt idx="84">
                  <c:v>4.9592814371257496E-2</c:v>
                </c:pt>
                <c:pt idx="85">
                  <c:v>5.0029850746268659E-2</c:v>
                </c:pt>
                <c:pt idx="86">
                  <c:v>5.0464285714285712E-2</c:v>
                </c:pt>
                <c:pt idx="87">
                  <c:v>5.0896142433234419E-2</c:v>
                </c:pt>
                <c:pt idx="88">
                  <c:v>5.1325443786982256E-2</c:v>
                </c:pt>
                <c:pt idx="89">
                  <c:v>5.1752212389380534E-2</c:v>
                </c:pt>
                <c:pt idx="90">
                  <c:v>5.2176470588235289E-2</c:v>
                </c:pt>
                <c:pt idx="91">
                  <c:v>5.2598240469208211E-2</c:v>
                </c:pt>
                <c:pt idx="92">
                  <c:v>5.3017543859649123E-2</c:v>
                </c:pt>
                <c:pt idx="93">
                  <c:v>5.3434402332361519E-2</c:v>
                </c:pt>
                <c:pt idx="94">
                  <c:v>5.3848837209302336E-2</c:v>
                </c:pt>
                <c:pt idx="95">
                  <c:v>5.426086956521739E-2</c:v>
                </c:pt>
                <c:pt idx="96">
                  <c:v>5.4670520231213875E-2</c:v>
                </c:pt>
                <c:pt idx="97">
                  <c:v>5.5077809798270885E-2</c:v>
                </c:pt>
                <c:pt idx="98">
                  <c:v>5.5482758620689659E-2</c:v>
                </c:pt>
                <c:pt idx="99">
                  <c:v>5.5885386819484253E-2</c:v>
                </c:pt>
                <c:pt idx="100">
                  <c:v>5.6285714285714293E-2</c:v>
                </c:pt>
                <c:pt idx="101">
                  <c:v>5.6683760683760694E-2</c:v>
                </c:pt>
                <c:pt idx="102">
                  <c:v>5.7079545454545452E-2</c:v>
                </c:pt>
                <c:pt idx="103">
                  <c:v>5.7473087818696894E-2</c:v>
                </c:pt>
                <c:pt idx="104">
                  <c:v>5.7864406779661016E-2</c:v>
                </c:pt>
                <c:pt idx="105">
                  <c:v>5.825352112676057E-2</c:v>
                </c:pt>
                <c:pt idx="106">
                  <c:v>5.8640449438202256E-2</c:v>
                </c:pt>
                <c:pt idx="107">
                  <c:v>5.9025210084033608E-2</c:v>
                </c:pt>
                <c:pt idx="108">
                  <c:v>5.9407821229050292E-2</c:v>
                </c:pt>
                <c:pt idx="109">
                  <c:v>5.9788300835654597E-2</c:v>
                </c:pt>
                <c:pt idx="110">
                  <c:v>6.016666666666666E-2</c:v>
                </c:pt>
                <c:pt idx="111">
                  <c:v>6.0542936288088649E-2</c:v>
                </c:pt>
                <c:pt idx="112">
                  <c:v>6.0917127071823202E-2</c:v>
                </c:pt>
                <c:pt idx="113">
                  <c:v>6.1289256198347117E-2</c:v>
                </c:pt>
                <c:pt idx="114">
                  <c:v>6.1659340659340658E-2</c:v>
                </c:pt>
                <c:pt idx="115">
                  <c:v>6.2027397260273974E-2</c:v>
                </c:pt>
                <c:pt idx="116">
                  <c:v>6.2393442622950823E-2</c:v>
                </c:pt>
                <c:pt idx="117">
                  <c:v>6.275749318801091E-2</c:v>
                </c:pt>
                <c:pt idx="118">
                  <c:v>6.311956521739133E-2</c:v>
                </c:pt>
                <c:pt idx="119">
                  <c:v>6.3479674796747973E-2</c:v>
                </c:pt>
                <c:pt idx="120">
                  <c:v>6.3837837837837835E-2</c:v>
                </c:pt>
                <c:pt idx="121">
                  <c:v>6.4194070080862531E-2</c:v>
                </c:pt>
                <c:pt idx="122">
                  <c:v>6.4548387096774199E-2</c:v>
                </c:pt>
                <c:pt idx="123">
                  <c:v>6.4900804289544242E-2</c:v>
                </c:pt>
                <c:pt idx="124">
                  <c:v>6.5251336898395726E-2</c:v>
                </c:pt>
                <c:pt idx="125">
                  <c:v>6.5600000000000006E-2</c:v>
                </c:pt>
                <c:pt idx="126">
                  <c:v>6.5946808510638305E-2</c:v>
                </c:pt>
                <c:pt idx="127">
                  <c:v>6.6291777188328918E-2</c:v>
                </c:pt>
                <c:pt idx="128">
                  <c:v>6.6634920634920658E-2</c:v>
                </c:pt>
                <c:pt idx="129">
                  <c:v>6.697625329815303E-2</c:v>
                </c:pt>
                <c:pt idx="130">
                  <c:v>6.7315789473684204E-2</c:v>
                </c:pt>
                <c:pt idx="131">
                  <c:v>6.7653543307086603E-2</c:v>
                </c:pt>
                <c:pt idx="132">
                  <c:v>6.7989528795811535E-2</c:v>
                </c:pt>
                <c:pt idx="133">
                  <c:v>6.8323759791122721E-2</c:v>
                </c:pt>
                <c:pt idx="134">
                  <c:v>6.8656250000000002E-2</c:v>
                </c:pt>
                <c:pt idx="135">
                  <c:v>6.8987012987012999E-2</c:v>
                </c:pt>
                <c:pt idx="136">
                  <c:v>6.9316062176165802E-2</c:v>
                </c:pt>
                <c:pt idx="137">
                  <c:v>6.9643410852713181E-2</c:v>
                </c:pt>
                <c:pt idx="138">
                  <c:v>6.9969072164948465E-2</c:v>
                </c:pt>
                <c:pt idx="139">
                  <c:v>7.0293059125964022E-2</c:v>
                </c:pt>
                <c:pt idx="140">
                  <c:v>7.0615384615384622E-2</c:v>
                </c:pt>
                <c:pt idx="141">
                  <c:v>7.0936061381074181E-2</c:v>
                </c:pt>
                <c:pt idx="142">
                  <c:v>7.1255102040816323E-2</c:v>
                </c:pt>
                <c:pt idx="143">
                  <c:v>7.1572519083969471E-2</c:v>
                </c:pt>
                <c:pt idx="144">
                  <c:v>7.1888324873096446E-2</c:v>
                </c:pt>
                <c:pt idx="145">
                  <c:v>7.2202531645569626E-2</c:v>
                </c:pt>
                <c:pt idx="146">
                  <c:v>7.2515151515151519E-2</c:v>
                </c:pt>
                <c:pt idx="147">
                  <c:v>7.2826196473551638E-2</c:v>
                </c:pt>
                <c:pt idx="148">
                  <c:v>7.3135678391959807E-2</c:v>
                </c:pt>
                <c:pt idx="149">
                  <c:v>7.3443609022556394E-2</c:v>
                </c:pt>
                <c:pt idx="150">
                  <c:v>7.3749999999999996E-2</c:v>
                </c:pt>
                <c:pt idx="151">
                  <c:v>7.4054862842892769E-2</c:v>
                </c:pt>
                <c:pt idx="152">
                  <c:v>7.4358208955223895E-2</c:v>
                </c:pt>
                <c:pt idx="153">
                  <c:v>7.4660049627791561E-2</c:v>
                </c:pt>
                <c:pt idx="154">
                  <c:v>7.4960396039603958E-2</c:v>
                </c:pt>
                <c:pt idx="155">
                  <c:v>7.5259259259259262E-2</c:v>
                </c:pt>
                <c:pt idx="156">
                  <c:v>7.5556650246305423E-2</c:v>
                </c:pt>
                <c:pt idx="157">
                  <c:v>7.5852579852579857E-2</c:v>
                </c:pt>
                <c:pt idx="158">
                  <c:v>7.6147058823529429E-2</c:v>
                </c:pt>
                <c:pt idx="159">
                  <c:v>7.6440097799511011E-2</c:v>
                </c:pt>
                <c:pt idx="160">
                  <c:v>7.6731707317073169E-2</c:v>
                </c:pt>
                <c:pt idx="161">
                  <c:v>7.7021897810218995E-2</c:v>
                </c:pt>
                <c:pt idx="162">
                  <c:v>7.7310679611650501E-2</c:v>
                </c:pt>
                <c:pt idx="163">
                  <c:v>7.759806295399517E-2</c:v>
                </c:pt>
                <c:pt idx="164">
                  <c:v>7.7884057971014484E-2</c:v>
                </c:pt>
                <c:pt idx="165">
                  <c:v>7.8168674698795182E-2</c:v>
                </c:pt>
                <c:pt idx="166">
                  <c:v>7.8451923076923086E-2</c:v>
                </c:pt>
                <c:pt idx="167">
                  <c:v>7.8733812949640283E-2</c:v>
                </c:pt>
                <c:pt idx="168">
                  <c:v>7.9014354066985662E-2</c:v>
                </c:pt>
                <c:pt idx="169">
                  <c:v>7.9293556085918857E-2</c:v>
                </c:pt>
                <c:pt idx="170">
                  <c:v>7.9571428571428571E-2</c:v>
                </c:pt>
                <c:pt idx="171">
                  <c:v>7.9847980997624718E-2</c:v>
                </c:pt>
                <c:pt idx="172">
                  <c:v>8.012322274881517E-2</c:v>
                </c:pt>
                <c:pt idx="173">
                  <c:v>8.0397163120567369E-2</c:v>
                </c:pt>
                <c:pt idx="174">
                  <c:v>8.0669811320754722E-2</c:v>
                </c:pt>
                <c:pt idx="175">
                  <c:v>8.0941176470588252E-2</c:v>
                </c:pt>
                <c:pt idx="176">
                  <c:v>8.1211267605633825E-2</c:v>
                </c:pt>
                <c:pt idx="177">
                  <c:v>8.148009367681501E-2</c:v>
                </c:pt>
                <c:pt idx="178">
                  <c:v>8.1747663551401867E-2</c:v>
                </c:pt>
                <c:pt idx="179">
                  <c:v>8.2013986013986018E-2</c:v>
                </c:pt>
                <c:pt idx="180">
                  <c:v>8.227906976744187E-2</c:v>
                </c:pt>
                <c:pt idx="181">
                  <c:v>8.2542923433874732E-2</c:v>
                </c:pt>
                <c:pt idx="182">
                  <c:v>8.2805555555555563E-2</c:v>
                </c:pt>
                <c:pt idx="183">
                  <c:v>8.3066974595842946E-2</c:v>
                </c:pt>
                <c:pt idx="184">
                  <c:v>8.3327188940092167E-2</c:v>
                </c:pt>
                <c:pt idx="185">
                  <c:v>8.3586206896551732E-2</c:v>
                </c:pt>
                <c:pt idx="186">
                  <c:v>8.3844036697247715E-2</c:v>
                </c:pt>
                <c:pt idx="187">
                  <c:v>8.4100686498855826E-2</c:v>
                </c:pt>
                <c:pt idx="188">
                  <c:v>8.4356164383561652E-2</c:v>
                </c:pt>
                <c:pt idx="189">
                  <c:v>8.4610478359908897E-2</c:v>
                </c:pt>
                <c:pt idx="190">
                  <c:v>8.4863636363636377E-2</c:v>
                </c:pt>
                <c:pt idx="191">
                  <c:v>8.511564625850343E-2</c:v>
                </c:pt>
                <c:pt idx="192">
                  <c:v>8.5366515837104071E-2</c:v>
                </c:pt>
                <c:pt idx="193">
                  <c:v>8.561625282167043E-2</c:v>
                </c:pt>
                <c:pt idx="194">
                  <c:v>8.5864864864864873E-2</c:v>
                </c:pt>
                <c:pt idx="195">
                  <c:v>8.6112359550561804E-2</c:v>
                </c:pt>
                <c:pt idx="196">
                  <c:v>8.6358744394618853E-2</c:v>
                </c:pt>
                <c:pt idx="197">
                  <c:v>8.6604026845637574E-2</c:v>
                </c:pt>
                <c:pt idx="198">
                  <c:v>8.6848214285714292E-2</c:v>
                </c:pt>
                <c:pt idx="199">
                  <c:v>8.7091314031180408E-2</c:v>
                </c:pt>
                <c:pt idx="200">
                  <c:v>8.7333333333333346E-2</c:v>
                </c:pt>
                <c:pt idx="201">
                  <c:v>8.7574279379157433E-2</c:v>
                </c:pt>
                <c:pt idx="202">
                  <c:v>8.7814159292035385E-2</c:v>
                </c:pt>
                <c:pt idx="203">
                  <c:v>8.8052980132450331E-2</c:v>
                </c:pt>
                <c:pt idx="204">
                  <c:v>8.8290748898678412E-2</c:v>
                </c:pt>
                <c:pt idx="205">
                  <c:v>8.8527472527472534E-2</c:v>
                </c:pt>
                <c:pt idx="206">
                  <c:v>8.8763157894736835E-2</c:v>
                </c:pt>
                <c:pt idx="207">
                  <c:v>8.8997811816192554E-2</c:v>
                </c:pt>
                <c:pt idx="208">
                  <c:v>8.9231441048034932E-2</c:v>
                </c:pt>
                <c:pt idx="209">
                  <c:v>8.9464052287581697E-2</c:v>
                </c:pt>
                <c:pt idx="210">
                  <c:v>8.9695652173913051E-2</c:v>
                </c:pt>
                <c:pt idx="211">
                  <c:v>8.992624728850325E-2</c:v>
                </c:pt>
                <c:pt idx="212">
                  <c:v>9.0155844155844142E-2</c:v>
                </c:pt>
                <c:pt idx="213">
                  <c:v>9.0384449244060472E-2</c:v>
                </c:pt>
                <c:pt idx="214">
                  <c:v>9.061206896551724E-2</c:v>
                </c:pt>
                <c:pt idx="215">
                  <c:v>9.0838709677419346E-2</c:v>
                </c:pt>
                <c:pt idx="216">
                  <c:v>9.1064377682403427E-2</c:v>
                </c:pt>
                <c:pt idx="217">
                  <c:v>9.128907922912205E-2</c:v>
                </c:pt>
                <c:pt idx="218">
                  <c:v>9.1512820512820503E-2</c:v>
                </c:pt>
                <c:pt idx="219">
                  <c:v>9.1735607675906203E-2</c:v>
                </c:pt>
                <c:pt idx="220">
                  <c:v>9.1957446808510632E-2</c:v>
                </c:pt>
                <c:pt idx="221">
                  <c:v>9.2178343949044589E-2</c:v>
                </c:pt>
                <c:pt idx="222">
                  <c:v>9.2398305084745752E-2</c:v>
                </c:pt>
                <c:pt idx="223">
                  <c:v>9.261733615221987E-2</c:v>
                </c:pt>
                <c:pt idx="224">
                  <c:v>9.2835443037974683E-2</c:v>
                </c:pt>
                <c:pt idx="225">
                  <c:v>9.3052631578947359E-2</c:v>
                </c:pt>
                <c:pt idx="226">
                  <c:v>9.3268907563025208E-2</c:v>
                </c:pt>
                <c:pt idx="227">
                  <c:v>9.3484276729559751E-2</c:v>
                </c:pt>
                <c:pt idx="228">
                  <c:v>9.369874476987447E-2</c:v>
                </c:pt>
                <c:pt idx="229">
                  <c:v>9.3912317327766198E-2</c:v>
                </c:pt>
                <c:pt idx="230">
                  <c:v>9.4125E-2</c:v>
                </c:pt>
                <c:pt idx="231">
                  <c:v>9.4336798336798339E-2</c:v>
                </c:pt>
                <c:pt idx="232">
                  <c:v>9.4547717842323645E-2</c:v>
                </c:pt>
                <c:pt idx="233">
                  <c:v>9.4757763975155285E-2</c:v>
                </c:pt>
                <c:pt idx="234">
                  <c:v>9.4966942148760322E-2</c:v>
                </c:pt>
                <c:pt idx="235">
                  <c:v>9.5175257731958743E-2</c:v>
                </c:pt>
                <c:pt idx="236">
                  <c:v>9.5382716049382726E-2</c:v>
                </c:pt>
                <c:pt idx="237">
                  <c:v>9.5589322381930186E-2</c:v>
                </c:pt>
                <c:pt idx="238">
                  <c:v>9.5795081967213105E-2</c:v>
                </c:pt>
                <c:pt idx="239">
                  <c:v>9.5999999999999988E-2</c:v>
                </c:pt>
                <c:pt idx="240">
                  <c:v>9.6204081632653066E-2</c:v>
                </c:pt>
                <c:pt idx="241">
                  <c:v>9.6407331975560076E-2</c:v>
                </c:pt>
                <c:pt idx="242">
                  <c:v>9.6609756097560978E-2</c:v>
                </c:pt>
                <c:pt idx="243">
                  <c:v>9.681135902636917E-2</c:v>
                </c:pt>
                <c:pt idx="244">
                  <c:v>9.7012145748987852E-2</c:v>
                </c:pt>
                <c:pt idx="245">
                  <c:v>9.7212121212121194E-2</c:v>
                </c:pt>
                <c:pt idx="246">
                  <c:v>9.741129032258064E-2</c:v>
                </c:pt>
                <c:pt idx="247">
                  <c:v>9.7609657947686113E-2</c:v>
                </c:pt>
                <c:pt idx="248">
                  <c:v>9.7807228915662653E-2</c:v>
                </c:pt>
                <c:pt idx="249">
                  <c:v>9.8004008016032054E-2</c:v>
                </c:pt>
                <c:pt idx="250">
                  <c:v>9.8199999999999996E-2</c:v>
                </c:pt>
                <c:pt idx="251">
                  <c:v>9.8395209580838319E-2</c:v>
                </c:pt>
                <c:pt idx="252">
                  <c:v>9.8589641434262951E-2</c:v>
                </c:pt>
                <c:pt idx="253">
                  <c:v>9.878330019880717E-2</c:v>
                </c:pt>
                <c:pt idx="254">
                  <c:v>9.8976190476190468E-2</c:v>
                </c:pt>
                <c:pt idx="255">
                  <c:v>9.9168316831683145E-2</c:v>
                </c:pt>
                <c:pt idx="256">
                  <c:v>9.881422924901187E-2</c:v>
                </c:pt>
                <c:pt idx="257">
                  <c:v>9.8619329388560176E-2</c:v>
                </c:pt>
                <c:pt idx="258">
                  <c:v>9.842519685039372E-2</c:v>
                </c:pt>
                <c:pt idx="259">
                  <c:v>9.8231827111984305E-2</c:v>
                </c:pt>
                <c:pt idx="260">
                  <c:v>9.8039215686274522E-2</c:v>
                </c:pt>
                <c:pt idx="261">
                  <c:v>9.7847358121330733E-2</c:v>
                </c:pt>
                <c:pt idx="262">
                  <c:v>9.7656250000000028E-2</c:v>
                </c:pt>
                <c:pt idx="263">
                  <c:v>9.7465886939571172E-2</c:v>
                </c:pt>
                <c:pt idx="264">
                  <c:v>9.7276264591439704E-2</c:v>
                </c:pt>
                <c:pt idx="265">
                  <c:v>9.7087378640776711E-2</c:v>
                </c:pt>
                <c:pt idx="266">
                  <c:v>9.6899224806201556E-2</c:v>
                </c:pt>
                <c:pt idx="267">
                  <c:v>9.6711798839458435E-2</c:v>
                </c:pt>
                <c:pt idx="268">
                  <c:v>9.652509652509654E-2</c:v>
                </c:pt>
                <c:pt idx="269">
                  <c:v>9.6339113680154159E-2</c:v>
                </c:pt>
                <c:pt idx="270">
                  <c:v>9.6153846153846159E-2</c:v>
                </c:pt>
                <c:pt idx="271">
                  <c:v>9.5969289827255277E-2</c:v>
                </c:pt>
                <c:pt idx="272">
                  <c:v>9.5785440613026851E-2</c:v>
                </c:pt>
                <c:pt idx="273">
                  <c:v>9.5602294455066947E-2</c:v>
                </c:pt>
                <c:pt idx="274">
                  <c:v>9.5419847328244295E-2</c:v>
                </c:pt>
                <c:pt idx="275">
                  <c:v>9.5238095238095247E-2</c:v>
                </c:pt>
                <c:pt idx="276">
                  <c:v>9.5057034220532327E-2</c:v>
                </c:pt>
                <c:pt idx="277">
                  <c:v>9.4876660341556007E-2</c:v>
                </c:pt>
                <c:pt idx="278">
                  <c:v>9.469696969696971E-2</c:v>
                </c:pt>
                <c:pt idx="279">
                  <c:v>9.4517958412098313E-2</c:v>
                </c:pt>
                <c:pt idx="280">
                  <c:v>9.4339622641509441E-2</c:v>
                </c:pt>
                <c:pt idx="281">
                  <c:v>9.4161958568738241E-2</c:v>
                </c:pt>
                <c:pt idx="282">
                  <c:v>9.398496240601506E-2</c:v>
                </c:pt>
                <c:pt idx="283">
                  <c:v>9.380863039399627E-2</c:v>
                </c:pt>
                <c:pt idx="284">
                  <c:v>9.3632958801498134E-2</c:v>
                </c:pt>
                <c:pt idx="285">
                  <c:v>9.3457943925233655E-2</c:v>
                </c:pt>
                <c:pt idx="286">
                  <c:v>9.3283582089552258E-2</c:v>
                </c:pt>
                <c:pt idx="287">
                  <c:v>9.3109869646182522E-2</c:v>
                </c:pt>
                <c:pt idx="288">
                  <c:v>9.2936802973977717E-2</c:v>
                </c:pt>
                <c:pt idx="289">
                  <c:v>9.27643784786642E-2</c:v>
                </c:pt>
                <c:pt idx="290">
                  <c:v>9.2592592592592601E-2</c:v>
                </c:pt>
                <c:pt idx="291">
                  <c:v>9.24214417744917E-2</c:v>
                </c:pt>
                <c:pt idx="292">
                  <c:v>9.2250922509225119E-2</c:v>
                </c:pt>
                <c:pt idx="293">
                  <c:v>9.2081031307550659E-2</c:v>
                </c:pt>
                <c:pt idx="294">
                  <c:v>9.1911764705882359E-2</c:v>
                </c:pt>
                <c:pt idx="295">
                  <c:v>9.1743119266055065E-2</c:v>
                </c:pt>
                <c:pt idx="296">
                  <c:v>9.1575091575091583E-2</c:v>
                </c:pt>
                <c:pt idx="297">
                  <c:v>9.1407678244972604E-2</c:v>
                </c:pt>
                <c:pt idx="298">
                  <c:v>9.1240875912408773E-2</c:v>
                </c:pt>
                <c:pt idx="299">
                  <c:v>9.1074681238615673E-2</c:v>
                </c:pt>
                <c:pt idx="300">
                  <c:v>9.0909090909090925E-2</c:v>
                </c:pt>
                <c:pt idx="301">
                  <c:v>9.0744101633393845E-2</c:v>
                </c:pt>
                <c:pt idx="302">
                  <c:v>9.057971014492755E-2</c:v>
                </c:pt>
                <c:pt idx="303">
                  <c:v>9.0415913200723341E-2</c:v>
                </c:pt>
                <c:pt idx="304">
                  <c:v>9.0252707581227443E-2</c:v>
                </c:pt>
                <c:pt idx="305">
                  <c:v>9.00900900900901E-2</c:v>
                </c:pt>
                <c:pt idx="306">
                  <c:v>8.9928057553956844E-2</c:v>
                </c:pt>
                <c:pt idx="307">
                  <c:v>8.9766606822262132E-2</c:v>
                </c:pt>
                <c:pt idx="308">
                  <c:v>8.9605734767025103E-2</c:v>
                </c:pt>
                <c:pt idx="309">
                  <c:v>8.9445438282647602E-2</c:v>
                </c:pt>
                <c:pt idx="310">
                  <c:v>8.9285714285714302E-2</c:v>
                </c:pt>
                <c:pt idx="311">
                  <c:v>8.9126559714795023E-2</c:v>
                </c:pt>
                <c:pt idx="312">
                  <c:v>8.8967971530249129E-2</c:v>
                </c:pt>
                <c:pt idx="313">
                  <c:v>8.8809946714031987E-2</c:v>
                </c:pt>
                <c:pt idx="314">
                  <c:v>8.8652482269503563E-2</c:v>
                </c:pt>
                <c:pt idx="315">
                  <c:v>8.8495575221238951E-2</c:v>
                </c:pt>
                <c:pt idx="316">
                  <c:v>8.8339222614841006E-2</c:v>
                </c:pt>
                <c:pt idx="317">
                  <c:v>8.8183421516754873E-2</c:v>
                </c:pt>
                <c:pt idx="318">
                  <c:v>8.8028169014084515E-2</c:v>
                </c:pt>
                <c:pt idx="319">
                  <c:v>8.7873462214411266E-2</c:v>
                </c:pt>
                <c:pt idx="320">
                  <c:v>8.7719298245614044E-2</c:v>
                </c:pt>
                <c:pt idx="321">
                  <c:v>8.7565674255691783E-2</c:v>
                </c:pt>
                <c:pt idx="322">
                  <c:v>8.7412587412587422E-2</c:v>
                </c:pt>
                <c:pt idx="323">
                  <c:v>8.7260034904013989E-2</c:v>
                </c:pt>
                <c:pt idx="324">
                  <c:v>8.710801393728225E-2</c:v>
                </c:pt>
                <c:pt idx="325">
                  <c:v>8.6956521739130446E-2</c:v>
                </c:pt>
                <c:pt idx="326">
                  <c:v>8.6805555555555566E-2</c:v>
                </c:pt>
                <c:pt idx="327">
                  <c:v>8.6655112651646465E-2</c:v>
                </c:pt>
                <c:pt idx="328">
                  <c:v>8.6505190311418706E-2</c:v>
                </c:pt>
                <c:pt idx="329">
                  <c:v>8.6355785837651133E-2</c:v>
                </c:pt>
                <c:pt idx="330">
                  <c:v>8.6206896551724144E-2</c:v>
                </c:pt>
                <c:pt idx="331">
                  <c:v>8.6058519793459562E-2</c:v>
                </c:pt>
                <c:pt idx="332">
                  <c:v>8.5910652920962213E-2</c:v>
                </c:pt>
                <c:pt idx="333">
                  <c:v>8.5763293310463146E-2</c:v>
                </c:pt>
                <c:pt idx="334">
                  <c:v>8.5616438356164393E-2</c:v>
                </c:pt>
                <c:pt idx="335">
                  <c:v>8.5470085470085486E-2</c:v>
                </c:pt>
                <c:pt idx="336">
                  <c:v>8.5324232081911269E-2</c:v>
                </c:pt>
                <c:pt idx="337">
                  <c:v>8.5178875638841578E-2</c:v>
                </c:pt>
                <c:pt idx="338">
                  <c:v>8.5034013605442202E-2</c:v>
                </c:pt>
                <c:pt idx="339">
                  <c:v>8.4889643463497463E-2</c:v>
                </c:pt>
                <c:pt idx="340">
                  <c:v>8.4745762711864417E-2</c:v>
                </c:pt>
                <c:pt idx="341">
                  <c:v>8.460236886632827E-2</c:v>
                </c:pt>
                <c:pt idx="342">
                  <c:v>8.4459459459459471E-2</c:v>
                </c:pt>
                <c:pt idx="343">
                  <c:v>8.4317032040472195E-2</c:v>
                </c:pt>
                <c:pt idx="344">
                  <c:v>8.4175084175084194E-2</c:v>
                </c:pt>
                <c:pt idx="345">
                  <c:v>8.4033613445378158E-2</c:v>
                </c:pt>
                <c:pt idx="346">
                  <c:v>8.3892617449664447E-2</c:v>
                </c:pt>
                <c:pt idx="347">
                  <c:v>8.3752093802345065E-2</c:v>
                </c:pt>
                <c:pt idx="348">
                  <c:v>8.3612040133779278E-2</c:v>
                </c:pt>
                <c:pt idx="349">
                  <c:v>8.3472454090150264E-2</c:v>
                </c:pt>
                <c:pt idx="350">
                  <c:v>8.3333333333333343E-2</c:v>
                </c:pt>
                <c:pt idx="351">
                  <c:v>8.31946755407654E-2</c:v>
                </c:pt>
                <c:pt idx="352">
                  <c:v>8.3056478405315631E-2</c:v>
                </c:pt>
                <c:pt idx="353">
                  <c:v>8.2918739635157557E-2</c:v>
                </c:pt>
                <c:pt idx="354">
                  <c:v>8.2781456953642391E-2</c:v>
                </c:pt>
                <c:pt idx="355">
                  <c:v>8.264462809917357E-2</c:v>
                </c:pt>
                <c:pt idx="356">
                  <c:v>8.2508250825082521E-2</c:v>
                </c:pt>
                <c:pt idx="357">
                  <c:v>8.2372322899505773E-2</c:v>
                </c:pt>
                <c:pt idx="358">
                  <c:v>8.2236842105263178E-2</c:v>
                </c:pt>
                <c:pt idx="359">
                  <c:v>8.2101806239737285E-2</c:v>
                </c:pt>
                <c:pt idx="360">
                  <c:v>8.196721311475412E-2</c:v>
                </c:pt>
                <c:pt idx="361">
                  <c:v>8.1833060556464832E-2</c:v>
                </c:pt>
                <c:pt idx="362">
                  <c:v>8.1699346405228773E-2</c:v>
                </c:pt>
                <c:pt idx="363">
                  <c:v>8.1566068515497567E-2</c:v>
                </c:pt>
                <c:pt idx="364">
                  <c:v>8.1433224755700334E-2</c:v>
                </c:pt>
                <c:pt idx="365">
                  <c:v>8.1300813008130093E-2</c:v>
                </c:pt>
                <c:pt idx="366">
                  <c:v>8.1168831168831182E-2</c:v>
                </c:pt>
                <c:pt idx="367">
                  <c:v>8.103727714748786E-2</c:v>
                </c:pt>
                <c:pt idx="368">
                  <c:v>8.0906148867313926E-2</c:v>
                </c:pt>
                <c:pt idx="369">
                  <c:v>8.0775444264943472E-2</c:v>
                </c:pt>
                <c:pt idx="370">
                  <c:v>8.0645161290322592E-2</c:v>
                </c:pt>
                <c:pt idx="371">
                  <c:v>8.0515297906602265E-2</c:v>
                </c:pt>
                <c:pt idx="372">
                  <c:v>8.038585209003217E-2</c:v>
                </c:pt>
                <c:pt idx="373">
                  <c:v>8.0256821829855551E-2</c:v>
                </c:pt>
                <c:pt idx="374">
                  <c:v>8.0128205128205149E-2</c:v>
                </c:pt>
                <c:pt idx="375">
                  <c:v>8.0000000000000016E-2</c:v>
                </c:pt>
                <c:pt idx="376">
                  <c:v>7.9872204472843461E-2</c:v>
                </c:pt>
                <c:pt idx="377">
                  <c:v>7.9744816586921854E-2</c:v>
                </c:pt>
                <c:pt idx="378">
                  <c:v>7.9617834394904483E-2</c:v>
                </c:pt>
                <c:pt idx="379">
                  <c:v>7.9491255961844212E-2</c:v>
                </c:pt>
                <c:pt idx="380">
                  <c:v>7.9365079365079375E-2</c:v>
                </c:pt>
                <c:pt idx="381">
                  <c:v>7.9239302694136302E-2</c:v>
                </c:pt>
                <c:pt idx="382">
                  <c:v>7.9113924050632917E-2</c:v>
                </c:pt>
                <c:pt idx="383">
                  <c:v>7.898894154818327E-2</c:v>
                </c:pt>
                <c:pt idx="384">
                  <c:v>7.8864353312302862E-2</c:v>
                </c:pt>
                <c:pt idx="385">
                  <c:v>7.8740157480314973E-2</c:v>
                </c:pt>
                <c:pt idx="386">
                  <c:v>7.8616352201257872E-2</c:v>
                </c:pt>
                <c:pt idx="387">
                  <c:v>7.8492935635792779E-2</c:v>
                </c:pt>
                <c:pt idx="388">
                  <c:v>7.8369905956112873E-2</c:v>
                </c:pt>
                <c:pt idx="389">
                  <c:v>7.8247261345852914E-2</c:v>
                </c:pt>
                <c:pt idx="390">
                  <c:v>7.8125000000000014E-2</c:v>
                </c:pt>
                <c:pt idx="391">
                  <c:v>7.8003120124805009E-2</c:v>
                </c:pt>
                <c:pt idx="392">
                  <c:v>7.7881619937694713E-2</c:v>
                </c:pt>
                <c:pt idx="393">
                  <c:v>7.7760497667185097E-2</c:v>
                </c:pt>
                <c:pt idx="394">
                  <c:v>7.7639751552795053E-2</c:v>
                </c:pt>
                <c:pt idx="395">
                  <c:v>7.7519379844961253E-2</c:v>
                </c:pt>
                <c:pt idx="396">
                  <c:v>7.7399380804953566E-2</c:v>
                </c:pt>
                <c:pt idx="397">
                  <c:v>7.7279752704791357E-2</c:v>
                </c:pt>
                <c:pt idx="398">
                  <c:v>7.7160493827160517E-2</c:v>
                </c:pt>
                <c:pt idx="399">
                  <c:v>7.7041602465331288E-2</c:v>
                </c:pt>
                <c:pt idx="400">
                  <c:v>7.6923076923076941E-2</c:v>
                </c:pt>
                <c:pt idx="401">
                  <c:v>7.6804915514592939E-2</c:v>
                </c:pt>
                <c:pt idx="402">
                  <c:v>7.6687116564417179E-2</c:v>
                </c:pt>
                <c:pt idx="403">
                  <c:v>7.6569678407350711E-2</c:v>
                </c:pt>
                <c:pt idx="404">
                  <c:v>7.6452599388379214E-2</c:v>
                </c:pt>
                <c:pt idx="405">
                  <c:v>7.6335877862595436E-2</c:v>
                </c:pt>
                <c:pt idx="406">
                  <c:v>7.6219512195121963E-2</c:v>
                </c:pt>
                <c:pt idx="407">
                  <c:v>7.6103500761035017E-2</c:v>
                </c:pt>
                <c:pt idx="408">
                  <c:v>7.5987841945288778E-2</c:v>
                </c:pt>
                <c:pt idx="409">
                  <c:v>7.5872534142640377E-2</c:v>
                </c:pt>
                <c:pt idx="410">
                  <c:v>7.5757575757575774E-2</c:v>
                </c:pt>
                <c:pt idx="411">
                  <c:v>7.564296520423601E-2</c:v>
                </c:pt>
                <c:pt idx="412">
                  <c:v>7.552870090634442E-2</c:v>
                </c:pt>
                <c:pt idx="413">
                  <c:v>7.5414781297134262E-2</c:v>
                </c:pt>
                <c:pt idx="414">
                  <c:v>7.5301204819277129E-2</c:v>
                </c:pt>
                <c:pt idx="415">
                  <c:v>7.518796992481204E-2</c:v>
                </c:pt>
                <c:pt idx="416">
                  <c:v>7.5075075075075104E-2</c:v>
                </c:pt>
                <c:pt idx="417">
                  <c:v>7.4962518740629688E-2</c:v>
                </c:pt>
                <c:pt idx="418">
                  <c:v>7.4850299401197626E-2</c:v>
                </c:pt>
                <c:pt idx="419">
                  <c:v>7.473841554559045E-2</c:v>
                </c:pt>
                <c:pt idx="420">
                  <c:v>7.4626865671641798E-2</c:v>
                </c:pt>
                <c:pt idx="421">
                  <c:v>7.4515648286140115E-2</c:v>
                </c:pt>
                <c:pt idx="422">
                  <c:v>7.4404761904761904E-2</c:v>
                </c:pt>
                <c:pt idx="423">
                  <c:v>7.4294205052005957E-2</c:v>
                </c:pt>
                <c:pt idx="424">
                  <c:v>7.4183976261127604E-2</c:v>
                </c:pt>
                <c:pt idx="425">
                  <c:v>7.4074074074074084E-2</c:v>
                </c:pt>
                <c:pt idx="426">
                  <c:v>7.3964497041420135E-2</c:v>
                </c:pt>
                <c:pt idx="427">
                  <c:v>7.3855243722304287E-2</c:v>
                </c:pt>
                <c:pt idx="428">
                  <c:v>7.3746312684365795E-2</c:v>
                </c:pt>
                <c:pt idx="429">
                  <c:v>7.3637702503681901E-2</c:v>
                </c:pt>
                <c:pt idx="430">
                  <c:v>7.3529411764705885E-2</c:v>
                </c:pt>
                <c:pt idx="431">
                  <c:v>7.3421439060205596E-2</c:v>
                </c:pt>
                <c:pt idx="432">
                  <c:v>7.331378299120235E-2</c:v>
                </c:pt>
                <c:pt idx="433">
                  <c:v>7.3206442166910704E-2</c:v>
                </c:pt>
                <c:pt idx="434">
                  <c:v>7.3099415204678372E-2</c:v>
                </c:pt>
                <c:pt idx="435">
                  <c:v>7.2992700729927015E-2</c:v>
                </c:pt>
                <c:pt idx="436">
                  <c:v>7.2886297376093312E-2</c:v>
                </c:pt>
                <c:pt idx="437">
                  <c:v>7.2780203784570605E-2</c:v>
                </c:pt>
                <c:pt idx="438">
                  <c:v>7.2674418604651181E-2</c:v>
                </c:pt>
                <c:pt idx="439">
                  <c:v>7.2568940493468806E-2</c:v>
                </c:pt>
                <c:pt idx="440">
                  <c:v>7.2463768115942032E-2</c:v>
                </c:pt>
                <c:pt idx="441">
                  <c:v>7.2358900144717825E-2</c:v>
                </c:pt>
                <c:pt idx="442">
                  <c:v>7.2254335260115612E-2</c:v>
                </c:pt>
                <c:pt idx="443">
                  <c:v>7.2150072150072159E-2</c:v>
                </c:pt>
                <c:pt idx="444">
                  <c:v>7.204610951008647E-2</c:v>
                </c:pt>
                <c:pt idx="445">
                  <c:v>7.1942446043165478E-2</c:v>
                </c:pt>
                <c:pt idx="446">
                  <c:v>7.1839080459770138E-2</c:v>
                </c:pt>
                <c:pt idx="447">
                  <c:v>7.1736011477761832E-2</c:v>
                </c:pt>
                <c:pt idx="448">
                  <c:v>7.163323782234958E-2</c:v>
                </c:pt>
                <c:pt idx="449">
                  <c:v>7.1530758226037217E-2</c:v>
                </c:pt>
                <c:pt idx="450">
                  <c:v>7.1428571428571438E-2</c:v>
                </c:pt>
                <c:pt idx="451">
                  <c:v>7.1326676176890175E-2</c:v>
                </c:pt>
                <c:pt idx="452">
                  <c:v>7.1225071225071226E-2</c:v>
                </c:pt>
                <c:pt idx="453">
                  <c:v>7.1123755334281669E-2</c:v>
                </c:pt>
                <c:pt idx="454">
                  <c:v>7.1022727272727293E-2</c:v>
                </c:pt>
                <c:pt idx="455">
                  <c:v>7.0921985815602842E-2</c:v>
                </c:pt>
                <c:pt idx="456">
                  <c:v>7.0821529745042508E-2</c:v>
                </c:pt>
                <c:pt idx="457">
                  <c:v>7.0721357850070721E-2</c:v>
                </c:pt>
                <c:pt idx="458">
                  <c:v>7.0621468926553688E-2</c:v>
                </c:pt>
                <c:pt idx="459">
                  <c:v>7.0521861777150946E-2</c:v>
                </c:pt>
                <c:pt idx="460">
                  <c:v>7.0422535211267609E-2</c:v>
                </c:pt>
                <c:pt idx="461">
                  <c:v>7.0323488045007043E-2</c:v>
                </c:pt>
                <c:pt idx="462">
                  <c:v>7.02247191011236E-2</c:v>
                </c:pt>
                <c:pt idx="463">
                  <c:v>7.0126227208976169E-2</c:v>
                </c:pt>
                <c:pt idx="464">
                  <c:v>7.0028011204481821E-2</c:v>
                </c:pt>
                <c:pt idx="465">
                  <c:v>6.9930069930069935E-2</c:v>
                </c:pt>
                <c:pt idx="466">
                  <c:v>6.9832402234636881E-2</c:v>
                </c:pt>
                <c:pt idx="467">
                  <c:v>6.9735006973500699E-2</c:v>
                </c:pt>
                <c:pt idx="468">
                  <c:v>6.9637883008356563E-2</c:v>
                </c:pt>
                <c:pt idx="469">
                  <c:v>6.9541029207232291E-2</c:v>
                </c:pt>
                <c:pt idx="470">
                  <c:v>6.9444444444444448E-2</c:v>
                </c:pt>
                <c:pt idx="471">
                  <c:v>6.9348127600554796E-2</c:v>
                </c:pt>
                <c:pt idx="472">
                  <c:v>6.9252077562326875E-2</c:v>
                </c:pt>
                <c:pt idx="473">
                  <c:v>6.9156293222683268E-2</c:v>
                </c:pt>
                <c:pt idx="474">
                  <c:v>6.9060773480663001E-2</c:v>
                </c:pt>
                <c:pt idx="475">
                  <c:v>6.8965517241379309E-2</c:v>
                </c:pt>
                <c:pt idx="476">
                  <c:v>6.8870523415977977E-2</c:v>
                </c:pt>
                <c:pt idx="477">
                  <c:v>6.8775790921595595E-2</c:v>
                </c:pt>
                <c:pt idx="478">
                  <c:v>6.8681318681318687E-2</c:v>
                </c:pt>
                <c:pt idx="479">
                  <c:v>6.8587105624142677E-2</c:v>
                </c:pt>
                <c:pt idx="480">
                  <c:v>6.8493150684931517E-2</c:v>
                </c:pt>
                <c:pt idx="481">
                  <c:v>6.8399452804377578E-2</c:v>
                </c:pt>
                <c:pt idx="482">
                  <c:v>6.8306010928961755E-2</c:v>
                </c:pt>
                <c:pt idx="483">
                  <c:v>6.8212824010914067E-2</c:v>
                </c:pt>
                <c:pt idx="484">
                  <c:v>6.8119891008174407E-2</c:v>
                </c:pt>
                <c:pt idx="485">
                  <c:v>6.8027210884353748E-2</c:v>
                </c:pt>
                <c:pt idx="486">
                  <c:v>6.7934782608695662E-2</c:v>
                </c:pt>
                <c:pt idx="487">
                  <c:v>6.7842605156038002E-2</c:v>
                </c:pt>
                <c:pt idx="488">
                  <c:v>6.7750677506775075E-2</c:v>
                </c:pt>
                <c:pt idx="489">
                  <c:v>6.765899864682004E-2</c:v>
                </c:pt>
                <c:pt idx="490">
                  <c:v>6.7567567567567571E-2</c:v>
                </c:pt>
                <c:pt idx="491">
                  <c:v>6.7476383265856962E-2</c:v>
                </c:pt>
                <c:pt idx="492">
                  <c:v>6.7385444743935319E-2</c:v>
                </c:pt>
                <c:pt idx="493">
                  <c:v>6.7294751009421269E-2</c:v>
                </c:pt>
                <c:pt idx="494">
                  <c:v>6.7204301075268841E-2</c:v>
                </c:pt>
                <c:pt idx="495">
                  <c:v>6.7114093959731544E-2</c:v>
                </c:pt>
                <c:pt idx="496">
                  <c:v>6.7024128686327095E-2</c:v>
                </c:pt>
                <c:pt idx="497">
                  <c:v>6.6934404283801888E-2</c:v>
                </c:pt>
                <c:pt idx="498">
                  <c:v>6.684491978609626E-2</c:v>
                </c:pt>
                <c:pt idx="499">
                  <c:v>6.675567423230977E-2</c:v>
                </c:pt>
                <c:pt idx="500">
                  <c:v>6.6666666666666666E-2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2-5F45-9415-F30A0D350AA7}"/>
            </c:ext>
          </c:extLst>
        </c:ser>
        <c:ser>
          <c:idx val="2"/>
          <c:order val="2"/>
          <c:tx>
            <c:v>[MnO4-]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Sheet1!$O$2:$O$502</c:f>
              <c:numCache>
                <c:formatCode>General</c:formatCode>
                <c:ptCount val="5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</c:numCache>
            </c:numRef>
          </c:cat>
          <c:val>
            <c:numRef>
              <c:f>Sheet1!$S$2:$S$502</c:f>
              <c:numCache>
                <c:formatCode>0.000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3.4782608695653017E-4</c:v>
                </c:pt>
                <c:pt idx="257">
                  <c:v>7.3372781065087541E-4</c:v>
                </c:pt>
                <c:pt idx="258">
                  <c:v>1.1181102362204569E-3</c:v>
                </c:pt>
                <c:pt idx="259">
                  <c:v>1.5009823182711179E-3</c:v>
                </c:pt>
                <c:pt idx="260">
                  <c:v>1.8823529411764481E-3</c:v>
                </c:pt>
                <c:pt idx="261">
                  <c:v>2.2622309197651573E-3</c:v>
                </c:pt>
                <c:pt idx="262">
                  <c:v>2.6406249999999711E-3</c:v>
                </c:pt>
                <c:pt idx="263">
                  <c:v>3.0175438596491077E-3</c:v>
                </c:pt>
                <c:pt idx="264">
                  <c:v>3.3929961089494143E-3</c:v>
                </c:pt>
                <c:pt idx="265">
                  <c:v>3.7669902912621134E-3</c:v>
                </c:pt>
                <c:pt idx="266">
                  <c:v>4.1395348837209214E-3</c:v>
                </c:pt>
                <c:pt idx="267">
                  <c:v>4.5106382978723292E-3</c:v>
                </c:pt>
                <c:pt idx="268">
                  <c:v>4.8803088803088647E-3</c:v>
                </c:pt>
                <c:pt idx="269">
                  <c:v>5.2485549132947956E-3</c:v>
                </c:pt>
                <c:pt idx="270">
                  <c:v>5.6153846153846098E-3</c:v>
                </c:pt>
                <c:pt idx="271">
                  <c:v>5.9808061420345395E-3</c:v>
                </c:pt>
                <c:pt idx="272">
                  <c:v>6.344827586206885E-3</c:v>
                </c:pt>
                <c:pt idx="273">
                  <c:v>6.707456978967497E-3</c:v>
                </c:pt>
                <c:pt idx="274">
                  <c:v>7.0687022900763168E-3</c:v>
                </c:pt>
                <c:pt idx="275">
                  <c:v>7.4285714285714224E-3</c:v>
                </c:pt>
                <c:pt idx="276">
                  <c:v>7.7870722433460143E-3</c:v>
                </c:pt>
                <c:pt idx="277">
                  <c:v>8.1442125237191545E-3</c:v>
                </c:pt>
                <c:pt idx="278">
                  <c:v>8.5000000000000006E-3</c:v>
                </c:pt>
                <c:pt idx="279">
                  <c:v>8.8544423440453657E-3</c:v>
                </c:pt>
                <c:pt idx="280">
                  <c:v>9.2075471698113143E-3</c:v>
                </c:pt>
                <c:pt idx="281">
                  <c:v>9.5593220338982959E-3</c:v>
                </c:pt>
                <c:pt idx="282">
                  <c:v>9.9097744360902313E-3</c:v>
                </c:pt>
                <c:pt idx="283">
                  <c:v>1.0258911819887431E-2</c:v>
                </c:pt>
                <c:pt idx="284">
                  <c:v>1.0606741573033689E-2</c:v>
                </c:pt>
                <c:pt idx="285">
                  <c:v>1.0953271028037392E-2</c:v>
                </c:pt>
                <c:pt idx="286">
                  <c:v>1.1298507462686559E-2</c:v>
                </c:pt>
                <c:pt idx="287">
                  <c:v>1.1642458100558648E-2</c:v>
                </c:pt>
                <c:pt idx="288">
                  <c:v>1.1985130111524148E-2</c:v>
                </c:pt>
                <c:pt idx="289">
                  <c:v>1.2326530612244879E-2</c:v>
                </c:pt>
                <c:pt idx="290">
                  <c:v>1.2666666666666659E-2</c:v>
                </c:pt>
                <c:pt idx="291">
                  <c:v>1.3005545286506461E-2</c:v>
                </c:pt>
                <c:pt idx="292">
                  <c:v>1.3343173431734306E-2</c:v>
                </c:pt>
                <c:pt idx="293">
                  <c:v>1.3679558011049725E-2</c:v>
                </c:pt>
                <c:pt idx="294">
                  <c:v>1.4014705882352922E-2</c:v>
                </c:pt>
                <c:pt idx="295">
                  <c:v>1.4348623853211003E-2</c:v>
                </c:pt>
                <c:pt idx="296">
                  <c:v>1.4681318681318688E-2</c:v>
                </c:pt>
                <c:pt idx="297">
                  <c:v>1.5012797074954285E-2</c:v>
                </c:pt>
                <c:pt idx="298">
                  <c:v>1.5343065693430658E-2</c:v>
                </c:pt>
                <c:pt idx="299">
                  <c:v>1.5672131147540982E-2</c:v>
                </c:pt>
                <c:pt idx="300">
                  <c:v>1.599999999999998E-2</c:v>
                </c:pt>
                <c:pt idx="301">
                  <c:v>1.6326678765880207E-2</c:v>
                </c:pt>
                <c:pt idx="302">
                  <c:v>1.6652173913043453E-2</c:v>
                </c:pt>
                <c:pt idx="303">
                  <c:v>1.6976491862567798E-2</c:v>
                </c:pt>
                <c:pt idx="304">
                  <c:v>1.7299638989169672E-2</c:v>
                </c:pt>
                <c:pt idx="305">
                  <c:v>1.7621621621621602E-2</c:v>
                </c:pt>
                <c:pt idx="306">
                  <c:v>1.7942446043165458E-2</c:v>
                </c:pt>
                <c:pt idx="307">
                  <c:v>1.8262118491920994E-2</c:v>
                </c:pt>
                <c:pt idx="308">
                  <c:v>1.8580645161290307E-2</c:v>
                </c:pt>
                <c:pt idx="309">
                  <c:v>1.8898032200357764E-2</c:v>
                </c:pt>
                <c:pt idx="310">
                  <c:v>1.9214285714285708E-2</c:v>
                </c:pt>
                <c:pt idx="311">
                  <c:v>1.9529411764705872E-2</c:v>
                </c:pt>
                <c:pt idx="312">
                  <c:v>1.984341637010675E-2</c:v>
                </c:pt>
                <c:pt idx="313">
                  <c:v>2.0156305506216696E-2</c:v>
                </c:pt>
                <c:pt idx="314">
                  <c:v>2.0468085106382962E-2</c:v>
                </c:pt>
                <c:pt idx="315">
                  <c:v>2.0778761061946895E-2</c:v>
                </c:pt>
                <c:pt idx="316">
                  <c:v>2.1088339222614848E-2</c:v>
                </c:pt>
                <c:pt idx="317">
                  <c:v>2.1396825396825386E-2</c:v>
                </c:pt>
                <c:pt idx="318">
                  <c:v>2.1704225352112676E-2</c:v>
                </c:pt>
                <c:pt idx="319">
                  <c:v>2.2010544815465726E-2</c:v>
                </c:pt>
                <c:pt idx="320">
                  <c:v>2.2315789473684206E-2</c:v>
                </c:pt>
                <c:pt idx="321">
                  <c:v>2.2619964973730304E-2</c:v>
                </c:pt>
                <c:pt idx="322">
                  <c:v>2.2923076923076928E-2</c:v>
                </c:pt>
                <c:pt idx="323">
                  <c:v>2.3225130890052327E-2</c:v>
                </c:pt>
                <c:pt idx="324">
                  <c:v>2.3526132404181183E-2</c:v>
                </c:pt>
                <c:pt idx="325">
                  <c:v>2.3826086956521747E-2</c:v>
                </c:pt>
                <c:pt idx="326">
                  <c:v>2.4125000000000004E-2</c:v>
                </c:pt>
                <c:pt idx="327">
                  <c:v>2.4422876949740022E-2</c:v>
                </c:pt>
                <c:pt idx="328">
                  <c:v>2.4719723183390975E-2</c:v>
                </c:pt>
                <c:pt idx="329">
                  <c:v>2.501554404145076E-2</c:v>
                </c:pt>
                <c:pt idx="330">
                  <c:v>2.5310344827586199E-2</c:v>
                </c:pt>
                <c:pt idx="331">
                  <c:v>2.5604130808950104E-2</c:v>
                </c:pt>
                <c:pt idx="332">
                  <c:v>2.5896907216494833E-2</c:v>
                </c:pt>
                <c:pt idx="333">
                  <c:v>2.6188679245283005E-2</c:v>
                </c:pt>
                <c:pt idx="334">
                  <c:v>2.6479452054794503E-2</c:v>
                </c:pt>
                <c:pt idx="335">
                  <c:v>2.6769230769230764E-2</c:v>
                </c:pt>
                <c:pt idx="336">
                  <c:v>2.7058020477815702E-2</c:v>
                </c:pt>
                <c:pt idx="337">
                  <c:v>2.7345826235093684E-2</c:v>
                </c:pt>
                <c:pt idx="338">
                  <c:v>2.7632653061224477E-2</c:v>
                </c:pt>
                <c:pt idx="339">
                  <c:v>2.7918505942275039E-2</c:v>
                </c:pt>
                <c:pt idx="340">
                  <c:v>2.8203389830508466E-2</c:v>
                </c:pt>
                <c:pt idx="341">
                  <c:v>2.8487309644670042E-2</c:v>
                </c:pt>
                <c:pt idx="342">
                  <c:v>2.8770270270270272E-2</c:v>
                </c:pt>
                <c:pt idx="343">
                  <c:v>2.905227655986508E-2</c:v>
                </c:pt>
                <c:pt idx="344">
                  <c:v>2.9333333333333329E-2</c:v>
                </c:pt>
                <c:pt idx="345">
                  <c:v>2.9613445378151266E-2</c:v>
                </c:pt>
                <c:pt idx="346">
                  <c:v>2.989261744966442E-2</c:v>
                </c:pt>
                <c:pt idx="347">
                  <c:v>3.0170854271356785E-2</c:v>
                </c:pt>
                <c:pt idx="348">
                  <c:v>3.0448160535117043E-2</c:v>
                </c:pt>
                <c:pt idx="349">
                  <c:v>3.0724540901502499E-2</c:v>
                </c:pt>
                <c:pt idx="350">
                  <c:v>3.1000000000000007E-2</c:v>
                </c:pt>
                <c:pt idx="351">
                  <c:v>3.1274542429284534E-2</c:v>
                </c:pt>
                <c:pt idx="352">
                  <c:v>3.1548172757475082E-2</c:v>
                </c:pt>
                <c:pt idx="353">
                  <c:v>3.1820895522388044E-2</c:v>
                </c:pt>
                <c:pt idx="354">
                  <c:v>3.209271523178809E-2</c:v>
                </c:pt>
                <c:pt idx="355">
                  <c:v>3.2363636363636344E-2</c:v>
                </c:pt>
                <c:pt idx="356">
                  <c:v>3.2633663366336628E-2</c:v>
                </c:pt>
                <c:pt idx="357">
                  <c:v>3.2902800658978597E-2</c:v>
                </c:pt>
                <c:pt idx="358">
                  <c:v>3.3171052631578934E-2</c:v>
                </c:pt>
                <c:pt idx="359">
                  <c:v>3.3438423645320195E-2</c:v>
                </c:pt>
                <c:pt idx="360">
                  <c:v>3.3704918032786864E-2</c:v>
                </c:pt>
                <c:pt idx="361">
                  <c:v>3.3970540098199664E-2</c:v>
                </c:pt>
                <c:pt idx="362">
                  <c:v>3.4235294117647058E-2</c:v>
                </c:pt>
                <c:pt idx="363">
                  <c:v>3.4499184339314828E-2</c:v>
                </c:pt>
                <c:pt idx="364">
                  <c:v>3.4762214983713353E-2</c:v>
                </c:pt>
                <c:pt idx="365">
                  <c:v>3.5024390243902422E-2</c:v>
                </c:pt>
                <c:pt idx="366">
                  <c:v>3.5285714285714274E-2</c:v>
                </c:pt>
                <c:pt idx="367">
                  <c:v>3.554619124797407E-2</c:v>
                </c:pt>
                <c:pt idx="368">
                  <c:v>3.5805825242718435E-2</c:v>
                </c:pt>
                <c:pt idx="369">
                  <c:v>3.6064620355411942E-2</c:v>
                </c:pt>
                <c:pt idx="370">
                  <c:v>3.6322580645161286E-2</c:v>
                </c:pt>
                <c:pt idx="371">
                  <c:v>3.6579710144927544E-2</c:v>
                </c:pt>
                <c:pt idx="372">
                  <c:v>3.6836012861736336E-2</c:v>
                </c:pt>
                <c:pt idx="373">
                  <c:v>3.7091492776886031E-2</c:v>
                </c:pt>
                <c:pt idx="374">
                  <c:v>3.7346153846153834E-2</c:v>
                </c:pt>
                <c:pt idx="375">
                  <c:v>3.7599999999999995E-2</c:v>
                </c:pt>
                <c:pt idx="376">
                  <c:v>3.7853035143769975E-2</c:v>
                </c:pt>
                <c:pt idx="377">
                  <c:v>3.8105263157894753E-2</c:v>
                </c:pt>
                <c:pt idx="378">
                  <c:v>3.8356687898089173E-2</c:v>
                </c:pt>
                <c:pt idx="379">
                  <c:v>3.8607313195548491E-2</c:v>
                </c:pt>
                <c:pt idx="380">
                  <c:v>3.8857142857142854E-2</c:v>
                </c:pt>
                <c:pt idx="381">
                  <c:v>3.9106180665610148E-2</c:v>
                </c:pt>
                <c:pt idx="382">
                  <c:v>3.9354430379746848E-2</c:v>
                </c:pt>
                <c:pt idx="383">
                  <c:v>3.9601895734597131E-2</c:v>
                </c:pt>
                <c:pt idx="384">
                  <c:v>3.9848580441640365E-2</c:v>
                </c:pt>
                <c:pt idx="385">
                  <c:v>4.009448818897636E-2</c:v>
                </c:pt>
                <c:pt idx="386">
                  <c:v>4.0339622641509434E-2</c:v>
                </c:pt>
                <c:pt idx="387">
                  <c:v>4.0583987441130308E-2</c:v>
                </c:pt>
                <c:pt idx="388">
                  <c:v>4.0827586206896527E-2</c:v>
                </c:pt>
                <c:pt idx="389">
                  <c:v>4.1070422535211253E-2</c:v>
                </c:pt>
                <c:pt idx="390">
                  <c:v>4.1312499999999995E-2</c:v>
                </c:pt>
                <c:pt idx="391">
                  <c:v>4.1553822152886118E-2</c:v>
                </c:pt>
                <c:pt idx="392">
                  <c:v>4.1794392523364483E-2</c:v>
                </c:pt>
                <c:pt idx="393">
                  <c:v>4.2034214618973553E-2</c:v>
                </c:pt>
                <c:pt idx="394">
                  <c:v>4.227329192546582E-2</c:v>
                </c:pt>
                <c:pt idx="395">
                  <c:v>4.251162790697674E-2</c:v>
                </c:pt>
                <c:pt idx="396">
                  <c:v>4.2749226006191951E-2</c:v>
                </c:pt>
                <c:pt idx="397">
                  <c:v>4.2986089644513149E-2</c:v>
                </c:pt>
                <c:pt idx="398">
                  <c:v>4.322222222222221E-2</c:v>
                </c:pt>
                <c:pt idx="399">
                  <c:v>4.3457627118644052E-2</c:v>
                </c:pt>
                <c:pt idx="400">
                  <c:v>4.3692307692307697E-2</c:v>
                </c:pt>
                <c:pt idx="401">
                  <c:v>4.3926267281105991E-2</c:v>
                </c:pt>
                <c:pt idx="402">
                  <c:v>4.4159509202453984E-2</c:v>
                </c:pt>
                <c:pt idx="403">
                  <c:v>4.4392036753445635E-2</c:v>
                </c:pt>
                <c:pt idx="404">
                  <c:v>4.4623853211009173E-2</c:v>
                </c:pt>
                <c:pt idx="405">
                  <c:v>4.4854961832061065E-2</c:v>
                </c:pt>
                <c:pt idx="406">
                  <c:v>4.5085365853658549E-2</c:v>
                </c:pt>
                <c:pt idx="407">
                  <c:v>4.5315068493150666E-2</c:v>
                </c:pt>
                <c:pt idx="408">
                  <c:v>4.5544072948328254E-2</c:v>
                </c:pt>
                <c:pt idx="409">
                  <c:v>4.5772382397572087E-2</c:v>
                </c:pt>
                <c:pt idx="410">
                  <c:v>4.6000000000000006E-2</c:v>
                </c:pt>
                <c:pt idx="411">
                  <c:v>4.6226928895612709E-2</c:v>
                </c:pt>
                <c:pt idx="412">
                  <c:v>4.6453172205438063E-2</c:v>
                </c:pt>
                <c:pt idx="413">
                  <c:v>4.6678733031674184E-2</c:v>
                </c:pt>
                <c:pt idx="414">
                  <c:v>4.6903614457831325E-2</c:v>
                </c:pt>
                <c:pt idx="415">
                  <c:v>4.7127819548872171E-2</c:v>
                </c:pt>
                <c:pt idx="416">
                  <c:v>4.7351351351351351E-2</c:v>
                </c:pt>
                <c:pt idx="417">
                  <c:v>4.7574212893553208E-2</c:v>
                </c:pt>
                <c:pt idx="418">
                  <c:v>4.7796407185628734E-2</c:v>
                </c:pt>
                <c:pt idx="419">
                  <c:v>4.8017937219730925E-2</c:v>
                </c:pt>
                <c:pt idx="420">
                  <c:v>4.8238805970149255E-2</c:v>
                </c:pt>
                <c:pt idx="421">
                  <c:v>4.8459016393442605E-2</c:v>
                </c:pt>
                <c:pt idx="422">
                  <c:v>4.8678571428571425E-2</c:v>
                </c:pt>
                <c:pt idx="423">
                  <c:v>4.8897473997028235E-2</c:v>
                </c:pt>
                <c:pt idx="424">
                  <c:v>4.9115727002967353E-2</c:v>
                </c:pt>
                <c:pt idx="425">
                  <c:v>4.9333333333333326E-2</c:v>
                </c:pt>
                <c:pt idx="426">
                  <c:v>4.9550295857988161E-2</c:v>
                </c:pt>
                <c:pt idx="427">
                  <c:v>4.9766617429837498E-2</c:v>
                </c:pt>
                <c:pt idx="428">
                  <c:v>4.9982300884955741E-2</c:v>
                </c:pt>
                <c:pt idx="429">
                  <c:v>5.0197349042709873E-2</c:v>
                </c:pt>
                <c:pt idx="430">
                  <c:v>5.041176470588233E-2</c:v>
                </c:pt>
                <c:pt idx="431">
                  <c:v>5.062555066079296E-2</c:v>
                </c:pt>
                <c:pt idx="432">
                  <c:v>5.0838709677419346E-2</c:v>
                </c:pt>
                <c:pt idx="433">
                  <c:v>5.1051244509516834E-2</c:v>
                </c:pt>
                <c:pt idx="434">
                  <c:v>5.1263157894736837E-2</c:v>
                </c:pt>
                <c:pt idx="435">
                  <c:v>5.1474452554744518E-2</c:v>
                </c:pt>
                <c:pt idx="436">
                  <c:v>5.1685131195335271E-2</c:v>
                </c:pt>
                <c:pt idx="437">
                  <c:v>5.1895196506550223E-2</c:v>
                </c:pt>
                <c:pt idx="438">
                  <c:v>5.2104651162790706E-2</c:v>
                </c:pt>
                <c:pt idx="439">
                  <c:v>5.2313497822931793E-2</c:v>
                </c:pt>
                <c:pt idx="440">
                  <c:v>5.2521739130434758E-2</c:v>
                </c:pt>
                <c:pt idx="441">
                  <c:v>5.2729377713458737E-2</c:v>
                </c:pt>
                <c:pt idx="442">
                  <c:v>5.2936416184971094E-2</c:v>
                </c:pt>
                <c:pt idx="443">
                  <c:v>5.3142857142857144E-2</c:v>
                </c:pt>
                <c:pt idx="444">
                  <c:v>5.3348703170028815E-2</c:v>
                </c:pt>
                <c:pt idx="445">
                  <c:v>5.3553956834532367E-2</c:v>
                </c:pt>
                <c:pt idx="446">
                  <c:v>5.3758620689655166E-2</c:v>
                </c:pt>
                <c:pt idx="447">
                  <c:v>5.3962697274031544E-2</c:v>
                </c:pt>
                <c:pt idx="448">
                  <c:v>5.4166189111747837E-2</c:v>
                </c:pt>
                <c:pt idx="449">
                  <c:v>5.4369098712446343E-2</c:v>
                </c:pt>
                <c:pt idx="450">
                  <c:v>5.4571428571428549E-2</c:v>
                </c:pt>
                <c:pt idx="451">
                  <c:v>5.4773181169757497E-2</c:v>
                </c:pt>
                <c:pt idx="452">
                  <c:v>5.4974358974358969E-2</c:v>
                </c:pt>
                <c:pt idx="453">
                  <c:v>5.517496443812233E-2</c:v>
                </c:pt>
                <c:pt idx="454">
                  <c:v>5.5375000000000008E-2</c:v>
                </c:pt>
                <c:pt idx="455">
                  <c:v>5.5574468085106375E-2</c:v>
                </c:pt>
                <c:pt idx="456">
                  <c:v>5.577337110481586E-2</c:v>
                </c:pt>
                <c:pt idx="457">
                  <c:v>5.5971711456859974E-2</c:v>
                </c:pt>
                <c:pt idx="458">
                  <c:v>5.6169491525423741E-2</c:v>
                </c:pt>
                <c:pt idx="459">
                  <c:v>5.6366713681241173E-2</c:v>
                </c:pt>
                <c:pt idx="460">
                  <c:v>5.656338028169014E-2</c:v>
                </c:pt>
                <c:pt idx="461">
                  <c:v>5.6759493670886084E-2</c:v>
                </c:pt>
                <c:pt idx="462">
                  <c:v>5.6955056179775275E-2</c:v>
                </c:pt>
                <c:pt idx="463">
                  <c:v>5.7150070126227179E-2</c:v>
                </c:pt>
                <c:pt idx="464">
                  <c:v>5.7344537815126051E-2</c:v>
                </c:pt>
                <c:pt idx="465">
                  <c:v>5.7538461538461524E-2</c:v>
                </c:pt>
                <c:pt idx="466">
                  <c:v>5.7731843575419016E-2</c:v>
                </c:pt>
                <c:pt idx="467">
                  <c:v>5.792468619246862E-2</c:v>
                </c:pt>
                <c:pt idx="468">
                  <c:v>5.8116991643454026E-2</c:v>
                </c:pt>
                <c:pt idx="469">
                  <c:v>5.8308762169680103E-2</c:v>
                </c:pt>
                <c:pt idx="470">
                  <c:v>5.8499999999999976E-2</c:v>
                </c:pt>
                <c:pt idx="471">
                  <c:v>5.8690707350901532E-2</c:v>
                </c:pt>
                <c:pt idx="472">
                  <c:v>5.888088642659281E-2</c:v>
                </c:pt>
                <c:pt idx="473">
                  <c:v>5.9070539419087111E-2</c:v>
                </c:pt>
                <c:pt idx="474">
                  <c:v>5.9259668508287296E-2</c:v>
                </c:pt>
                <c:pt idx="475">
                  <c:v>5.9448275862068953E-2</c:v>
                </c:pt>
                <c:pt idx="476">
                  <c:v>5.9636363636363633E-2</c:v>
                </c:pt>
                <c:pt idx="477">
                  <c:v>5.9823933975240717E-2</c:v>
                </c:pt>
                <c:pt idx="478">
                  <c:v>6.0010989010988995E-2</c:v>
                </c:pt>
                <c:pt idx="479">
                  <c:v>6.0197530864197525E-2</c:v>
                </c:pt>
                <c:pt idx="480">
                  <c:v>6.0383561643835612E-2</c:v>
                </c:pt>
                <c:pt idx="481">
                  <c:v>6.0569083447332424E-2</c:v>
                </c:pt>
                <c:pt idx="482">
                  <c:v>6.0754098360655741E-2</c:v>
                </c:pt>
                <c:pt idx="483">
                  <c:v>6.0938608458390171E-2</c:v>
                </c:pt>
                <c:pt idx="484">
                  <c:v>6.1122615803814714E-2</c:v>
                </c:pt>
                <c:pt idx="485">
                  <c:v>6.130612244897958E-2</c:v>
                </c:pt>
                <c:pt idx="486">
                  <c:v>6.1489130434782623E-2</c:v>
                </c:pt>
                <c:pt idx="487">
                  <c:v>6.1671641791044764E-2</c:v>
                </c:pt>
                <c:pt idx="488">
                  <c:v>6.1853658536585351E-2</c:v>
                </c:pt>
                <c:pt idx="489">
                  <c:v>6.2035182679296336E-2</c:v>
                </c:pt>
                <c:pt idx="490">
                  <c:v>6.2216216216216189E-2</c:v>
                </c:pt>
                <c:pt idx="491">
                  <c:v>6.2396761133603242E-2</c:v>
                </c:pt>
                <c:pt idx="492">
                  <c:v>6.2576819407008086E-2</c:v>
                </c:pt>
                <c:pt idx="493">
                  <c:v>6.2756393001345862E-2</c:v>
                </c:pt>
                <c:pt idx="494">
                  <c:v>6.2935483870967743E-2</c:v>
                </c:pt>
                <c:pt idx="495">
                  <c:v>6.3114093959731526E-2</c:v>
                </c:pt>
                <c:pt idx="496">
                  <c:v>6.3292225201072375E-2</c:v>
                </c:pt>
                <c:pt idx="497">
                  <c:v>6.34698795180723E-2</c:v>
                </c:pt>
                <c:pt idx="498">
                  <c:v>6.364705882352939E-2</c:v>
                </c:pt>
                <c:pt idx="499">
                  <c:v>6.3823765020026693E-2</c:v>
                </c:pt>
                <c:pt idx="500">
                  <c:v>6.4000000000000001E-2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CC2-5F45-9415-F30A0D350AA7}"/>
            </c:ext>
          </c:extLst>
        </c:ser>
        <c:ser>
          <c:idx val="3"/>
          <c:order val="3"/>
          <c:tx>
            <c:v>[MnO2+]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Sheet1!$O$2:$O$502</c:f>
              <c:numCache>
                <c:formatCode>General</c:formatCode>
                <c:ptCount val="5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</c:numCache>
            </c:numRef>
          </c:cat>
          <c:val>
            <c:numRef>
              <c:f>Sheet1!$T$2:$T$502</c:f>
              <c:numCache>
                <c:formatCode>0.000</c:formatCode>
                <c:ptCount val="501"/>
                <c:pt idx="0">
                  <c:v>0</c:v>
                </c:pt>
                <c:pt idx="1">
                  <c:v>5.7784860557768937E-3</c:v>
                </c:pt>
                <c:pt idx="2">
                  <c:v>9.5666666666666695E-3</c:v>
                </c:pt>
                <c:pt idx="3">
                  <c:v>1.3324901185770751E-2</c:v>
                </c:pt>
                <c:pt idx="4">
                  <c:v>1.7053543307086617E-2</c:v>
                </c:pt>
                <c:pt idx="5">
                  <c:v>2.0752941176470592E-2</c:v>
                </c:pt>
                <c:pt idx="6">
                  <c:v>2.4423437500000002E-2</c:v>
                </c:pt>
                <c:pt idx="7">
                  <c:v>2.8065369649805449E-2</c:v>
                </c:pt>
                <c:pt idx="8">
                  <c:v>3.1679069767441871E-2</c:v>
                </c:pt>
                <c:pt idx="9">
                  <c:v>3.526486486486486E-2</c:v>
                </c:pt>
                <c:pt idx="10">
                  <c:v>3.8823076923076925E-2</c:v>
                </c:pt>
                <c:pt idx="11">
                  <c:v>4.2354022988505755E-2</c:v>
                </c:pt>
                <c:pt idx="12">
                  <c:v>4.5858015267175575E-2</c:v>
                </c:pt>
                <c:pt idx="13">
                  <c:v>4.9335361216730052E-2</c:v>
                </c:pt>
                <c:pt idx="14">
                  <c:v>5.2786363636363645E-2</c:v>
                </c:pt>
                <c:pt idx="15">
                  <c:v>5.6211320754716992E-2</c:v>
                </c:pt>
                <c:pt idx="16">
                  <c:v>5.9610526315789489E-2</c:v>
                </c:pt>
                <c:pt idx="17">
                  <c:v>6.2984269662921352E-2</c:v>
                </c:pt>
                <c:pt idx="18">
                  <c:v>6.6332835820895525E-2</c:v>
                </c:pt>
                <c:pt idx="19">
                  <c:v>6.96565055762082E-2</c:v>
                </c:pt>
                <c:pt idx="20">
                  <c:v>7.2955555555555565E-2</c:v>
                </c:pt>
                <c:pt idx="21">
                  <c:v>7.6230258302583037E-2</c:v>
                </c:pt>
                <c:pt idx="22">
                  <c:v>7.9480882352941193E-2</c:v>
                </c:pt>
                <c:pt idx="23">
                  <c:v>8.2707692307692329E-2</c:v>
                </c:pt>
                <c:pt idx="24">
                  <c:v>8.5910948905109502E-2</c:v>
                </c:pt>
                <c:pt idx="25">
                  <c:v>8.9090909090909109E-2</c:v>
                </c:pt>
                <c:pt idx="26">
                  <c:v>9.2247826086956544E-2</c:v>
                </c:pt>
                <c:pt idx="27">
                  <c:v>9.5381949458483758E-2</c:v>
                </c:pt>
                <c:pt idx="28">
                  <c:v>9.8493525179856128E-2</c:v>
                </c:pt>
                <c:pt idx="29">
                  <c:v>0.10158279569892475</c:v>
                </c:pt>
                <c:pt idx="30">
                  <c:v>0.10465000000000002</c:v>
                </c:pt>
                <c:pt idx="31">
                  <c:v>0.10769537366548043</c:v>
                </c:pt>
                <c:pt idx="32">
                  <c:v>0.11071914893617024</c:v>
                </c:pt>
                <c:pt idx="33">
                  <c:v>0.11372155477031805</c:v>
                </c:pt>
                <c:pt idx="34">
                  <c:v>0.11670281690140846</c:v>
                </c:pt>
                <c:pt idx="35">
                  <c:v>0.11966315789473687</c:v>
                </c:pt>
                <c:pt idx="36">
                  <c:v>0.12260279720279722</c:v>
                </c:pt>
                <c:pt idx="37">
                  <c:v>0.12552195121951221</c:v>
                </c:pt>
                <c:pt idx="38">
                  <c:v>0.12842083333333337</c:v>
                </c:pt>
                <c:pt idx="39">
                  <c:v>0.13129965397923876</c:v>
                </c:pt>
                <c:pt idx="40">
                  <c:v>0.1341586206896552</c:v>
                </c:pt>
                <c:pt idx="41">
                  <c:v>0.13699793814432989</c:v>
                </c:pt>
                <c:pt idx="42">
                  <c:v>0.13981780821917811</c:v>
                </c:pt>
                <c:pt idx="43">
                  <c:v>0.14261843003412972</c:v>
                </c:pt>
                <c:pt idx="44">
                  <c:v>0.14540000000000003</c:v>
                </c:pt>
                <c:pt idx="45">
                  <c:v>0.14816271186440677</c:v>
                </c:pt>
                <c:pt idx="46">
                  <c:v>0.15090675675675677</c:v>
                </c:pt>
                <c:pt idx="47">
                  <c:v>0.15363232323232329</c:v>
                </c:pt>
                <c:pt idx="48">
                  <c:v>0.15633959731543626</c:v>
                </c:pt>
                <c:pt idx="49">
                  <c:v>0.15902876254180603</c:v>
                </c:pt>
                <c:pt idx="50">
                  <c:v>0.16170000000000001</c:v>
                </c:pt>
                <c:pt idx="51">
                  <c:v>0.16435348837209304</c:v>
                </c:pt>
                <c:pt idx="52">
                  <c:v>0.16698940397350998</c:v>
                </c:pt>
                <c:pt idx="53">
                  <c:v>0.16960792079207923</c:v>
                </c:pt>
                <c:pt idx="54">
                  <c:v>0.1722092105263158</c:v>
                </c:pt>
                <c:pt idx="55">
                  <c:v>0.17479344262295082</c:v>
                </c:pt>
                <c:pt idx="56">
                  <c:v>0.17736078431372551</c:v>
                </c:pt>
                <c:pt idx="57">
                  <c:v>0.17991140065146582</c:v>
                </c:pt>
                <c:pt idx="58">
                  <c:v>0.18244545454545458</c:v>
                </c:pt>
                <c:pt idx="59">
                  <c:v>0.18496310679611655</c:v>
                </c:pt>
                <c:pt idx="60">
                  <c:v>0.18746451612903228</c:v>
                </c:pt>
                <c:pt idx="61">
                  <c:v>0.18994983922829581</c:v>
                </c:pt>
                <c:pt idx="62">
                  <c:v>0.19241923076923079</c:v>
                </c:pt>
                <c:pt idx="63">
                  <c:v>0.19487284345047926</c:v>
                </c:pt>
                <c:pt idx="64">
                  <c:v>0.19731082802547775</c:v>
                </c:pt>
                <c:pt idx="65">
                  <c:v>0.19973333333333335</c:v>
                </c:pt>
                <c:pt idx="66">
                  <c:v>0.20214050632911396</c:v>
                </c:pt>
                <c:pt idx="67">
                  <c:v>0.2045324921135647</c:v>
                </c:pt>
                <c:pt idx="68">
                  <c:v>0.20690943396226416</c:v>
                </c:pt>
                <c:pt idx="69">
                  <c:v>0.20927147335423202</c:v>
                </c:pt>
                <c:pt idx="70">
                  <c:v>0.21161875000000002</c:v>
                </c:pt>
                <c:pt idx="71">
                  <c:v>0.2139514018691589</c:v>
                </c:pt>
                <c:pt idx="72">
                  <c:v>0.21626956521739135</c:v>
                </c:pt>
                <c:pt idx="73">
                  <c:v>0.21857337461300311</c:v>
                </c:pt>
                <c:pt idx="74">
                  <c:v>0.22086296296296304</c:v>
                </c:pt>
                <c:pt idx="75">
                  <c:v>0.22313846153846154</c:v>
                </c:pt>
                <c:pt idx="76">
                  <c:v>0.22540000000000002</c:v>
                </c:pt>
                <c:pt idx="77">
                  <c:v>0.22764770642201837</c:v>
                </c:pt>
                <c:pt idx="78">
                  <c:v>0.22988170731707319</c:v>
                </c:pt>
                <c:pt idx="79">
                  <c:v>0.23210212765957455</c:v>
                </c:pt>
                <c:pt idx="80">
                  <c:v>0.23430909090909094</c:v>
                </c:pt>
                <c:pt idx="81">
                  <c:v>0.23650271903323264</c:v>
                </c:pt>
                <c:pt idx="82">
                  <c:v>0.23868313253012047</c:v>
                </c:pt>
                <c:pt idx="83">
                  <c:v>0.24085045045045048</c:v>
                </c:pt>
                <c:pt idx="84">
                  <c:v>0.24300479041916176</c:v>
                </c:pt>
                <c:pt idx="85">
                  <c:v>0.24514626865671643</c:v>
                </c:pt>
                <c:pt idx="86">
                  <c:v>0.24727499999999999</c:v>
                </c:pt>
                <c:pt idx="87">
                  <c:v>0.24939109792284866</c:v>
                </c:pt>
                <c:pt idx="88">
                  <c:v>0.25149467455621305</c:v>
                </c:pt>
                <c:pt idx="89">
                  <c:v>0.25358584070796464</c:v>
                </c:pt>
                <c:pt idx="90">
                  <c:v>0.25566470588235296</c:v>
                </c:pt>
                <c:pt idx="91">
                  <c:v>0.25773137829912024</c:v>
                </c:pt>
                <c:pt idx="92">
                  <c:v>0.25978596491228073</c:v>
                </c:pt>
                <c:pt idx="93">
                  <c:v>0.26182857142857147</c:v>
                </c:pt>
                <c:pt idx="94">
                  <c:v>0.26385930232558147</c:v>
                </c:pt>
                <c:pt idx="95">
                  <c:v>0.26587826086956523</c:v>
                </c:pt>
                <c:pt idx="96">
                  <c:v>0.26788554913294799</c:v>
                </c:pt>
                <c:pt idx="97">
                  <c:v>0.26988126801152734</c:v>
                </c:pt>
                <c:pt idx="98">
                  <c:v>0.27186551724137936</c:v>
                </c:pt>
                <c:pt idx="99">
                  <c:v>0.27383839541547284</c:v>
                </c:pt>
                <c:pt idx="100">
                  <c:v>0.27580000000000005</c:v>
                </c:pt>
                <c:pt idx="101">
                  <c:v>0.27775042735042743</c:v>
                </c:pt>
                <c:pt idx="102">
                  <c:v>0.27968977272727275</c:v>
                </c:pt>
                <c:pt idx="103">
                  <c:v>0.28161813031161481</c:v>
                </c:pt>
                <c:pt idx="104">
                  <c:v>0.283535593220339</c:v>
                </c:pt>
                <c:pt idx="105">
                  <c:v>0.28544225352112679</c:v>
                </c:pt>
                <c:pt idx="106">
                  <c:v>0.28733820224719109</c:v>
                </c:pt>
                <c:pt idx="107">
                  <c:v>0.28922352941176471</c:v>
                </c:pt>
                <c:pt idx="108">
                  <c:v>0.29109832402234648</c:v>
                </c:pt>
                <c:pt idx="109">
                  <c:v>0.29296267409470755</c:v>
                </c:pt>
                <c:pt idx="110">
                  <c:v>0.29481666666666667</c:v>
                </c:pt>
                <c:pt idx="111">
                  <c:v>0.2966603878116344</c:v>
                </c:pt>
                <c:pt idx="112">
                  <c:v>0.2984939226519337</c:v>
                </c:pt>
                <c:pt idx="113">
                  <c:v>0.30031735537190091</c:v>
                </c:pt>
                <c:pt idx="114">
                  <c:v>0.30213076923076926</c:v>
                </c:pt>
                <c:pt idx="115">
                  <c:v>0.30393424657534251</c:v>
                </c:pt>
                <c:pt idx="116">
                  <c:v>0.30572786885245906</c:v>
                </c:pt>
                <c:pt idx="117">
                  <c:v>0.30751171662125348</c:v>
                </c:pt>
                <c:pt idx="118">
                  <c:v>0.30928586956521753</c:v>
                </c:pt>
                <c:pt idx="119">
                  <c:v>0.31105040650406507</c:v>
                </c:pt>
                <c:pt idx="120">
                  <c:v>0.31280540540540541</c:v>
                </c:pt>
                <c:pt idx="121">
                  <c:v>0.31455094339622641</c:v>
                </c:pt>
                <c:pt idx="122">
                  <c:v>0.31628709677419359</c:v>
                </c:pt>
                <c:pt idx="123">
                  <c:v>0.31801394101876679</c:v>
                </c:pt>
                <c:pt idx="124">
                  <c:v>0.31973155080213905</c:v>
                </c:pt>
                <c:pt idx="125">
                  <c:v>0.32144000000000006</c:v>
                </c:pt>
                <c:pt idx="126">
                  <c:v>0.3231393617021277</c:v>
                </c:pt>
                <c:pt idx="127">
                  <c:v>0.32482970822281171</c:v>
                </c:pt>
                <c:pt idx="128">
                  <c:v>0.32651111111111125</c:v>
                </c:pt>
                <c:pt idx="129">
                  <c:v>0.32818364116094989</c:v>
                </c:pt>
                <c:pt idx="130">
                  <c:v>0.32984736842105261</c:v>
                </c:pt>
                <c:pt idx="131">
                  <c:v>0.3315023622047244</c:v>
                </c:pt>
                <c:pt idx="132">
                  <c:v>0.33314869109947653</c:v>
                </c:pt>
                <c:pt idx="133">
                  <c:v>0.33478642297650135</c:v>
                </c:pt>
                <c:pt idx="134">
                  <c:v>0.33641562500000005</c:v>
                </c:pt>
                <c:pt idx="135">
                  <c:v>0.33803636363636375</c:v>
                </c:pt>
                <c:pt idx="136">
                  <c:v>0.33964870466321245</c:v>
                </c:pt>
                <c:pt idx="137">
                  <c:v>0.34125271317829459</c:v>
                </c:pt>
                <c:pt idx="138">
                  <c:v>0.34284845360824751</c:v>
                </c:pt>
                <c:pt idx="139">
                  <c:v>0.34443598971722372</c:v>
                </c:pt>
                <c:pt idx="140">
                  <c:v>0.34601538461538467</c:v>
                </c:pt>
                <c:pt idx="141">
                  <c:v>0.3475867007672635</c:v>
                </c:pt>
                <c:pt idx="142">
                  <c:v>0.34915000000000002</c:v>
                </c:pt>
                <c:pt idx="143">
                  <c:v>0.35070534351145044</c:v>
                </c:pt>
                <c:pt idx="144">
                  <c:v>0.3522527918781726</c:v>
                </c:pt>
                <c:pt idx="145">
                  <c:v>0.35379240506329118</c:v>
                </c:pt>
                <c:pt idx="146">
                  <c:v>0.35532424242424249</c:v>
                </c:pt>
                <c:pt idx="147">
                  <c:v>0.35684836272040305</c:v>
                </c:pt>
                <c:pt idx="148">
                  <c:v>0.35836482412060311</c:v>
                </c:pt>
                <c:pt idx="149">
                  <c:v>0.35987368421052635</c:v>
                </c:pt>
                <c:pt idx="150">
                  <c:v>0.361375</c:v>
                </c:pt>
                <c:pt idx="151">
                  <c:v>0.36286882793017461</c:v>
                </c:pt>
                <c:pt idx="152">
                  <c:v>0.3643552238805971</c:v>
                </c:pt>
                <c:pt idx="153">
                  <c:v>0.36583424317617869</c:v>
                </c:pt>
                <c:pt idx="154">
                  <c:v>0.36730594059405941</c:v>
                </c:pt>
                <c:pt idx="155">
                  <c:v>0.36877037037037042</c:v>
                </c:pt>
                <c:pt idx="156">
                  <c:v>0.37022758620689661</c:v>
                </c:pt>
                <c:pt idx="157">
                  <c:v>0.3716776412776413</c:v>
                </c:pt>
                <c:pt idx="158">
                  <c:v>0.3731205882352942</c:v>
                </c:pt>
                <c:pt idx="159">
                  <c:v>0.37455647921760399</c:v>
                </c:pt>
                <c:pt idx="160">
                  <c:v>0.37598536585365855</c:v>
                </c:pt>
                <c:pt idx="161">
                  <c:v>0.3774072992700731</c:v>
                </c:pt>
                <c:pt idx="162">
                  <c:v>0.37882233009708749</c:v>
                </c:pt>
                <c:pt idx="163">
                  <c:v>0.38023050847457635</c:v>
                </c:pt>
                <c:pt idx="164">
                  <c:v>0.38163188405797099</c:v>
                </c:pt>
                <c:pt idx="165">
                  <c:v>0.38302650602409644</c:v>
                </c:pt>
                <c:pt idx="166">
                  <c:v>0.38441442307692314</c:v>
                </c:pt>
                <c:pt idx="167">
                  <c:v>0.38579568345323739</c:v>
                </c:pt>
                <c:pt idx="168">
                  <c:v>0.38717033492822978</c:v>
                </c:pt>
                <c:pt idx="169">
                  <c:v>0.38853842482100243</c:v>
                </c:pt>
                <c:pt idx="170">
                  <c:v>0.38990000000000002</c:v>
                </c:pt>
                <c:pt idx="171">
                  <c:v>0.39125510688836113</c:v>
                </c:pt>
                <c:pt idx="172">
                  <c:v>0.39260379146919439</c:v>
                </c:pt>
                <c:pt idx="173">
                  <c:v>0.39394609929078012</c:v>
                </c:pt>
                <c:pt idx="174">
                  <c:v>0.39528207547169819</c:v>
                </c:pt>
                <c:pt idx="175">
                  <c:v>0.39661176470588244</c:v>
                </c:pt>
                <c:pt idx="176">
                  <c:v>0.39793521126760578</c:v>
                </c:pt>
                <c:pt idx="177">
                  <c:v>0.39925245901639356</c:v>
                </c:pt>
                <c:pt idx="178">
                  <c:v>0.40056355140186917</c:v>
                </c:pt>
                <c:pt idx="179">
                  <c:v>0.40186853146853152</c:v>
                </c:pt>
                <c:pt idx="180">
                  <c:v>0.40316744186046521</c:v>
                </c:pt>
                <c:pt idx="181">
                  <c:v>0.40446032482598621</c:v>
                </c:pt>
                <c:pt idx="182">
                  <c:v>0.40574722222222231</c:v>
                </c:pt>
                <c:pt idx="183">
                  <c:v>0.40702817551963044</c:v>
                </c:pt>
                <c:pt idx="184">
                  <c:v>0.40830322580645168</c:v>
                </c:pt>
                <c:pt idx="185">
                  <c:v>0.4095724137931035</c:v>
                </c:pt>
                <c:pt idx="186">
                  <c:v>0.41083577981651381</c:v>
                </c:pt>
                <c:pt idx="187">
                  <c:v>0.4120933638443936</c:v>
                </c:pt>
                <c:pt idx="188">
                  <c:v>0.41334520547945214</c:v>
                </c:pt>
                <c:pt idx="189">
                  <c:v>0.41459134396355363</c:v>
                </c:pt>
                <c:pt idx="190">
                  <c:v>0.4158318181818183</c:v>
                </c:pt>
                <c:pt idx="191">
                  <c:v>0.41706666666666686</c:v>
                </c:pt>
                <c:pt idx="192">
                  <c:v>0.41829592760181</c:v>
                </c:pt>
                <c:pt idx="193">
                  <c:v>0.41951963882618515</c:v>
                </c:pt>
                <c:pt idx="194">
                  <c:v>0.42073783783783791</c:v>
                </c:pt>
                <c:pt idx="195">
                  <c:v>0.42195056179775287</c:v>
                </c:pt>
                <c:pt idx="196">
                  <c:v>0.42315784753363239</c:v>
                </c:pt>
                <c:pt idx="197">
                  <c:v>0.42435973154362416</c:v>
                </c:pt>
                <c:pt idx="198">
                  <c:v>0.42555625000000008</c:v>
                </c:pt>
                <c:pt idx="199">
                  <c:v>0.42674743875278404</c:v>
                </c:pt>
                <c:pt idx="200">
                  <c:v>0.42793333333333344</c:v>
                </c:pt>
                <c:pt idx="201">
                  <c:v>0.42911396895787146</c:v>
                </c:pt>
                <c:pt idx="202">
                  <c:v>0.43028938053097343</c:v>
                </c:pt>
                <c:pt idx="203">
                  <c:v>0.43145960264900668</c:v>
                </c:pt>
                <c:pt idx="204">
                  <c:v>0.43262466960352425</c:v>
                </c:pt>
                <c:pt idx="205">
                  <c:v>0.43378461538461544</c:v>
                </c:pt>
                <c:pt idx="206">
                  <c:v>0.43493947368421054</c:v>
                </c:pt>
                <c:pt idx="207">
                  <c:v>0.43608927789934354</c:v>
                </c:pt>
                <c:pt idx="208">
                  <c:v>0.43723406113537122</c:v>
                </c:pt>
                <c:pt idx="209">
                  <c:v>0.43837385620915037</c:v>
                </c:pt>
                <c:pt idx="210">
                  <c:v>0.43950869565217399</c:v>
                </c:pt>
                <c:pt idx="211">
                  <c:v>0.44063861171366597</c:v>
                </c:pt>
                <c:pt idx="212">
                  <c:v>0.4417636363636363</c:v>
                </c:pt>
                <c:pt idx="213">
                  <c:v>0.44288380129589633</c:v>
                </c:pt>
                <c:pt idx="214">
                  <c:v>0.44399913793103452</c:v>
                </c:pt>
                <c:pt idx="215">
                  <c:v>0.44510967741935481</c:v>
                </c:pt>
                <c:pt idx="216">
                  <c:v>0.44621545064377682</c:v>
                </c:pt>
                <c:pt idx="217">
                  <c:v>0.44731648822269809</c:v>
                </c:pt>
                <c:pt idx="218">
                  <c:v>0.4484128205128205</c:v>
                </c:pt>
                <c:pt idx="219">
                  <c:v>0.4495044776119404</c:v>
                </c:pt>
                <c:pt idx="220">
                  <c:v>0.45059148936170212</c:v>
                </c:pt>
                <c:pt idx="221">
                  <c:v>0.45167388535031849</c:v>
                </c:pt>
                <c:pt idx="222">
                  <c:v>0.45275169491525424</c:v>
                </c:pt>
                <c:pt idx="223">
                  <c:v>0.4538249471458774</c:v>
                </c:pt>
                <c:pt idx="224">
                  <c:v>0.45489367088607596</c:v>
                </c:pt>
                <c:pt idx="225">
                  <c:v>0.45595789473684212</c:v>
                </c:pt>
                <c:pt idx="226">
                  <c:v>0.45701764705882353</c:v>
                </c:pt>
                <c:pt idx="227">
                  <c:v>0.45807295597484282</c:v>
                </c:pt>
                <c:pt idx="228">
                  <c:v>0.45912384937238493</c:v>
                </c:pt>
                <c:pt idx="229">
                  <c:v>0.4601703549060544</c:v>
                </c:pt>
                <c:pt idx="230">
                  <c:v>0.46121250000000003</c:v>
                </c:pt>
                <c:pt idx="231">
                  <c:v>0.4622503118503119</c:v>
                </c:pt>
                <c:pt idx="232">
                  <c:v>0.46328381742738589</c:v>
                </c:pt>
                <c:pt idx="233">
                  <c:v>0.46431304347826091</c:v>
                </c:pt>
                <c:pt idx="234">
                  <c:v>0.46533801652892559</c:v>
                </c:pt>
                <c:pt idx="235">
                  <c:v>0.46635876288659789</c:v>
                </c:pt>
                <c:pt idx="236">
                  <c:v>0.46737530864197541</c:v>
                </c:pt>
                <c:pt idx="237">
                  <c:v>0.46838767967145795</c:v>
                </c:pt>
                <c:pt idx="238">
                  <c:v>0.46939590163934425</c:v>
                </c:pt>
                <c:pt idx="239">
                  <c:v>0.47039999999999998</c:v>
                </c:pt>
                <c:pt idx="240">
                  <c:v>0.47140000000000004</c:v>
                </c:pt>
                <c:pt idx="241">
                  <c:v>0.47239592668024438</c:v>
                </c:pt>
                <c:pt idx="242">
                  <c:v>0.47338780487804882</c:v>
                </c:pt>
                <c:pt idx="243">
                  <c:v>0.47437565922920899</c:v>
                </c:pt>
                <c:pt idx="244">
                  <c:v>0.47535951417004052</c:v>
                </c:pt>
                <c:pt idx="245">
                  <c:v>0.4763393939393939</c:v>
                </c:pt>
                <c:pt idx="246">
                  <c:v>0.47731532258064518</c:v>
                </c:pt>
                <c:pt idx="247">
                  <c:v>0.47828732394366197</c:v>
                </c:pt>
                <c:pt idx="248">
                  <c:v>0.47925542168674701</c:v>
                </c:pt>
                <c:pt idx="249">
                  <c:v>0.4802196392785571</c:v>
                </c:pt>
                <c:pt idx="250">
                  <c:v>0.48118</c:v>
                </c:pt>
                <c:pt idx="251">
                  <c:v>0.48213652694610781</c:v>
                </c:pt>
                <c:pt idx="252">
                  <c:v>0.48308924302788847</c:v>
                </c:pt>
                <c:pt idx="253">
                  <c:v>0.48403817097415519</c:v>
                </c:pt>
                <c:pt idx="254">
                  <c:v>0.48498333333333332</c:v>
                </c:pt>
                <c:pt idx="255">
                  <c:v>0.48592475247524747</c:v>
                </c:pt>
                <c:pt idx="256">
                  <c:v>0.48418972332015819</c:v>
                </c:pt>
                <c:pt idx="257">
                  <c:v>0.48323471400394491</c:v>
                </c:pt>
                <c:pt idx="258">
                  <c:v>0.48228346456692928</c:v>
                </c:pt>
                <c:pt idx="259">
                  <c:v>0.4813359528487231</c:v>
                </c:pt>
                <c:pt idx="260">
                  <c:v>0.48039215686274517</c:v>
                </c:pt>
                <c:pt idx="261">
                  <c:v>0.47945205479452063</c:v>
                </c:pt>
                <c:pt idx="262">
                  <c:v>0.47851562500000017</c:v>
                </c:pt>
                <c:pt idx="263">
                  <c:v>0.47758284600389878</c:v>
                </c:pt>
                <c:pt idx="264">
                  <c:v>0.47665369649805456</c:v>
                </c:pt>
                <c:pt idx="265">
                  <c:v>0.47572815533980595</c:v>
                </c:pt>
                <c:pt idx="266">
                  <c:v>0.47480620155038766</c:v>
                </c:pt>
                <c:pt idx="267">
                  <c:v>0.47388781431334637</c:v>
                </c:pt>
                <c:pt idx="268">
                  <c:v>0.47297297297297308</c:v>
                </c:pt>
                <c:pt idx="269">
                  <c:v>0.47206165703275543</c:v>
                </c:pt>
                <c:pt idx="270">
                  <c:v>0.4711538461538462</c:v>
                </c:pt>
                <c:pt idx="271">
                  <c:v>0.47024952015355087</c:v>
                </c:pt>
                <c:pt idx="272">
                  <c:v>0.4693486590038316</c:v>
                </c:pt>
                <c:pt idx="273">
                  <c:v>0.46845124282982809</c:v>
                </c:pt>
                <c:pt idx="274">
                  <c:v>0.46755725190839709</c:v>
                </c:pt>
                <c:pt idx="275">
                  <c:v>0.46666666666666673</c:v>
                </c:pt>
                <c:pt idx="276">
                  <c:v>0.46577946768060846</c:v>
                </c:pt>
                <c:pt idx="277">
                  <c:v>0.46489563567362446</c:v>
                </c:pt>
                <c:pt idx="278">
                  <c:v>0.4640151515151516</c:v>
                </c:pt>
                <c:pt idx="279">
                  <c:v>0.46313799621928176</c:v>
                </c:pt>
                <c:pt idx="280">
                  <c:v>0.46226415094339629</c:v>
                </c:pt>
                <c:pt idx="281">
                  <c:v>0.46139359698681742</c:v>
                </c:pt>
                <c:pt idx="282">
                  <c:v>0.46052631578947384</c:v>
                </c:pt>
                <c:pt idx="283">
                  <c:v>0.45966228893058175</c:v>
                </c:pt>
                <c:pt idx="284">
                  <c:v>0.45880149812734089</c:v>
                </c:pt>
                <c:pt idx="285">
                  <c:v>0.45794392523364497</c:v>
                </c:pt>
                <c:pt idx="286">
                  <c:v>0.4570895522388061</c:v>
                </c:pt>
                <c:pt idx="287">
                  <c:v>0.45623836126629441</c:v>
                </c:pt>
                <c:pt idx="288">
                  <c:v>0.45539033457249084</c:v>
                </c:pt>
                <c:pt idx="289">
                  <c:v>0.45454545454545459</c:v>
                </c:pt>
                <c:pt idx="290">
                  <c:v>0.45370370370370378</c:v>
                </c:pt>
                <c:pt idx="291">
                  <c:v>0.45286506469500937</c:v>
                </c:pt>
                <c:pt idx="292">
                  <c:v>0.4520295202952031</c:v>
                </c:pt>
                <c:pt idx="293">
                  <c:v>0.45119705340699828</c:v>
                </c:pt>
                <c:pt idx="294">
                  <c:v>0.45036764705882359</c:v>
                </c:pt>
                <c:pt idx="295">
                  <c:v>0.44954128440366986</c:v>
                </c:pt>
                <c:pt idx="296">
                  <c:v>0.44871794871794879</c:v>
                </c:pt>
                <c:pt idx="297">
                  <c:v>0.44789762340036582</c:v>
                </c:pt>
                <c:pt idx="298">
                  <c:v>0.44708029197080301</c:v>
                </c:pt>
                <c:pt idx="299">
                  <c:v>0.44626593806921683</c:v>
                </c:pt>
                <c:pt idx="300">
                  <c:v>0.44545454545454555</c:v>
                </c:pt>
                <c:pt idx="301">
                  <c:v>0.44464609800362986</c:v>
                </c:pt>
                <c:pt idx="302">
                  <c:v>0.44384057971014501</c:v>
                </c:pt>
                <c:pt idx="303">
                  <c:v>0.44303797468354439</c:v>
                </c:pt>
                <c:pt idx="304">
                  <c:v>0.44223826714801451</c:v>
                </c:pt>
                <c:pt idx="305">
                  <c:v>0.44144144144144154</c:v>
                </c:pt>
                <c:pt idx="306">
                  <c:v>0.44064748201438858</c:v>
                </c:pt>
                <c:pt idx="307">
                  <c:v>0.43985637342908446</c:v>
                </c:pt>
                <c:pt idx="308">
                  <c:v>0.43906810035842303</c:v>
                </c:pt>
                <c:pt idx="309">
                  <c:v>0.43828264758497326</c:v>
                </c:pt>
                <c:pt idx="310">
                  <c:v>0.43750000000000011</c:v>
                </c:pt>
                <c:pt idx="311">
                  <c:v>0.43672014260249564</c:v>
                </c:pt>
                <c:pt idx="312">
                  <c:v>0.43594306049822079</c:v>
                </c:pt>
                <c:pt idx="313">
                  <c:v>0.43516873889875679</c:v>
                </c:pt>
                <c:pt idx="314">
                  <c:v>0.43439716312056748</c:v>
                </c:pt>
                <c:pt idx="315">
                  <c:v>0.43362831858407092</c:v>
                </c:pt>
                <c:pt idx="316">
                  <c:v>0.43286219081272098</c:v>
                </c:pt>
                <c:pt idx="317">
                  <c:v>0.43209876543209891</c:v>
                </c:pt>
                <c:pt idx="318">
                  <c:v>0.43133802816901418</c:v>
                </c:pt>
                <c:pt idx="319">
                  <c:v>0.43057996485061523</c:v>
                </c:pt>
                <c:pt idx="320">
                  <c:v>0.42982456140350883</c:v>
                </c:pt>
                <c:pt idx="321">
                  <c:v>0.42907180385288979</c:v>
                </c:pt>
                <c:pt idx="322">
                  <c:v>0.42832167832167839</c:v>
                </c:pt>
                <c:pt idx="323">
                  <c:v>0.4275741710296686</c:v>
                </c:pt>
                <c:pt idx="324">
                  <c:v>0.42682926829268303</c:v>
                </c:pt>
                <c:pt idx="325">
                  <c:v>0.42608695652173922</c:v>
                </c:pt>
                <c:pt idx="326">
                  <c:v>0.42534722222222232</c:v>
                </c:pt>
                <c:pt idx="327">
                  <c:v>0.42461005199306773</c:v>
                </c:pt>
                <c:pt idx="328">
                  <c:v>0.42387543252595167</c:v>
                </c:pt>
                <c:pt idx="329">
                  <c:v>0.4231433506044906</c:v>
                </c:pt>
                <c:pt idx="330">
                  <c:v>0.42241379310344834</c:v>
                </c:pt>
                <c:pt idx="331">
                  <c:v>0.42168674698795189</c:v>
                </c:pt>
                <c:pt idx="332">
                  <c:v>0.42096219931271489</c:v>
                </c:pt>
                <c:pt idx="333">
                  <c:v>0.42024013722126946</c:v>
                </c:pt>
                <c:pt idx="334">
                  <c:v>0.41952054794520555</c:v>
                </c:pt>
                <c:pt idx="335">
                  <c:v>0.41880341880341893</c:v>
                </c:pt>
                <c:pt idx="336">
                  <c:v>0.41808873720136525</c:v>
                </c:pt>
                <c:pt idx="337">
                  <c:v>0.41737649063032378</c:v>
                </c:pt>
                <c:pt idx="338">
                  <c:v>0.4166666666666668</c:v>
                </c:pt>
                <c:pt idx="339">
                  <c:v>0.41595925297113762</c:v>
                </c:pt>
                <c:pt idx="340">
                  <c:v>0.41525423728813565</c:v>
                </c:pt>
                <c:pt idx="341">
                  <c:v>0.41455160744500857</c:v>
                </c:pt>
                <c:pt idx="342">
                  <c:v>0.41385135135135143</c:v>
                </c:pt>
                <c:pt idx="343">
                  <c:v>0.4131534569983138</c:v>
                </c:pt>
                <c:pt idx="344">
                  <c:v>0.41245791245791258</c:v>
                </c:pt>
                <c:pt idx="345">
                  <c:v>0.41176470588235298</c:v>
                </c:pt>
                <c:pt idx="346">
                  <c:v>0.41107382550335581</c:v>
                </c:pt>
                <c:pt idx="347">
                  <c:v>0.41038525963149086</c:v>
                </c:pt>
                <c:pt idx="348">
                  <c:v>0.40969899665551851</c:v>
                </c:pt>
                <c:pt idx="349">
                  <c:v>0.40901502504173631</c:v>
                </c:pt>
                <c:pt idx="350">
                  <c:v>0.40833333333333338</c:v>
                </c:pt>
                <c:pt idx="351">
                  <c:v>0.4076539101497505</c:v>
                </c:pt>
                <c:pt idx="352">
                  <c:v>0.40697674418604662</c:v>
                </c:pt>
                <c:pt idx="353">
                  <c:v>0.40630182421227207</c:v>
                </c:pt>
                <c:pt idx="354">
                  <c:v>0.40562913907284776</c:v>
                </c:pt>
                <c:pt idx="355">
                  <c:v>0.40495867768595051</c:v>
                </c:pt>
                <c:pt idx="356">
                  <c:v>0.40429042904290441</c:v>
                </c:pt>
                <c:pt idx="357">
                  <c:v>0.40362438220757829</c:v>
                </c:pt>
                <c:pt idx="358">
                  <c:v>0.4029605263157896</c:v>
                </c:pt>
                <c:pt idx="359">
                  <c:v>0.40229885057471271</c:v>
                </c:pt>
                <c:pt idx="360">
                  <c:v>0.40163934426229519</c:v>
                </c:pt>
                <c:pt idx="361">
                  <c:v>0.40098199672667773</c:v>
                </c:pt>
                <c:pt idx="362">
                  <c:v>0.40032679738562099</c:v>
                </c:pt>
                <c:pt idx="363">
                  <c:v>0.39967373572593812</c:v>
                </c:pt>
                <c:pt idx="364">
                  <c:v>0.39902280130293166</c:v>
                </c:pt>
                <c:pt idx="365">
                  <c:v>0.39837398373983751</c:v>
                </c:pt>
                <c:pt idx="366">
                  <c:v>0.39772727272727282</c:v>
                </c:pt>
                <c:pt idx="367">
                  <c:v>0.39708265802269055</c:v>
                </c:pt>
                <c:pt idx="368">
                  <c:v>0.39644012944983825</c:v>
                </c:pt>
                <c:pt idx="369">
                  <c:v>0.39579967689822304</c:v>
                </c:pt>
                <c:pt idx="370">
                  <c:v>0.39516129032258074</c:v>
                </c:pt>
                <c:pt idx="371">
                  <c:v>0.39452495974235113</c:v>
                </c:pt>
                <c:pt idx="372">
                  <c:v>0.39389067524115767</c:v>
                </c:pt>
                <c:pt idx="373">
                  <c:v>0.39325842696629221</c:v>
                </c:pt>
                <c:pt idx="374">
                  <c:v>0.39262820512820523</c:v>
                </c:pt>
                <c:pt idx="375">
                  <c:v>0.39200000000000013</c:v>
                </c:pt>
                <c:pt idx="376">
                  <c:v>0.391373801916933</c:v>
                </c:pt>
                <c:pt idx="377">
                  <c:v>0.39074960127591712</c:v>
                </c:pt>
                <c:pt idx="378">
                  <c:v>0.39012738853503198</c:v>
                </c:pt>
                <c:pt idx="379">
                  <c:v>0.38950715421303667</c:v>
                </c:pt>
                <c:pt idx="380">
                  <c:v>0.38888888888888895</c:v>
                </c:pt>
                <c:pt idx="381">
                  <c:v>0.3882725832012679</c:v>
                </c:pt>
                <c:pt idx="382">
                  <c:v>0.38765822784810133</c:v>
                </c:pt>
                <c:pt idx="383">
                  <c:v>0.38704581358609808</c:v>
                </c:pt>
                <c:pt idx="384">
                  <c:v>0.38643533123028406</c:v>
                </c:pt>
                <c:pt idx="385">
                  <c:v>0.3858267716535434</c:v>
                </c:pt>
                <c:pt idx="386">
                  <c:v>0.3852201257861636</c:v>
                </c:pt>
                <c:pt idx="387">
                  <c:v>0.38461538461538464</c:v>
                </c:pt>
                <c:pt idx="388">
                  <c:v>0.38401253918495309</c:v>
                </c:pt>
                <c:pt idx="389">
                  <c:v>0.38341158059467934</c:v>
                </c:pt>
                <c:pt idx="390">
                  <c:v>0.38281250000000011</c:v>
                </c:pt>
                <c:pt idx="391">
                  <c:v>0.38221528861154458</c:v>
                </c:pt>
                <c:pt idx="392">
                  <c:v>0.38161993769470409</c:v>
                </c:pt>
                <c:pt idx="393">
                  <c:v>0.38102643856920698</c:v>
                </c:pt>
                <c:pt idx="394">
                  <c:v>0.38043478260869579</c:v>
                </c:pt>
                <c:pt idx="395">
                  <c:v>0.37984496124031014</c:v>
                </c:pt>
                <c:pt idx="396">
                  <c:v>0.37925696594427249</c:v>
                </c:pt>
                <c:pt idx="397">
                  <c:v>0.37867078825347766</c:v>
                </c:pt>
                <c:pt idx="398">
                  <c:v>0.37808641975308654</c:v>
                </c:pt>
                <c:pt idx="399">
                  <c:v>0.37750385208012333</c:v>
                </c:pt>
                <c:pt idx="400">
                  <c:v>0.37692307692307703</c:v>
                </c:pt>
                <c:pt idx="401">
                  <c:v>0.37634408602150543</c:v>
                </c:pt>
                <c:pt idx="402">
                  <c:v>0.37576687116564422</c:v>
                </c:pt>
                <c:pt idx="403">
                  <c:v>0.37519142419601853</c:v>
                </c:pt>
                <c:pt idx="404">
                  <c:v>0.37461773700305817</c:v>
                </c:pt>
                <c:pt idx="405">
                  <c:v>0.37404580152671768</c:v>
                </c:pt>
                <c:pt idx="406">
                  <c:v>0.37347560975609767</c:v>
                </c:pt>
                <c:pt idx="407">
                  <c:v>0.37290715372907163</c:v>
                </c:pt>
                <c:pt idx="408">
                  <c:v>0.37234042553191504</c:v>
                </c:pt>
                <c:pt idx="409">
                  <c:v>0.37177541729893787</c:v>
                </c:pt>
                <c:pt idx="410">
                  <c:v>0.37121212121212133</c:v>
                </c:pt>
                <c:pt idx="411">
                  <c:v>0.3706505295007565</c:v>
                </c:pt>
                <c:pt idx="412">
                  <c:v>0.3700906344410877</c:v>
                </c:pt>
                <c:pt idx="413">
                  <c:v>0.3695324283559579</c:v>
                </c:pt>
                <c:pt idx="414">
                  <c:v>0.36897590361445798</c:v>
                </c:pt>
                <c:pt idx="415">
                  <c:v>0.36842105263157904</c:v>
                </c:pt>
                <c:pt idx="416">
                  <c:v>0.36786786786786801</c:v>
                </c:pt>
                <c:pt idx="417">
                  <c:v>0.36731634182908551</c:v>
                </c:pt>
                <c:pt idx="418">
                  <c:v>0.36676646706586841</c:v>
                </c:pt>
                <c:pt idx="419">
                  <c:v>0.36621823617339322</c:v>
                </c:pt>
                <c:pt idx="420">
                  <c:v>0.36567164179104483</c:v>
                </c:pt>
                <c:pt idx="421">
                  <c:v>0.36512667660208659</c:v>
                </c:pt>
                <c:pt idx="422">
                  <c:v>0.36458333333333337</c:v>
                </c:pt>
                <c:pt idx="423">
                  <c:v>0.36404160475482922</c:v>
                </c:pt>
                <c:pt idx="424">
                  <c:v>0.36350148367952528</c:v>
                </c:pt>
                <c:pt idx="425">
                  <c:v>0.36296296296296304</c:v>
                </c:pt>
                <c:pt idx="426">
                  <c:v>0.36242603550295871</c:v>
                </c:pt>
                <c:pt idx="427">
                  <c:v>0.36189069423929104</c:v>
                </c:pt>
                <c:pt idx="428">
                  <c:v>0.36135693215339243</c:v>
                </c:pt>
                <c:pt idx="429">
                  <c:v>0.36082474226804134</c:v>
                </c:pt>
                <c:pt idx="430">
                  <c:v>0.36029411764705888</c:v>
                </c:pt>
                <c:pt idx="431">
                  <c:v>0.35976505139500742</c:v>
                </c:pt>
                <c:pt idx="432">
                  <c:v>0.35923753665689157</c:v>
                </c:pt>
                <c:pt idx="433">
                  <c:v>0.35871156661786247</c:v>
                </c:pt>
                <c:pt idx="434">
                  <c:v>0.35818713450292405</c:v>
                </c:pt>
                <c:pt idx="435">
                  <c:v>0.3576642335766424</c:v>
                </c:pt>
                <c:pt idx="436">
                  <c:v>0.35714285714285726</c:v>
                </c:pt>
                <c:pt idx="437">
                  <c:v>0.356622998544396</c:v>
                </c:pt>
                <c:pt idx="438">
                  <c:v>0.35610465116279083</c:v>
                </c:pt>
                <c:pt idx="439">
                  <c:v>0.3555878084179972</c:v>
                </c:pt>
                <c:pt idx="440">
                  <c:v>0.35507246376811596</c:v>
                </c:pt>
                <c:pt idx="441">
                  <c:v>0.35455861070911737</c:v>
                </c:pt>
                <c:pt idx="442">
                  <c:v>0.35404624277456653</c:v>
                </c:pt>
                <c:pt idx="443">
                  <c:v>0.35353535353535359</c:v>
                </c:pt>
                <c:pt idx="444">
                  <c:v>0.35302593659942372</c:v>
                </c:pt>
                <c:pt idx="445">
                  <c:v>0.35251798561151088</c:v>
                </c:pt>
                <c:pt idx="446">
                  <c:v>0.3520114942528737</c:v>
                </c:pt>
                <c:pt idx="447">
                  <c:v>0.35150645624103299</c:v>
                </c:pt>
                <c:pt idx="448">
                  <c:v>0.35100286532951297</c:v>
                </c:pt>
                <c:pt idx="449">
                  <c:v>0.35050071530758237</c:v>
                </c:pt>
                <c:pt idx="450">
                  <c:v>0.35000000000000009</c:v>
                </c:pt>
                <c:pt idx="451">
                  <c:v>0.34950071326676191</c:v>
                </c:pt>
                <c:pt idx="452">
                  <c:v>0.34900284900284906</c:v>
                </c:pt>
                <c:pt idx="453">
                  <c:v>0.3485064011379802</c:v>
                </c:pt>
                <c:pt idx="454">
                  <c:v>0.34801136363636376</c:v>
                </c:pt>
                <c:pt idx="455">
                  <c:v>0.34751773049645396</c:v>
                </c:pt>
                <c:pt idx="456">
                  <c:v>0.34702549575070829</c:v>
                </c:pt>
                <c:pt idx="457">
                  <c:v>0.34653465346534656</c:v>
                </c:pt>
                <c:pt idx="458">
                  <c:v>0.34604519774011311</c:v>
                </c:pt>
                <c:pt idx="459">
                  <c:v>0.34555712270803968</c:v>
                </c:pt>
                <c:pt idx="460">
                  <c:v>0.34507042253521131</c:v>
                </c:pt>
                <c:pt idx="461">
                  <c:v>0.34458509142053456</c:v>
                </c:pt>
                <c:pt idx="462">
                  <c:v>0.34410112359550565</c:v>
                </c:pt>
                <c:pt idx="463">
                  <c:v>0.34361851332398324</c:v>
                </c:pt>
                <c:pt idx="464">
                  <c:v>0.34313725490196095</c:v>
                </c:pt>
                <c:pt idx="465">
                  <c:v>0.34265734265734271</c:v>
                </c:pt>
                <c:pt idx="466">
                  <c:v>0.34217877094972077</c:v>
                </c:pt>
                <c:pt idx="467">
                  <c:v>0.34170153417015348</c:v>
                </c:pt>
                <c:pt idx="468">
                  <c:v>0.3412256267409472</c:v>
                </c:pt>
                <c:pt idx="469">
                  <c:v>0.34075104311543825</c:v>
                </c:pt>
                <c:pt idx="470">
                  <c:v>0.34027777777777779</c:v>
                </c:pt>
                <c:pt idx="471">
                  <c:v>0.33980582524271852</c:v>
                </c:pt>
                <c:pt idx="472">
                  <c:v>0.3393351800554017</c:v>
                </c:pt>
                <c:pt idx="473">
                  <c:v>0.33886583679114801</c:v>
                </c:pt>
                <c:pt idx="474">
                  <c:v>0.33839779005524873</c:v>
                </c:pt>
                <c:pt idx="475">
                  <c:v>0.33793103448275863</c:v>
                </c:pt>
                <c:pt idx="476">
                  <c:v>0.33746556473829209</c:v>
                </c:pt>
                <c:pt idx="477">
                  <c:v>0.33700137551581844</c:v>
                </c:pt>
                <c:pt idx="478">
                  <c:v>0.33653846153846156</c:v>
                </c:pt>
                <c:pt idx="479">
                  <c:v>0.33607681755829916</c:v>
                </c:pt>
                <c:pt idx="480">
                  <c:v>0.33561643835616445</c:v>
                </c:pt>
                <c:pt idx="481">
                  <c:v>0.33515731874145016</c:v>
                </c:pt>
                <c:pt idx="482">
                  <c:v>0.33469945355191261</c:v>
                </c:pt>
                <c:pt idx="483">
                  <c:v>0.33424283765347895</c:v>
                </c:pt>
                <c:pt idx="484">
                  <c:v>0.3337874659400546</c:v>
                </c:pt>
                <c:pt idx="485">
                  <c:v>0.33333333333333337</c:v>
                </c:pt>
                <c:pt idx="486">
                  <c:v>0.33288043478260876</c:v>
                </c:pt>
                <c:pt idx="487">
                  <c:v>0.33242876526458626</c:v>
                </c:pt>
                <c:pt idx="488">
                  <c:v>0.33197831978319792</c:v>
                </c:pt>
                <c:pt idx="489">
                  <c:v>0.33152909336941822</c:v>
                </c:pt>
                <c:pt idx="490">
                  <c:v>0.33108108108108114</c:v>
                </c:pt>
                <c:pt idx="491">
                  <c:v>0.33063427800269912</c:v>
                </c:pt>
                <c:pt idx="492">
                  <c:v>0.33018867924528311</c:v>
                </c:pt>
                <c:pt idx="493">
                  <c:v>0.32974427994616423</c:v>
                </c:pt>
                <c:pt idx="494">
                  <c:v>0.32930107526881736</c:v>
                </c:pt>
                <c:pt idx="495">
                  <c:v>0.32885906040268459</c:v>
                </c:pt>
                <c:pt idx="496">
                  <c:v>0.32841823056300279</c:v>
                </c:pt>
                <c:pt idx="497">
                  <c:v>0.32797858099062926</c:v>
                </c:pt>
                <c:pt idx="498">
                  <c:v>0.32754010695187169</c:v>
                </c:pt>
                <c:pt idx="499">
                  <c:v>0.3271028037383179</c:v>
                </c:pt>
                <c:pt idx="500">
                  <c:v>0.32666666666666666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CC2-5F45-9415-F30A0D350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03087"/>
        <c:axId val="84962607"/>
      </c:lineChart>
      <c:lineChart>
        <c:grouping val="standard"/>
        <c:varyColors val="0"/>
        <c:ser>
          <c:idx val="4"/>
          <c:order val="4"/>
          <c:tx>
            <c:v>dE/dV</c:v>
          </c:tx>
          <c:spPr>
            <a:ln w="381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Sheet1!$W$2:$W$502</c:f>
              <c:numCache>
                <c:formatCode>General</c:formatCode>
                <c:ptCount val="501"/>
                <c:pt idx="0" formatCode="0.000">
                  <c:v>0</c:v>
                </c:pt>
                <c:pt idx="1">
                  <c:v>0.05</c:v>
                </c:pt>
                <c:pt idx="2">
                  <c:v>0.15000000000000002</c:v>
                </c:pt>
                <c:pt idx="3">
                  <c:v>0.25</c:v>
                </c:pt>
                <c:pt idx="4">
                  <c:v>0.35</c:v>
                </c:pt>
                <c:pt idx="5">
                  <c:v>0.45</c:v>
                </c:pt>
                <c:pt idx="6">
                  <c:v>0.55000000000000004</c:v>
                </c:pt>
                <c:pt idx="7">
                  <c:v>0.64999999999999991</c:v>
                </c:pt>
                <c:pt idx="8">
                  <c:v>0.75</c:v>
                </c:pt>
                <c:pt idx="9">
                  <c:v>0.85000000000000009</c:v>
                </c:pt>
                <c:pt idx="10">
                  <c:v>0.95</c:v>
                </c:pt>
                <c:pt idx="11">
                  <c:v>1.05</c:v>
                </c:pt>
                <c:pt idx="12">
                  <c:v>1.1499999999999999</c:v>
                </c:pt>
                <c:pt idx="13">
                  <c:v>1.25</c:v>
                </c:pt>
                <c:pt idx="14">
                  <c:v>1.35</c:v>
                </c:pt>
                <c:pt idx="15">
                  <c:v>1.45</c:v>
                </c:pt>
                <c:pt idx="16">
                  <c:v>1.55</c:v>
                </c:pt>
                <c:pt idx="17">
                  <c:v>1.65</c:v>
                </c:pt>
                <c:pt idx="18">
                  <c:v>1.75</c:v>
                </c:pt>
                <c:pt idx="19">
                  <c:v>1.85</c:v>
                </c:pt>
                <c:pt idx="20">
                  <c:v>1.95</c:v>
                </c:pt>
                <c:pt idx="21">
                  <c:v>2.0499999999999998</c:v>
                </c:pt>
                <c:pt idx="22">
                  <c:v>2.1500000000000004</c:v>
                </c:pt>
                <c:pt idx="23">
                  <c:v>2.25</c:v>
                </c:pt>
                <c:pt idx="24">
                  <c:v>2.3499999999999996</c:v>
                </c:pt>
                <c:pt idx="25">
                  <c:v>2.4500000000000002</c:v>
                </c:pt>
                <c:pt idx="26">
                  <c:v>2.5499999999999998</c:v>
                </c:pt>
                <c:pt idx="27">
                  <c:v>2.6500000000000004</c:v>
                </c:pt>
                <c:pt idx="28">
                  <c:v>2.75</c:v>
                </c:pt>
                <c:pt idx="29">
                  <c:v>2.8499999999999996</c:v>
                </c:pt>
                <c:pt idx="30">
                  <c:v>2.95</c:v>
                </c:pt>
                <c:pt idx="31">
                  <c:v>3.05</c:v>
                </c:pt>
                <c:pt idx="32">
                  <c:v>3.1500000000000004</c:v>
                </c:pt>
                <c:pt idx="33">
                  <c:v>3.25</c:v>
                </c:pt>
                <c:pt idx="34">
                  <c:v>3.3499999999999996</c:v>
                </c:pt>
                <c:pt idx="35">
                  <c:v>3.45</c:v>
                </c:pt>
                <c:pt idx="36">
                  <c:v>3.55</c:v>
                </c:pt>
                <c:pt idx="37">
                  <c:v>3.6500000000000004</c:v>
                </c:pt>
                <c:pt idx="38">
                  <c:v>3.75</c:v>
                </c:pt>
                <c:pt idx="39">
                  <c:v>3.8499999999999996</c:v>
                </c:pt>
                <c:pt idx="40">
                  <c:v>3.95</c:v>
                </c:pt>
                <c:pt idx="41">
                  <c:v>4.05</c:v>
                </c:pt>
                <c:pt idx="42">
                  <c:v>4.1500000000000004</c:v>
                </c:pt>
                <c:pt idx="43">
                  <c:v>4.25</c:v>
                </c:pt>
                <c:pt idx="44">
                  <c:v>4.3499999999999996</c:v>
                </c:pt>
                <c:pt idx="45">
                  <c:v>4.45</c:v>
                </c:pt>
                <c:pt idx="46">
                  <c:v>4.55</c:v>
                </c:pt>
                <c:pt idx="47">
                  <c:v>4.6500000000000004</c:v>
                </c:pt>
                <c:pt idx="48">
                  <c:v>4.75</c:v>
                </c:pt>
                <c:pt idx="49">
                  <c:v>4.8499999999999996</c:v>
                </c:pt>
                <c:pt idx="50">
                  <c:v>4.95</c:v>
                </c:pt>
                <c:pt idx="51">
                  <c:v>5.05</c:v>
                </c:pt>
                <c:pt idx="52">
                  <c:v>5.15</c:v>
                </c:pt>
                <c:pt idx="53">
                  <c:v>5.25</c:v>
                </c:pt>
                <c:pt idx="54">
                  <c:v>5.35</c:v>
                </c:pt>
                <c:pt idx="55">
                  <c:v>5.45</c:v>
                </c:pt>
                <c:pt idx="56">
                  <c:v>5.55</c:v>
                </c:pt>
                <c:pt idx="57">
                  <c:v>5.65</c:v>
                </c:pt>
                <c:pt idx="58">
                  <c:v>5.75</c:v>
                </c:pt>
                <c:pt idx="59">
                  <c:v>5.85</c:v>
                </c:pt>
                <c:pt idx="60">
                  <c:v>5.95</c:v>
                </c:pt>
                <c:pt idx="61">
                  <c:v>6.05</c:v>
                </c:pt>
                <c:pt idx="62">
                  <c:v>6.15</c:v>
                </c:pt>
                <c:pt idx="63">
                  <c:v>6.25</c:v>
                </c:pt>
                <c:pt idx="64">
                  <c:v>6.35</c:v>
                </c:pt>
                <c:pt idx="65">
                  <c:v>6.45</c:v>
                </c:pt>
                <c:pt idx="66">
                  <c:v>6.55</c:v>
                </c:pt>
                <c:pt idx="67">
                  <c:v>6.65</c:v>
                </c:pt>
                <c:pt idx="68">
                  <c:v>6.75</c:v>
                </c:pt>
                <c:pt idx="69">
                  <c:v>6.85</c:v>
                </c:pt>
                <c:pt idx="70">
                  <c:v>6.95</c:v>
                </c:pt>
                <c:pt idx="71">
                  <c:v>7.05</c:v>
                </c:pt>
                <c:pt idx="72">
                  <c:v>7.15</c:v>
                </c:pt>
                <c:pt idx="73">
                  <c:v>7.25</c:v>
                </c:pt>
                <c:pt idx="74">
                  <c:v>7.35</c:v>
                </c:pt>
                <c:pt idx="75">
                  <c:v>7.45</c:v>
                </c:pt>
                <c:pt idx="76">
                  <c:v>7.55</c:v>
                </c:pt>
                <c:pt idx="77">
                  <c:v>7.65</c:v>
                </c:pt>
                <c:pt idx="78">
                  <c:v>7.75</c:v>
                </c:pt>
                <c:pt idx="79">
                  <c:v>7.85</c:v>
                </c:pt>
                <c:pt idx="80">
                  <c:v>7.95</c:v>
                </c:pt>
                <c:pt idx="81">
                  <c:v>8.0500000000000007</c:v>
                </c:pt>
                <c:pt idx="82">
                  <c:v>8.1499999999999986</c:v>
                </c:pt>
                <c:pt idx="83">
                  <c:v>8.25</c:v>
                </c:pt>
                <c:pt idx="84">
                  <c:v>8.3500000000000014</c:v>
                </c:pt>
                <c:pt idx="85">
                  <c:v>8.4499999999999993</c:v>
                </c:pt>
                <c:pt idx="86">
                  <c:v>8.5500000000000007</c:v>
                </c:pt>
                <c:pt idx="87">
                  <c:v>8.6499999999999986</c:v>
                </c:pt>
                <c:pt idx="88">
                  <c:v>8.75</c:v>
                </c:pt>
                <c:pt idx="89">
                  <c:v>8.8500000000000014</c:v>
                </c:pt>
                <c:pt idx="90">
                  <c:v>8.9499999999999993</c:v>
                </c:pt>
                <c:pt idx="91">
                  <c:v>9.0500000000000007</c:v>
                </c:pt>
                <c:pt idx="92">
                  <c:v>9.1499999999999986</c:v>
                </c:pt>
                <c:pt idx="93">
                  <c:v>9.25</c:v>
                </c:pt>
                <c:pt idx="94">
                  <c:v>9.3500000000000014</c:v>
                </c:pt>
                <c:pt idx="95">
                  <c:v>9.4499999999999993</c:v>
                </c:pt>
                <c:pt idx="96">
                  <c:v>9.5500000000000007</c:v>
                </c:pt>
                <c:pt idx="97">
                  <c:v>9.6499999999999986</c:v>
                </c:pt>
                <c:pt idx="98">
                  <c:v>9.75</c:v>
                </c:pt>
                <c:pt idx="99">
                  <c:v>9.8500000000000014</c:v>
                </c:pt>
                <c:pt idx="100">
                  <c:v>9.9499999999999993</c:v>
                </c:pt>
                <c:pt idx="101">
                  <c:v>10.050000000000001</c:v>
                </c:pt>
                <c:pt idx="102">
                  <c:v>10.149999999999999</c:v>
                </c:pt>
                <c:pt idx="103">
                  <c:v>10.25</c:v>
                </c:pt>
                <c:pt idx="104">
                  <c:v>10.350000000000001</c:v>
                </c:pt>
                <c:pt idx="105">
                  <c:v>10.45</c:v>
                </c:pt>
                <c:pt idx="106">
                  <c:v>10.55</c:v>
                </c:pt>
                <c:pt idx="107">
                  <c:v>10.649999999999999</c:v>
                </c:pt>
                <c:pt idx="108">
                  <c:v>10.75</c:v>
                </c:pt>
                <c:pt idx="109">
                  <c:v>10.850000000000001</c:v>
                </c:pt>
                <c:pt idx="110">
                  <c:v>10.95</c:v>
                </c:pt>
                <c:pt idx="111">
                  <c:v>11.05</c:v>
                </c:pt>
                <c:pt idx="112">
                  <c:v>11.149999999999999</c:v>
                </c:pt>
                <c:pt idx="113">
                  <c:v>11.25</c:v>
                </c:pt>
                <c:pt idx="114">
                  <c:v>11.350000000000001</c:v>
                </c:pt>
                <c:pt idx="115">
                  <c:v>11.45</c:v>
                </c:pt>
                <c:pt idx="116">
                  <c:v>11.55</c:v>
                </c:pt>
                <c:pt idx="117">
                  <c:v>11.649999999999999</c:v>
                </c:pt>
                <c:pt idx="118">
                  <c:v>11.75</c:v>
                </c:pt>
                <c:pt idx="119">
                  <c:v>11.850000000000001</c:v>
                </c:pt>
                <c:pt idx="120">
                  <c:v>11.95</c:v>
                </c:pt>
                <c:pt idx="121">
                  <c:v>12.05</c:v>
                </c:pt>
                <c:pt idx="122">
                  <c:v>12.149999999999999</c:v>
                </c:pt>
                <c:pt idx="123">
                  <c:v>12.25</c:v>
                </c:pt>
                <c:pt idx="124">
                  <c:v>12.350000000000001</c:v>
                </c:pt>
                <c:pt idx="125">
                  <c:v>12.45</c:v>
                </c:pt>
                <c:pt idx="126">
                  <c:v>12.55</c:v>
                </c:pt>
                <c:pt idx="127">
                  <c:v>12.649999999999999</c:v>
                </c:pt>
                <c:pt idx="128">
                  <c:v>12.75</c:v>
                </c:pt>
                <c:pt idx="129">
                  <c:v>12.850000000000001</c:v>
                </c:pt>
                <c:pt idx="130">
                  <c:v>12.95</c:v>
                </c:pt>
                <c:pt idx="131">
                  <c:v>13.05</c:v>
                </c:pt>
                <c:pt idx="132">
                  <c:v>13.149999999999999</c:v>
                </c:pt>
                <c:pt idx="133">
                  <c:v>13.25</c:v>
                </c:pt>
                <c:pt idx="134">
                  <c:v>13.350000000000001</c:v>
                </c:pt>
                <c:pt idx="135">
                  <c:v>13.45</c:v>
                </c:pt>
                <c:pt idx="136">
                  <c:v>13.55</c:v>
                </c:pt>
                <c:pt idx="137">
                  <c:v>13.649999999999999</c:v>
                </c:pt>
                <c:pt idx="138">
                  <c:v>13.75</c:v>
                </c:pt>
                <c:pt idx="139">
                  <c:v>13.850000000000001</c:v>
                </c:pt>
                <c:pt idx="140">
                  <c:v>13.95</c:v>
                </c:pt>
                <c:pt idx="141">
                  <c:v>14.05</c:v>
                </c:pt>
                <c:pt idx="142">
                  <c:v>14.149999999999999</c:v>
                </c:pt>
                <c:pt idx="143">
                  <c:v>14.25</c:v>
                </c:pt>
                <c:pt idx="144">
                  <c:v>14.350000000000001</c:v>
                </c:pt>
                <c:pt idx="145">
                  <c:v>14.45</c:v>
                </c:pt>
                <c:pt idx="146">
                  <c:v>14.55</c:v>
                </c:pt>
                <c:pt idx="147">
                  <c:v>14.649999999999999</c:v>
                </c:pt>
                <c:pt idx="148">
                  <c:v>14.75</c:v>
                </c:pt>
                <c:pt idx="149">
                  <c:v>14.850000000000001</c:v>
                </c:pt>
                <c:pt idx="150">
                  <c:v>14.95</c:v>
                </c:pt>
                <c:pt idx="151">
                  <c:v>15.05</c:v>
                </c:pt>
                <c:pt idx="152">
                  <c:v>15.149999999999999</c:v>
                </c:pt>
                <c:pt idx="153">
                  <c:v>15.25</c:v>
                </c:pt>
                <c:pt idx="154">
                  <c:v>15.350000000000001</c:v>
                </c:pt>
                <c:pt idx="155">
                  <c:v>15.45</c:v>
                </c:pt>
                <c:pt idx="156">
                  <c:v>15.55</c:v>
                </c:pt>
                <c:pt idx="157">
                  <c:v>15.649999999999999</c:v>
                </c:pt>
                <c:pt idx="158">
                  <c:v>15.75</c:v>
                </c:pt>
                <c:pt idx="159">
                  <c:v>15.850000000000001</c:v>
                </c:pt>
                <c:pt idx="160">
                  <c:v>15.95</c:v>
                </c:pt>
                <c:pt idx="161">
                  <c:v>16.05</c:v>
                </c:pt>
                <c:pt idx="162">
                  <c:v>16.149999999999999</c:v>
                </c:pt>
                <c:pt idx="163">
                  <c:v>16.25</c:v>
                </c:pt>
                <c:pt idx="164">
                  <c:v>16.350000000000001</c:v>
                </c:pt>
                <c:pt idx="165">
                  <c:v>16.45</c:v>
                </c:pt>
                <c:pt idx="166">
                  <c:v>16.55</c:v>
                </c:pt>
                <c:pt idx="167">
                  <c:v>16.649999999999999</c:v>
                </c:pt>
                <c:pt idx="168">
                  <c:v>16.75</c:v>
                </c:pt>
                <c:pt idx="169">
                  <c:v>16.850000000000001</c:v>
                </c:pt>
                <c:pt idx="170">
                  <c:v>16.95</c:v>
                </c:pt>
                <c:pt idx="171">
                  <c:v>17.05</c:v>
                </c:pt>
                <c:pt idx="172">
                  <c:v>17.149999999999999</c:v>
                </c:pt>
                <c:pt idx="173">
                  <c:v>17.25</c:v>
                </c:pt>
                <c:pt idx="174">
                  <c:v>17.350000000000001</c:v>
                </c:pt>
                <c:pt idx="175">
                  <c:v>17.45</c:v>
                </c:pt>
                <c:pt idx="176">
                  <c:v>17.55</c:v>
                </c:pt>
                <c:pt idx="177">
                  <c:v>17.649999999999999</c:v>
                </c:pt>
                <c:pt idx="178">
                  <c:v>17.75</c:v>
                </c:pt>
                <c:pt idx="179">
                  <c:v>17.850000000000001</c:v>
                </c:pt>
                <c:pt idx="180">
                  <c:v>17.95</c:v>
                </c:pt>
                <c:pt idx="181">
                  <c:v>18.05</c:v>
                </c:pt>
                <c:pt idx="182">
                  <c:v>18.149999999999999</c:v>
                </c:pt>
                <c:pt idx="183">
                  <c:v>18.25</c:v>
                </c:pt>
                <c:pt idx="184">
                  <c:v>18.350000000000001</c:v>
                </c:pt>
                <c:pt idx="185">
                  <c:v>18.45</c:v>
                </c:pt>
                <c:pt idx="186">
                  <c:v>18.55</c:v>
                </c:pt>
                <c:pt idx="187">
                  <c:v>18.649999999999999</c:v>
                </c:pt>
                <c:pt idx="188">
                  <c:v>18.75</c:v>
                </c:pt>
                <c:pt idx="189">
                  <c:v>18.850000000000001</c:v>
                </c:pt>
                <c:pt idx="190">
                  <c:v>18.95</c:v>
                </c:pt>
                <c:pt idx="191">
                  <c:v>19.05</c:v>
                </c:pt>
                <c:pt idx="192">
                  <c:v>19.149999999999999</c:v>
                </c:pt>
                <c:pt idx="193">
                  <c:v>19.25</c:v>
                </c:pt>
                <c:pt idx="194">
                  <c:v>19.350000000000001</c:v>
                </c:pt>
                <c:pt idx="195">
                  <c:v>19.45</c:v>
                </c:pt>
                <c:pt idx="196">
                  <c:v>19.55</c:v>
                </c:pt>
                <c:pt idx="197">
                  <c:v>19.649999999999999</c:v>
                </c:pt>
                <c:pt idx="198">
                  <c:v>19.75</c:v>
                </c:pt>
                <c:pt idx="199">
                  <c:v>19.850000000000001</c:v>
                </c:pt>
                <c:pt idx="200">
                  <c:v>19.95</c:v>
                </c:pt>
                <c:pt idx="201">
                  <c:v>20.05</c:v>
                </c:pt>
                <c:pt idx="202">
                  <c:v>20.149999999999999</c:v>
                </c:pt>
                <c:pt idx="203">
                  <c:v>20.25</c:v>
                </c:pt>
                <c:pt idx="204">
                  <c:v>20.350000000000001</c:v>
                </c:pt>
                <c:pt idx="205">
                  <c:v>20.45</c:v>
                </c:pt>
                <c:pt idx="206">
                  <c:v>20.55</c:v>
                </c:pt>
                <c:pt idx="207">
                  <c:v>20.65</c:v>
                </c:pt>
                <c:pt idx="208">
                  <c:v>20.75</c:v>
                </c:pt>
                <c:pt idx="209">
                  <c:v>20.85</c:v>
                </c:pt>
                <c:pt idx="210">
                  <c:v>20.95</c:v>
                </c:pt>
                <c:pt idx="211">
                  <c:v>21.05</c:v>
                </c:pt>
                <c:pt idx="212">
                  <c:v>21.15</c:v>
                </c:pt>
                <c:pt idx="213">
                  <c:v>21.25</c:v>
                </c:pt>
                <c:pt idx="214">
                  <c:v>21.35</c:v>
                </c:pt>
                <c:pt idx="215">
                  <c:v>21.45</c:v>
                </c:pt>
                <c:pt idx="216">
                  <c:v>21.55</c:v>
                </c:pt>
                <c:pt idx="217">
                  <c:v>21.65</c:v>
                </c:pt>
                <c:pt idx="218">
                  <c:v>21.75</c:v>
                </c:pt>
                <c:pt idx="219">
                  <c:v>21.85</c:v>
                </c:pt>
                <c:pt idx="220">
                  <c:v>21.95</c:v>
                </c:pt>
                <c:pt idx="221">
                  <c:v>22.05</c:v>
                </c:pt>
                <c:pt idx="222">
                  <c:v>22.15</c:v>
                </c:pt>
                <c:pt idx="223">
                  <c:v>22.25</c:v>
                </c:pt>
                <c:pt idx="224">
                  <c:v>22.35</c:v>
                </c:pt>
                <c:pt idx="225">
                  <c:v>22.45</c:v>
                </c:pt>
                <c:pt idx="226">
                  <c:v>22.55</c:v>
                </c:pt>
                <c:pt idx="227">
                  <c:v>22.65</c:v>
                </c:pt>
                <c:pt idx="228">
                  <c:v>22.75</c:v>
                </c:pt>
                <c:pt idx="229">
                  <c:v>22.85</c:v>
                </c:pt>
                <c:pt idx="230">
                  <c:v>22.95</c:v>
                </c:pt>
                <c:pt idx="231">
                  <c:v>23.05</c:v>
                </c:pt>
                <c:pt idx="232">
                  <c:v>23.15</c:v>
                </c:pt>
                <c:pt idx="233">
                  <c:v>23.25</c:v>
                </c:pt>
                <c:pt idx="234">
                  <c:v>23.35</c:v>
                </c:pt>
                <c:pt idx="235">
                  <c:v>23.45</c:v>
                </c:pt>
                <c:pt idx="236">
                  <c:v>23.55</c:v>
                </c:pt>
                <c:pt idx="237">
                  <c:v>23.65</c:v>
                </c:pt>
                <c:pt idx="238">
                  <c:v>23.75</c:v>
                </c:pt>
                <c:pt idx="239">
                  <c:v>23.85</c:v>
                </c:pt>
                <c:pt idx="240">
                  <c:v>23.95</c:v>
                </c:pt>
                <c:pt idx="241">
                  <c:v>24.05</c:v>
                </c:pt>
                <c:pt idx="242">
                  <c:v>24.15</c:v>
                </c:pt>
                <c:pt idx="243">
                  <c:v>24.25</c:v>
                </c:pt>
                <c:pt idx="244">
                  <c:v>24.35</c:v>
                </c:pt>
                <c:pt idx="245">
                  <c:v>24.45</c:v>
                </c:pt>
                <c:pt idx="246">
                  <c:v>24.55</c:v>
                </c:pt>
                <c:pt idx="247">
                  <c:v>24.65</c:v>
                </c:pt>
                <c:pt idx="248">
                  <c:v>24.75</c:v>
                </c:pt>
                <c:pt idx="249">
                  <c:v>24.85</c:v>
                </c:pt>
                <c:pt idx="250">
                  <c:v>24.95</c:v>
                </c:pt>
                <c:pt idx="251">
                  <c:v>25.05</c:v>
                </c:pt>
                <c:pt idx="252">
                  <c:v>25.15</c:v>
                </c:pt>
                <c:pt idx="253">
                  <c:v>25.25</c:v>
                </c:pt>
                <c:pt idx="254">
                  <c:v>25.35</c:v>
                </c:pt>
                <c:pt idx="255">
                  <c:v>25.45</c:v>
                </c:pt>
                <c:pt idx="256">
                  <c:v>25.55</c:v>
                </c:pt>
                <c:pt idx="257">
                  <c:v>25.65</c:v>
                </c:pt>
                <c:pt idx="258">
                  <c:v>25.75</c:v>
                </c:pt>
                <c:pt idx="259">
                  <c:v>25.85</c:v>
                </c:pt>
                <c:pt idx="260">
                  <c:v>25.95</c:v>
                </c:pt>
                <c:pt idx="261">
                  <c:v>26.05</c:v>
                </c:pt>
                <c:pt idx="262">
                  <c:v>26.15</c:v>
                </c:pt>
                <c:pt idx="263">
                  <c:v>26.25</c:v>
                </c:pt>
                <c:pt idx="264">
                  <c:v>26.35</c:v>
                </c:pt>
                <c:pt idx="265">
                  <c:v>26.45</c:v>
                </c:pt>
                <c:pt idx="266">
                  <c:v>26.55</c:v>
                </c:pt>
                <c:pt idx="267">
                  <c:v>26.65</c:v>
                </c:pt>
                <c:pt idx="268">
                  <c:v>26.75</c:v>
                </c:pt>
                <c:pt idx="269">
                  <c:v>26.85</c:v>
                </c:pt>
                <c:pt idx="270">
                  <c:v>26.95</c:v>
                </c:pt>
                <c:pt idx="271">
                  <c:v>27.05</c:v>
                </c:pt>
                <c:pt idx="272">
                  <c:v>27.15</c:v>
                </c:pt>
                <c:pt idx="273">
                  <c:v>27.25</c:v>
                </c:pt>
                <c:pt idx="274">
                  <c:v>27.35</c:v>
                </c:pt>
                <c:pt idx="275">
                  <c:v>27.45</c:v>
                </c:pt>
                <c:pt idx="276">
                  <c:v>27.55</c:v>
                </c:pt>
                <c:pt idx="277">
                  <c:v>27.65</c:v>
                </c:pt>
                <c:pt idx="278">
                  <c:v>27.75</c:v>
                </c:pt>
                <c:pt idx="279">
                  <c:v>27.85</c:v>
                </c:pt>
                <c:pt idx="280">
                  <c:v>27.95</c:v>
                </c:pt>
                <c:pt idx="281">
                  <c:v>28.05</c:v>
                </c:pt>
                <c:pt idx="282">
                  <c:v>28.15</c:v>
                </c:pt>
                <c:pt idx="283">
                  <c:v>28.25</c:v>
                </c:pt>
                <c:pt idx="284">
                  <c:v>28.35</c:v>
                </c:pt>
                <c:pt idx="285">
                  <c:v>28.45</c:v>
                </c:pt>
                <c:pt idx="286">
                  <c:v>28.55</c:v>
                </c:pt>
                <c:pt idx="287">
                  <c:v>28.65</c:v>
                </c:pt>
                <c:pt idx="288">
                  <c:v>28.75</c:v>
                </c:pt>
                <c:pt idx="289">
                  <c:v>28.85</c:v>
                </c:pt>
                <c:pt idx="290">
                  <c:v>28.95</c:v>
                </c:pt>
                <c:pt idx="291">
                  <c:v>29.05</c:v>
                </c:pt>
                <c:pt idx="292">
                  <c:v>29.15</c:v>
                </c:pt>
                <c:pt idx="293">
                  <c:v>29.25</c:v>
                </c:pt>
                <c:pt idx="294">
                  <c:v>29.35</c:v>
                </c:pt>
                <c:pt idx="295">
                  <c:v>29.45</c:v>
                </c:pt>
                <c:pt idx="296">
                  <c:v>29.55</c:v>
                </c:pt>
                <c:pt idx="297">
                  <c:v>29.65</c:v>
                </c:pt>
                <c:pt idx="298">
                  <c:v>29.75</c:v>
                </c:pt>
                <c:pt idx="299">
                  <c:v>29.85</c:v>
                </c:pt>
                <c:pt idx="300">
                  <c:v>29.95</c:v>
                </c:pt>
                <c:pt idx="301">
                  <c:v>30.05</c:v>
                </c:pt>
                <c:pt idx="302">
                  <c:v>30.15</c:v>
                </c:pt>
                <c:pt idx="303">
                  <c:v>30.25</c:v>
                </c:pt>
                <c:pt idx="304">
                  <c:v>30.35</c:v>
                </c:pt>
                <c:pt idx="305">
                  <c:v>30.45</c:v>
                </c:pt>
                <c:pt idx="306">
                  <c:v>30.55</c:v>
                </c:pt>
                <c:pt idx="307">
                  <c:v>30.65</c:v>
                </c:pt>
                <c:pt idx="308">
                  <c:v>30.75</c:v>
                </c:pt>
                <c:pt idx="309">
                  <c:v>30.85</c:v>
                </c:pt>
                <c:pt idx="310">
                  <c:v>30.95</c:v>
                </c:pt>
                <c:pt idx="311">
                  <c:v>31.05</c:v>
                </c:pt>
                <c:pt idx="312">
                  <c:v>31.15</c:v>
                </c:pt>
                <c:pt idx="313">
                  <c:v>31.25</c:v>
                </c:pt>
                <c:pt idx="314">
                  <c:v>31.35</c:v>
                </c:pt>
                <c:pt idx="315">
                  <c:v>31.45</c:v>
                </c:pt>
                <c:pt idx="316">
                  <c:v>31.55</c:v>
                </c:pt>
                <c:pt idx="317">
                  <c:v>31.65</c:v>
                </c:pt>
                <c:pt idx="318">
                  <c:v>31.75</c:v>
                </c:pt>
                <c:pt idx="319">
                  <c:v>31.85</c:v>
                </c:pt>
                <c:pt idx="320">
                  <c:v>31.95</c:v>
                </c:pt>
                <c:pt idx="321">
                  <c:v>32.049999999999997</c:v>
                </c:pt>
                <c:pt idx="322">
                  <c:v>32.150000000000006</c:v>
                </c:pt>
                <c:pt idx="323">
                  <c:v>32.25</c:v>
                </c:pt>
                <c:pt idx="324">
                  <c:v>32.349999999999994</c:v>
                </c:pt>
                <c:pt idx="325">
                  <c:v>32.450000000000003</c:v>
                </c:pt>
                <c:pt idx="326">
                  <c:v>32.549999999999997</c:v>
                </c:pt>
                <c:pt idx="327">
                  <c:v>32.650000000000006</c:v>
                </c:pt>
                <c:pt idx="328">
                  <c:v>32.75</c:v>
                </c:pt>
                <c:pt idx="329">
                  <c:v>32.849999999999994</c:v>
                </c:pt>
                <c:pt idx="330">
                  <c:v>32.950000000000003</c:v>
                </c:pt>
                <c:pt idx="331">
                  <c:v>33.049999999999997</c:v>
                </c:pt>
                <c:pt idx="332">
                  <c:v>33.150000000000006</c:v>
                </c:pt>
                <c:pt idx="333">
                  <c:v>33.25</c:v>
                </c:pt>
                <c:pt idx="334">
                  <c:v>33.349999999999994</c:v>
                </c:pt>
                <c:pt idx="335">
                  <c:v>33.450000000000003</c:v>
                </c:pt>
                <c:pt idx="336">
                  <c:v>33.549999999999997</c:v>
                </c:pt>
                <c:pt idx="337">
                  <c:v>33.650000000000006</c:v>
                </c:pt>
                <c:pt idx="338">
                  <c:v>33.75</c:v>
                </c:pt>
                <c:pt idx="339">
                  <c:v>33.849999999999994</c:v>
                </c:pt>
                <c:pt idx="340">
                  <c:v>33.950000000000003</c:v>
                </c:pt>
                <c:pt idx="341">
                  <c:v>34.049999999999997</c:v>
                </c:pt>
                <c:pt idx="342">
                  <c:v>34.150000000000006</c:v>
                </c:pt>
                <c:pt idx="343">
                  <c:v>34.25</c:v>
                </c:pt>
                <c:pt idx="344">
                  <c:v>34.349999999999994</c:v>
                </c:pt>
                <c:pt idx="345">
                  <c:v>34.450000000000003</c:v>
                </c:pt>
                <c:pt idx="346">
                  <c:v>34.549999999999997</c:v>
                </c:pt>
                <c:pt idx="347">
                  <c:v>34.650000000000006</c:v>
                </c:pt>
                <c:pt idx="348">
                  <c:v>34.75</c:v>
                </c:pt>
                <c:pt idx="349">
                  <c:v>34.849999999999994</c:v>
                </c:pt>
                <c:pt idx="350">
                  <c:v>34.950000000000003</c:v>
                </c:pt>
                <c:pt idx="351">
                  <c:v>35.049999999999997</c:v>
                </c:pt>
                <c:pt idx="352">
                  <c:v>35.150000000000006</c:v>
                </c:pt>
                <c:pt idx="353">
                  <c:v>35.25</c:v>
                </c:pt>
                <c:pt idx="354">
                  <c:v>35.349999999999994</c:v>
                </c:pt>
                <c:pt idx="355">
                  <c:v>35.450000000000003</c:v>
                </c:pt>
                <c:pt idx="356">
                  <c:v>35.549999999999997</c:v>
                </c:pt>
                <c:pt idx="357">
                  <c:v>35.650000000000006</c:v>
                </c:pt>
                <c:pt idx="358">
                  <c:v>35.75</c:v>
                </c:pt>
                <c:pt idx="359">
                  <c:v>35.849999999999994</c:v>
                </c:pt>
                <c:pt idx="360">
                  <c:v>35.950000000000003</c:v>
                </c:pt>
                <c:pt idx="361">
                  <c:v>36.049999999999997</c:v>
                </c:pt>
                <c:pt idx="362">
                  <c:v>36.150000000000006</c:v>
                </c:pt>
                <c:pt idx="363">
                  <c:v>36.25</c:v>
                </c:pt>
                <c:pt idx="364">
                  <c:v>36.349999999999994</c:v>
                </c:pt>
                <c:pt idx="365">
                  <c:v>36.450000000000003</c:v>
                </c:pt>
                <c:pt idx="366">
                  <c:v>36.549999999999997</c:v>
                </c:pt>
                <c:pt idx="367">
                  <c:v>36.650000000000006</c:v>
                </c:pt>
                <c:pt idx="368">
                  <c:v>36.75</c:v>
                </c:pt>
                <c:pt idx="369">
                  <c:v>36.849999999999994</c:v>
                </c:pt>
                <c:pt idx="370">
                  <c:v>36.950000000000003</c:v>
                </c:pt>
                <c:pt idx="371">
                  <c:v>37.049999999999997</c:v>
                </c:pt>
                <c:pt idx="372">
                  <c:v>37.150000000000006</c:v>
                </c:pt>
                <c:pt idx="373">
                  <c:v>37.25</c:v>
                </c:pt>
                <c:pt idx="374">
                  <c:v>37.349999999999994</c:v>
                </c:pt>
                <c:pt idx="375">
                  <c:v>37.450000000000003</c:v>
                </c:pt>
                <c:pt idx="376">
                  <c:v>37.549999999999997</c:v>
                </c:pt>
                <c:pt idx="377">
                  <c:v>37.650000000000006</c:v>
                </c:pt>
                <c:pt idx="378">
                  <c:v>37.75</c:v>
                </c:pt>
                <c:pt idx="379">
                  <c:v>37.849999999999994</c:v>
                </c:pt>
                <c:pt idx="380">
                  <c:v>37.950000000000003</c:v>
                </c:pt>
                <c:pt idx="381">
                  <c:v>38.049999999999997</c:v>
                </c:pt>
                <c:pt idx="382">
                  <c:v>38.150000000000006</c:v>
                </c:pt>
                <c:pt idx="383">
                  <c:v>38.25</c:v>
                </c:pt>
                <c:pt idx="384">
                  <c:v>38.349999999999994</c:v>
                </c:pt>
                <c:pt idx="385">
                  <c:v>38.450000000000003</c:v>
                </c:pt>
                <c:pt idx="386">
                  <c:v>38.549999999999997</c:v>
                </c:pt>
                <c:pt idx="387">
                  <c:v>38.650000000000006</c:v>
                </c:pt>
                <c:pt idx="388">
                  <c:v>38.75</c:v>
                </c:pt>
                <c:pt idx="389">
                  <c:v>38.849999999999994</c:v>
                </c:pt>
                <c:pt idx="390">
                  <c:v>38.950000000000003</c:v>
                </c:pt>
                <c:pt idx="391">
                  <c:v>39.049999999999997</c:v>
                </c:pt>
                <c:pt idx="392">
                  <c:v>39.150000000000006</c:v>
                </c:pt>
                <c:pt idx="393">
                  <c:v>39.25</c:v>
                </c:pt>
                <c:pt idx="394">
                  <c:v>39.349999999999994</c:v>
                </c:pt>
                <c:pt idx="395">
                  <c:v>39.450000000000003</c:v>
                </c:pt>
                <c:pt idx="396">
                  <c:v>39.549999999999997</c:v>
                </c:pt>
                <c:pt idx="397">
                  <c:v>39.650000000000006</c:v>
                </c:pt>
                <c:pt idx="398">
                  <c:v>39.75</c:v>
                </c:pt>
                <c:pt idx="399">
                  <c:v>39.849999999999994</c:v>
                </c:pt>
                <c:pt idx="400">
                  <c:v>39.950000000000003</c:v>
                </c:pt>
                <c:pt idx="401">
                  <c:v>40.049999999999997</c:v>
                </c:pt>
                <c:pt idx="402">
                  <c:v>40.150000000000006</c:v>
                </c:pt>
                <c:pt idx="403">
                  <c:v>40.25</c:v>
                </c:pt>
                <c:pt idx="404">
                  <c:v>40.349999999999994</c:v>
                </c:pt>
                <c:pt idx="405">
                  <c:v>40.450000000000003</c:v>
                </c:pt>
                <c:pt idx="406">
                  <c:v>40.549999999999997</c:v>
                </c:pt>
                <c:pt idx="407">
                  <c:v>40.650000000000006</c:v>
                </c:pt>
                <c:pt idx="408">
                  <c:v>40.75</c:v>
                </c:pt>
                <c:pt idx="409">
                  <c:v>40.849999999999994</c:v>
                </c:pt>
                <c:pt idx="410">
                  <c:v>40.950000000000003</c:v>
                </c:pt>
                <c:pt idx="411">
                  <c:v>41.05</c:v>
                </c:pt>
                <c:pt idx="412">
                  <c:v>41.150000000000006</c:v>
                </c:pt>
                <c:pt idx="413">
                  <c:v>41.25</c:v>
                </c:pt>
                <c:pt idx="414">
                  <c:v>41.349999999999994</c:v>
                </c:pt>
                <c:pt idx="415">
                  <c:v>41.45</c:v>
                </c:pt>
                <c:pt idx="416">
                  <c:v>41.55</c:v>
                </c:pt>
                <c:pt idx="417">
                  <c:v>41.650000000000006</c:v>
                </c:pt>
                <c:pt idx="418">
                  <c:v>41.75</c:v>
                </c:pt>
                <c:pt idx="419">
                  <c:v>41.849999999999994</c:v>
                </c:pt>
                <c:pt idx="420">
                  <c:v>41.95</c:v>
                </c:pt>
                <c:pt idx="421">
                  <c:v>42.05</c:v>
                </c:pt>
                <c:pt idx="422">
                  <c:v>42.150000000000006</c:v>
                </c:pt>
                <c:pt idx="423">
                  <c:v>42.25</c:v>
                </c:pt>
                <c:pt idx="424">
                  <c:v>42.349999999999994</c:v>
                </c:pt>
                <c:pt idx="425">
                  <c:v>42.45</c:v>
                </c:pt>
                <c:pt idx="426">
                  <c:v>42.55</c:v>
                </c:pt>
                <c:pt idx="427">
                  <c:v>42.650000000000006</c:v>
                </c:pt>
                <c:pt idx="428">
                  <c:v>42.75</c:v>
                </c:pt>
                <c:pt idx="429">
                  <c:v>42.849999999999994</c:v>
                </c:pt>
                <c:pt idx="430">
                  <c:v>42.95</c:v>
                </c:pt>
                <c:pt idx="431">
                  <c:v>43.05</c:v>
                </c:pt>
                <c:pt idx="432">
                  <c:v>43.150000000000006</c:v>
                </c:pt>
                <c:pt idx="433">
                  <c:v>43.25</c:v>
                </c:pt>
                <c:pt idx="434">
                  <c:v>43.349999999999994</c:v>
                </c:pt>
                <c:pt idx="435">
                  <c:v>43.45</c:v>
                </c:pt>
                <c:pt idx="436">
                  <c:v>43.55</c:v>
                </c:pt>
                <c:pt idx="437">
                  <c:v>43.650000000000006</c:v>
                </c:pt>
                <c:pt idx="438">
                  <c:v>43.75</c:v>
                </c:pt>
                <c:pt idx="439">
                  <c:v>43.849999999999994</c:v>
                </c:pt>
                <c:pt idx="440">
                  <c:v>43.95</c:v>
                </c:pt>
                <c:pt idx="441">
                  <c:v>44.05</c:v>
                </c:pt>
                <c:pt idx="442">
                  <c:v>44.150000000000006</c:v>
                </c:pt>
                <c:pt idx="443">
                  <c:v>44.25</c:v>
                </c:pt>
                <c:pt idx="444">
                  <c:v>44.349999999999994</c:v>
                </c:pt>
                <c:pt idx="445">
                  <c:v>44.45</c:v>
                </c:pt>
                <c:pt idx="446">
                  <c:v>44.55</c:v>
                </c:pt>
                <c:pt idx="447">
                  <c:v>44.650000000000006</c:v>
                </c:pt>
                <c:pt idx="448">
                  <c:v>44.75</c:v>
                </c:pt>
                <c:pt idx="449">
                  <c:v>44.849999999999994</c:v>
                </c:pt>
                <c:pt idx="450">
                  <c:v>44.95</c:v>
                </c:pt>
                <c:pt idx="451">
                  <c:v>45.05</c:v>
                </c:pt>
                <c:pt idx="452">
                  <c:v>45.150000000000006</c:v>
                </c:pt>
                <c:pt idx="453">
                  <c:v>45.25</c:v>
                </c:pt>
                <c:pt idx="454">
                  <c:v>45.349999999999994</c:v>
                </c:pt>
                <c:pt idx="455">
                  <c:v>45.45</c:v>
                </c:pt>
                <c:pt idx="456">
                  <c:v>45.55</c:v>
                </c:pt>
                <c:pt idx="457">
                  <c:v>45.650000000000006</c:v>
                </c:pt>
                <c:pt idx="458">
                  <c:v>45.75</c:v>
                </c:pt>
                <c:pt idx="459">
                  <c:v>45.849999999999994</c:v>
                </c:pt>
                <c:pt idx="460">
                  <c:v>45.95</c:v>
                </c:pt>
                <c:pt idx="461">
                  <c:v>46.05</c:v>
                </c:pt>
                <c:pt idx="462">
                  <c:v>46.150000000000006</c:v>
                </c:pt>
                <c:pt idx="463">
                  <c:v>46.25</c:v>
                </c:pt>
                <c:pt idx="464">
                  <c:v>46.349999999999994</c:v>
                </c:pt>
                <c:pt idx="465">
                  <c:v>46.45</c:v>
                </c:pt>
                <c:pt idx="466">
                  <c:v>46.55</c:v>
                </c:pt>
                <c:pt idx="467">
                  <c:v>46.650000000000006</c:v>
                </c:pt>
                <c:pt idx="468">
                  <c:v>46.75</c:v>
                </c:pt>
                <c:pt idx="469">
                  <c:v>46.849999999999994</c:v>
                </c:pt>
                <c:pt idx="470">
                  <c:v>46.95</c:v>
                </c:pt>
                <c:pt idx="471">
                  <c:v>47.05</c:v>
                </c:pt>
                <c:pt idx="472">
                  <c:v>47.150000000000006</c:v>
                </c:pt>
                <c:pt idx="473">
                  <c:v>47.25</c:v>
                </c:pt>
                <c:pt idx="474">
                  <c:v>47.349999999999994</c:v>
                </c:pt>
                <c:pt idx="475">
                  <c:v>47.45</c:v>
                </c:pt>
                <c:pt idx="476">
                  <c:v>47.55</c:v>
                </c:pt>
                <c:pt idx="477">
                  <c:v>47.650000000000006</c:v>
                </c:pt>
                <c:pt idx="478">
                  <c:v>47.75</c:v>
                </c:pt>
                <c:pt idx="479">
                  <c:v>47.849999999999994</c:v>
                </c:pt>
                <c:pt idx="480">
                  <c:v>47.95</c:v>
                </c:pt>
                <c:pt idx="481">
                  <c:v>48.05</c:v>
                </c:pt>
                <c:pt idx="482">
                  <c:v>48.150000000000006</c:v>
                </c:pt>
                <c:pt idx="483">
                  <c:v>48.25</c:v>
                </c:pt>
                <c:pt idx="484">
                  <c:v>48.349999999999994</c:v>
                </c:pt>
                <c:pt idx="485">
                  <c:v>48.45</c:v>
                </c:pt>
                <c:pt idx="486">
                  <c:v>48.55</c:v>
                </c:pt>
                <c:pt idx="487">
                  <c:v>48.650000000000006</c:v>
                </c:pt>
                <c:pt idx="488">
                  <c:v>48.75</c:v>
                </c:pt>
                <c:pt idx="489">
                  <c:v>48.849999999999994</c:v>
                </c:pt>
                <c:pt idx="490">
                  <c:v>48.95</c:v>
                </c:pt>
                <c:pt idx="491">
                  <c:v>49.05</c:v>
                </c:pt>
                <c:pt idx="492">
                  <c:v>49.150000000000006</c:v>
                </c:pt>
                <c:pt idx="493">
                  <c:v>49.25</c:v>
                </c:pt>
                <c:pt idx="494">
                  <c:v>49.349999999999994</c:v>
                </c:pt>
                <c:pt idx="495">
                  <c:v>49.45</c:v>
                </c:pt>
                <c:pt idx="496">
                  <c:v>49.55</c:v>
                </c:pt>
                <c:pt idx="497">
                  <c:v>49.650000000000006</c:v>
                </c:pt>
                <c:pt idx="498">
                  <c:v>49.75</c:v>
                </c:pt>
                <c:pt idx="499">
                  <c:v>49.849999999999994</c:v>
                </c:pt>
                <c:pt idx="500">
                  <c:v>49.95</c:v>
                </c:pt>
              </c:numCache>
            </c:numRef>
          </c:cat>
          <c:val>
            <c:numRef>
              <c:f>Sheet1!$V$2:$V$502</c:f>
              <c:numCache>
                <c:formatCode>General</c:formatCode>
                <c:ptCount val="501"/>
                <c:pt idx="0" formatCode="0.000">
                  <c:v>0</c:v>
                </c:pt>
                <c:pt idx="1">
                  <c:v>1.2263978498301176</c:v>
                </c:pt>
                <c:pt idx="2">
                  <c:v>0.13165255054106706</c:v>
                </c:pt>
                <c:pt idx="3">
                  <c:v>8.7226866847279774E-2</c:v>
                </c:pt>
                <c:pt idx="4">
                  <c:v>6.5469219212826973E-2</c:v>
                </c:pt>
                <c:pt idx="5">
                  <c:v>5.2512969911253662E-2</c:v>
                </c:pt>
                <c:pt idx="6">
                  <c:v>4.3906629984517005E-2</c:v>
                </c:pt>
                <c:pt idx="7">
                  <c:v>3.77717977658465E-2</c:v>
                </c:pt>
                <c:pt idx="8">
                  <c:v>3.3176722281647003E-2</c:v>
                </c:pt>
                <c:pt idx="9">
                  <c:v>2.9606151260688225E-2</c:v>
                </c:pt>
                <c:pt idx="10">
                  <c:v>2.6751830992887145E-2</c:v>
                </c:pt>
                <c:pt idx="11">
                  <c:v>2.4417979635027433E-2</c:v>
                </c:pt>
                <c:pt idx="12">
                  <c:v>2.2474251661616127E-2</c:v>
                </c:pt>
                <c:pt idx="13">
                  <c:v>2.0830495243439034E-2</c:v>
                </c:pt>
                <c:pt idx="14">
                  <c:v>1.9422362298006115E-2</c:v>
                </c:pt>
                <c:pt idx="15">
                  <c:v>1.820268975255333E-2</c:v>
                </c:pt>
                <c:pt idx="16">
                  <c:v>1.7136120038641053E-2</c:v>
                </c:pt>
                <c:pt idx="17">
                  <c:v>1.6195623838199967E-2</c:v>
                </c:pt>
                <c:pt idx="18">
                  <c:v>1.5360183802489699E-2</c:v>
                </c:pt>
                <c:pt idx="19">
                  <c:v>1.4613210759038006E-2</c:v>
                </c:pt>
                <c:pt idx="20">
                  <c:v>1.3941435639569498E-2</c:v>
                </c:pt>
                <c:pt idx="21">
                  <c:v>1.3334118340124755E-2</c:v>
                </c:pt>
                <c:pt idx="22">
                  <c:v>1.2782472550686418E-2</c:v>
                </c:pt>
                <c:pt idx="23">
                  <c:v>1.2279240754670172E-2</c:v>
                </c:pt>
                <c:pt idx="24">
                  <c:v>1.1818375557374184E-2</c:v>
                </c:pt>
                <c:pt idx="25">
                  <c:v>1.1394797546140357E-2</c:v>
                </c:pt>
                <c:pt idx="26">
                  <c:v>1.1004209061911119E-2</c:v>
                </c:pt>
                <c:pt idx="27">
                  <c:v>1.0642949376777891E-2</c:v>
                </c:pt>
                <c:pt idx="28">
                  <c:v>1.0307880919646665E-2</c:v>
                </c:pt>
                <c:pt idx="29">
                  <c:v>9.9962990514834617E-3</c:v>
                </c:pt>
                <c:pt idx="30">
                  <c:v>9.7058598924937203E-3</c:v>
                </c:pt>
                <c:pt idx="31">
                  <c:v>9.434522123084035E-3</c:v>
                </c:pt>
                <c:pt idx="32">
                  <c:v>9.1804997006239477E-3</c:v>
                </c:pt>
                <c:pt idx="33">
                  <c:v>8.9422231756086969E-3</c:v>
                </c:pt>
                <c:pt idx="34">
                  <c:v>8.7183078361940877E-3</c:v>
                </c:pt>
                <c:pt idx="35">
                  <c:v>8.5075273149537375E-3</c:v>
                </c:pt>
                <c:pt idx="36">
                  <c:v>8.3087915954926858E-3</c:v>
                </c:pt>
                <c:pt idx="37">
                  <c:v>8.121128586274777E-3</c:v>
                </c:pt>
                <c:pt idx="38">
                  <c:v>7.9436686043810323E-3</c:v>
                </c:pt>
                <c:pt idx="39">
                  <c:v>7.7756312468191188E-3</c:v>
                </c:pt>
                <c:pt idx="40">
                  <c:v>7.6163142314367091E-3</c:v>
                </c:pt>
                <c:pt idx="41">
                  <c:v>7.4650838711509951E-3</c:v>
                </c:pt>
                <c:pt idx="42">
                  <c:v>7.3213669091842402E-3</c:v>
                </c:pt>
                <c:pt idx="43">
                  <c:v>7.1846434937483912E-3</c:v>
                </c:pt>
                <c:pt idx="44">
                  <c:v>7.0544411108652465E-3</c:v>
                </c:pt>
                <c:pt idx="45">
                  <c:v>6.9303293262523956E-3</c:v>
                </c:pt>
                <c:pt idx="46">
                  <c:v>6.8119152131529657E-3</c:v>
                </c:pt>
                <c:pt idx="47">
                  <c:v>6.6988393639532883E-3</c:v>
                </c:pt>
                <c:pt idx="48">
                  <c:v>6.5907724003988711E-3</c:v>
                </c:pt>
                <c:pt idx="49">
                  <c:v>6.4874119112334414E-3</c:v>
                </c:pt>
                <c:pt idx="50">
                  <c:v>6.3884797573710243E-3</c:v>
                </c:pt>
                <c:pt idx="51">
                  <c:v>6.29371969419148E-3</c:v>
                </c:pt>
                <c:pt idx="52">
                  <c:v>6.2028952682313346E-3</c:v>
                </c:pt>
                <c:pt idx="53">
                  <c:v>6.1157879520579378E-3</c:v>
                </c:pt>
                <c:pt idx="54">
                  <c:v>6.0321954864472572E-3</c:v>
                </c:pt>
                <c:pt idx="55">
                  <c:v>5.9519304034572271E-3</c:v>
                </c:pt>
                <c:pt idx="56">
                  <c:v>5.8748187078239353E-3</c:v>
                </c:pt>
                <c:pt idx="57">
                  <c:v>5.8006986972036455E-3</c:v>
                </c:pt>
                <c:pt idx="58">
                  <c:v>5.7294199045354799E-3</c:v>
                </c:pt>
                <c:pt idx="59">
                  <c:v>5.6608421480030787E-3</c:v>
                </c:pt>
                <c:pt idx="60">
                  <c:v>5.594834676083702E-3</c:v>
                </c:pt>
                <c:pt idx="61">
                  <c:v>5.5312753967318362E-3</c:v>
                </c:pt>
                <c:pt idx="62">
                  <c:v>5.470050181252099E-3</c:v>
                </c:pt>
                <c:pt idx="63">
                  <c:v>5.4110522345019087E-3</c:v>
                </c:pt>
                <c:pt idx="64">
                  <c:v>5.3541815242308102E-3</c:v>
                </c:pt>
                <c:pt idx="65">
                  <c:v>5.2993442631555001E-3</c:v>
                </c:pt>
                <c:pt idx="66">
                  <c:v>5.2464524381856852E-3</c:v>
                </c:pt>
                <c:pt idx="67">
                  <c:v>5.1954233818884699E-3</c:v>
                </c:pt>
                <c:pt idx="68">
                  <c:v>5.1461793818219541E-3</c:v>
                </c:pt>
                <c:pt idx="69">
                  <c:v>5.0986473239422467E-3</c:v>
                </c:pt>
                <c:pt idx="70">
                  <c:v>5.0527583666171343E-3</c:v>
                </c:pt>
                <c:pt idx="71">
                  <c:v>5.0084476422962614E-3</c:v>
                </c:pt>
                <c:pt idx="72">
                  <c:v>4.96565398410695E-3</c:v>
                </c:pt>
                <c:pt idx="73">
                  <c:v>4.9243196750015268E-3</c:v>
                </c:pt>
                <c:pt idx="74">
                  <c:v>4.8843902173378601E-3</c:v>
                </c:pt>
                <c:pt idx="75">
                  <c:v>4.8458141209773049E-3</c:v>
                </c:pt>
                <c:pt idx="76">
                  <c:v>4.8085427081901062E-3</c:v>
                </c:pt>
                <c:pt idx="77">
                  <c:v>4.772529933867428E-3</c:v>
                </c:pt>
                <c:pt idx="78">
                  <c:v>4.7377322196484771E-3</c:v>
                </c:pt>
                <c:pt idx="79">
                  <c:v>4.7041083007426125E-3</c:v>
                </c:pt>
                <c:pt idx="80">
                  <c:v>4.6716190843354597E-3</c:v>
                </c:pt>
                <c:pt idx="81">
                  <c:v>4.6402275185941809E-3</c:v>
                </c:pt>
                <c:pt idx="82">
                  <c:v>4.6098984713460909E-3</c:v>
                </c:pt>
                <c:pt idx="83">
                  <c:v>4.5805986176471929E-3</c:v>
                </c:pt>
                <c:pt idx="84">
                  <c:v>4.5522963354816147E-3</c:v>
                </c:pt>
                <c:pt idx="85">
                  <c:v>4.5249616089493459E-3</c:v>
                </c:pt>
                <c:pt idx="86">
                  <c:v>4.4985659383023503E-3</c:v>
                </c:pt>
                <c:pt idx="87">
                  <c:v>4.4730822563299345E-3</c:v>
                </c:pt>
                <c:pt idx="88">
                  <c:v>4.4484848505476548E-3</c:v>
                </c:pt>
                <c:pt idx="89">
                  <c:v>4.4247492907734266E-3</c:v>
                </c:pt>
                <c:pt idx="90">
                  <c:v>4.4018523616495987E-3</c:v>
                </c:pt>
                <c:pt idx="91">
                  <c:v>4.3797719997584906E-3</c:v>
                </c:pt>
                <c:pt idx="92">
                  <c:v>4.3584872349789073E-3</c:v>
                </c:pt>
                <c:pt idx="93">
                  <c:v>4.3379781357521458E-3</c:v>
                </c:pt>
                <c:pt idx="94">
                  <c:v>4.3182257580198936E-3</c:v>
                </c:pt>
                <c:pt idx="95">
                  <c:v>4.2992120975071813E-3</c:v>
                </c:pt>
                <c:pt idx="96">
                  <c:v>4.2809200451710151E-3</c:v>
                </c:pt>
                <c:pt idx="97">
                  <c:v>4.2633333455477521E-3</c:v>
                </c:pt>
                <c:pt idx="98">
                  <c:v>4.2464365578408995E-3</c:v>
                </c:pt>
                <c:pt idx="99">
                  <c:v>4.2302150195161628E-3</c:v>
                </c:pt>
                <c:pt idx="100">
                  <c:v>4.2146548122812414E-3</c:v>
                </c:pt>
                <c:pt idx="101">
                  <c:v>4.1997427302620386E-3</c:v>
                </c:pt>
                <c:pt idx="102">
                  <c:v>4.1854662502505283E-3</c:v>
                </c:pt>
                <c:pt idx="103">
                  <c:v>4.1718135038781266E-3</c:v>
                </c:pt>
                <c:pt idx="104">
                  <c:v>4.1587732516046453E-3</c:v>
                </c:pt>
                <c:pt idx="105">
                  <c:v>4.1463348584125518E-3</c:v>
                </c:pt>
                <c:pt idx="106">
                  <c:v>4.134488271093654E-3</c:v>
                </c:pt>
                <c:pt idx="107">
                  <c:v>4.1232239970368104E-3</c:v>
                </c:pt>
                <c:pt idx="108">
                  <c:v>4.1125330844437565E-3</c:v>
                </c:pt>
                <c:pt idx="109">
                  <c:v>4.1024071038720114E-3</c:v>
                </c:pt>
                <c:pt idx="110">
                  <c:v>4.092838131047897E-3</c:v>
                </c:pt>
                <c:pt idx="111">
                  <c:v>4.0838187308756138E-3</c:v>
                </c:pt>
                <c:pt idx="112">
                  <c:v>4.0753419425721008E-3</c:v>
                </c:pt>
                <c:pt idx="113">
                  <c:v>4.0674012659013799E-3</c:v>
                </c:pt>
                <c:pt idx="114">
                  <c:v>4.0599906484062457E-3</c:v>
                </c:pt>
                <c:pt idx="115">
                  <c:v>4.0531044736425029E-3</c:v>
                </c:pt>
                <c:pt idx="116">
                  <c:v>4.0467375503328165E-3</c:v>
                </c:pt>
                <c:pt idx="117">
                  <c:v>4.0408851024220796E-3</c:v>
                </c:pt>
                <c:pt idx="118">
                  <c:v>4.0355427599902387E-3</c:v>
                </c:pt>
                <c:pt idx="119">
                  <c:v>4.0307065509870435E-3</c:v>
                </c:pt>
                <c:pt idx="120">
                  <c:v>4.0263728937684068E-3</c:v>
                </c:pt>
                <c:pt idx="121">
                  <c:v>4.0225385904058136E-3</c:v>
                </c:pt>
                <c:pt idx="122">
                  <c:v>4.0192008207262792E-3</c:v>
                </c:pt>
                <c:pt idx="123">
                  <c:v>4.0163571371009659E-3</c:v>
                </c:pt>
                <c:pt idx="124">
                  <c:v>4.0140054599202696E-3</c:v>
                </c:pt>
                <c:pt idx="125">
                  <c:v>4.0121440737739406E-3</c:v>
                </c:pt>
                <c:pt idx="126">
                  <c:v>4.0107716243065333E-3</c:v>
                </c:pt>
                <c:pt idx="127">
                  <c:v>4.0098871157357024E-3</c:v>
                </c:pt>
                <c:pt idx="128">
                  <c:v>4.0094899090392083E-3</c:v>
                </c:pt>
                <c:pt idx="129">
                  <c:v>4.0095797207862077E-3</c:v>
                </c:pt>
                <c:pt idx="130">
                  <c:v>4.0101566226236202E-3</c:v>
                </c:pt>
                <c:pt idx="131">
                  <c:v>4.0112210414111754E-3</c:v>
                </c:pt>
                <c:pt idx="132">
                  <c:v>4.0127737599915531E-3</c:v>
                </c:pt>
                <c:pt idx="133">
                  <c:v>4.0148159186303416E-3</c:v>
                </c:pt>
                <c:pt idx="134">
                  <c:v>4.0173490171013931E-3</c:v>
                </c:pt>
                <c:pt idx="135">
                  <c:v>4.0203749174283626E-3</c:v>
                </c:pt>
                <c:pt idx="136">
                  <c:v>4.0238958473104575E-3</c:v>
                </c:pt>
                <c:pt idx="137">
                  <c:v>4.027914404229907E-3</c:v>
                </c:pt>
                <c:pt idx="138">
                  <c:v>4.0324335602470156E-3</c:v>
                </c:pt>
                <c:pt idx="139">
                  <c:v>4.0374566675205484E-3</c:v>
                </c:pt>
                <c:pt idx="140">
                  <c:v>4.0429874645597922E-3</c:v>
                </c:pt>
                <c:pt idx="141">
                  <c:v>4.0490300832263385E-3</c:v>
                </c:pt>
                <c:pt idx="142">
                  <c:v>4.0555890565308209E-3</c:v>
                </c:pt>
                <c:pt idx="143">
                  <c:v>4.0626693272127175E-3</c:v>
                </c:pt>
                <c:pt idx="144">
                  <c:v>4.070276257192044E-3</c:v>
                </c:pt>
                <c:pt idx="145">
                  <c:v>4.0784156378570616E-3</c:v>
                </c:pt>
                <c:pt idx="146">
                  <c:v>4.0870937012982425E-3</c:v>
                </c:pt>
                <c:pt idx="147">
                  <c:v>4.0963171324670681E-3</c:v>
                </c:pt>
                <c:pt idx="148">
                  <c:v>4.1060930823488247E-3</c:v>
                </c:pt>
                <c:pt idx="149">
                  <c:v>4.1164291821682722E-3</c:v>
                </c:pt>
                <c:pt idx="150">
                  <c:v>4.1273335587066621E-3</c:v>
                </c:pt>
                <c:pt idx="151">
                  <c:v>4.1388148507759551E-3</c:v>
                </c:pt>
                <c:pt idx="152">
                  <c:v>4.1508822269131921E-3</c:v>
                </c:pt>
                <c:pt idx="153">
                  <c:v>4.1635454043664165E-3</c:v>
                </c:pt>
                <c:pt idx="154">
                  <c:v>4.1768146694576439E-3</c:v>
                </c:pt>
                <c:pt idx="155">
                  <c:v>4.1907008993913456E-3</c:v>
                </c:pt>
                <c:pt idx="156">
                  <c:v>4.2052155856087273E-3</c:v>
                </c:pt>
                <c:pt idx="157">
                  <c:v>4.2203708587751501E-3</c:v>
                </c:pt>
                <c:pt idx="158">
                  <c:v>4.2361795155165206E-3</c:v>
                </c:pt>
                <c:pt idx="159">
                  <c:v>4.2526550470223393E-3</c:v>
                </c:pt>
                <c:pt idx="160">
                  <c:v>4.2698116696116154E-3</c:v>
                </c:pt>
                <c:pt idx="161">
                  <c:v>4.2876643574551402E-3</c:v>
                </c:pt>
                <c:pt idx="162">
                  <c:v>4.3062288775353817E-3</c:v>
                </c:pt>
                <c:pt idx="163">
                  <c:v>4.3255218270531965E-3</c:v>
                </c:pt>
                <c:pt idx="164">
                  <c:v>4.3455606734433645E-3</c:v>
                </c:pt>
                <c:pt idx="165">
                  <c:v>4.3663637971735267E-3</c:v>
                </c:pt>
                <c:pt idx="166">
                  <c:v>4.3879505375720648E-3</c:v>
                </c:pt>
                <c:pt idx="167">
                  <c:v>4.4103412418695469E-3</c:v>
                </c:pt>
                <c:pt idx="168">
                  <c:v>4.4335573177311438E-3</c:v>
                </c:pt>
                <c:pt idx="169">
                  <c:v>4.4576212895453948E-3</c:v>
                </c:pt>
                <c:pt idx="170">
                  <c:v>4.4825568587680198E-3</c:v>
                </c:pt>
                <c:pt idx="171">
                  <c:v>4.5083889686280878E-3</c:v>
                </c:pt>
                <c:pt idx="172">
                  <c:v>4.5351438735786584E-3</c:v>
                </c:pt>
                <c:pt idx="173">
                  <c:v>4.562849213873778E-3</c:v>
                </c:pt>
                <c:pt idx="174">
                  <c:v>4.5915340956804588E-3</c:v>
                </c:pt>
                <c:pt idx="175">
                  <c:v>4.6212291772295584E-3</c:v>
                </c:pt>
                <c:pt idx="176">
                  <c:v>4.651966761504079E-3</c:v>
                </c:pt>
                <c:pt idx="177">
                  <c:v>4.6837808960232706E-3</c:v>
                </c:pt>
                <c:pt idx="178">
                  <c:v>4.7167074803888152E-3</c:v>
                </c:pt>
                <c:pt idx="179">
                  <c:v>4.7507843822470657E-3</c:v>
                </c:pt>
                <c:pt idx="180">
                  <c:v>4.786051562446424E-3</c:v>
                </c:pt>
                <c:pt idx="181">
                  <c:v>4.8225512102583615E-3</c:v>
                </c:pt>
                <c:pt idx="182">
                  <c:v>4.8603278895654667E-3</c:v>
                </c:pt>
                <c:pt idx="183">
                  <c:v>4.8994286970726469E-3</c:v>
                </c:pt>
                <c:pt idx="184">
                  <c:v>4.9399034337206322E-3</c:v>
                </c:pt>
                <c:pt idx="185">
                  <c:v>4.9818047905313811E-3</c:v>
                </c:pt>
                <c:pt idx="186">
                  <c:v>5.0251885503726345E-3</c:v>
                </c:pt>
                <c:pt idx="187">
                  <c:v>5.0701138072074521E-3</c:v>
                </c:pt>
                <c:pt idx="188">
                  <c:v>5.1166432046034042E-3</c:v>
                </c:pt>
                <c:pt idx="189">
                  <c:v>5.1648431955199072E-3</c:v>
                </c:pt>
                <c:pt idx="190">
                  <c:v>5.2147843255866784E-3</c:v>
                </c:pt>
                <c:pt idx="191">
                  <c:v>5.2665415423690885E-3</c:v>
                </c:pt>
                <c:pt idx="192">
                  <c:v>5.3201945334714366E-3</c:v>
                </c:pt>
                <c:pt idx="193">
                  <c:v>5.3758280965964592E-3</c:v>
                </c:pt>
                <c:pt idx="194">
                  <c:v>5.4335325451760948E-3</c:v>
                </c:pt>
                <c:pt idx="195">
                  <c:v>5.4934041535991459E-3</c:v>
                </c:pt>
                <c:pt idx="196">
                  <c:v>5.5555456465860341E-3</c:v>
                </c:pt>
                <c:pt idx="197">
                  <c:v>5.6200667379348122E-3</c:v>
                </c:pt>
                <c:pt idx="198">
                  <c:v>5.687084724493782E-3</c:v>
                </c:pt>
                <c:pt idx="199">
                  <c:v>5.7567251421021372E-3</c:v>
                </c:pt>
                <c:pt idx="200">
                  <c:v>5.8291224911343476E-3</c:v>
                </c:pt>
                <c:pt idx="201">
                  <c:v>5.9044210404401156E-3</c:v>
                </c:pt>
                <c:pt idx="202">
                  <c:v>5.9827757196940943E-3</c:v>
                </c:pt>
                <c:pt idx="203">
                  <c:v>6.0643531117298395E-3</c:v>
                </c:pt>
                <c:pt idx="204">
                  <c:v>6.1493325581664293E-3</c:v>
                </c:pt>
                <c:pt idx="205">
                  <c:v>6.2379073936490673E-3</c:v>
                </c:pt>
                <c:pt idx="206">
                  <c:v>6.3302863265834106E-3</c:v>
                </c:pt>
                <c:pt idx="207">
                  <c:v>6.4266949869408434E-3</c:v>
                </c:pt>
                <c:pt idx="208">
                  <c:v>6.5273776652884545E-3</c:v>
                </c:pt>
                <c:pt idx="209">
                  <c:v>6.632599271112624E-3</c:v>
                </c:pt>
                <c:pt idx="210">
                  <c:v>6.7426475434061595E-3</c:v>
                </c:pt>
                <c:pt idx="211">
                  <c:v>6.8578355522562889E-3</c:v>
                </c:pt>
                <c:pt idx="212">
                  <c:v>6.97850453708641E-3</c:v>
                </c:pt>
                <c:pt idx="213">
                  <c:v>7.1050271356630883E-3</c:v>
                </c:pt>
                <c:pt idx="214">
                  <c:v>7.2378110680539221E-3</c:v>
                </c:pt>
                <c:pt idx="215">
                  <c:v>7.3773033521117365E-3</c:v>
                </c:pt>
                <c:pt idx="216">
                  <c:v>7.5239951422089212E-3</c:v>
                </c:pt>
                <c:pt idx="217">
                  <c:v>7.6784273013432132E-3</c:v>
                </c:pt>
                <c:pt idx="218">
                  <c:v>7.8411968397295029E-3</c:v>
                </c:pt>
                <c:pt idx="219">
                  <c:v>8.0129643812256214E-3</c:v>
                </c:pt>
                <c:pt idx="220">
                  <c:v>8.1944628542117651E-3</c:v>
                </c:pt>
                <c:pt idx="221">
                  <c:v>8.3865076478649627E-3</c:v>
                </c:pt>
                <c:pt idx="222">
                  <c:v>8.5900085303527059E-3</c:v>
                </c:pt>
                <c:pt idx="223">
                  <c:v>8.8059836962183086E-3</c:v>
                </c:pt>
                <c:pt idx="224">
                  <c:v>9.0355764003904031E-3</c:v>
                </c:pt>
                <c:pt idx="225">
                  <c:v>9.2800747520681362E-3</c:v>
                </c:pt>
                <c:pt idx="226">
                  <c:v>9.5409353917884389E-3</c:v>
                </c:pt>
                <c:pt idx="227">
                  <c:v>9.8198119705197196E-3</c:v>
                </c:pt>
                <c:pt idx="228">
                  <c:v>1.0118589606906559E-2</c:v>
                </c:pt>
                <c:pt idx="229">
                  <c:v>1.0439426839913502E-2</c:v>
                </c:pt>
                <c:pt idx="230">
                  <c:v>1.0784807050835246E-2</c:v>
                </c:pt>
                <c:pt idx="231">
                  <c:v>1.1157601946109994E-2</c:v>
                </c:pt>
                <c:pt idx="232">
                  <c:v>1.1561150535863953E-2</c:v>
                </c:pt>
                <c:pt idx="233">
                  <c:v>1.1999358208859386E-2</c:v>
                </c:pt>
                <c:pt idx="234">
                  <c:v>1.2476822134871711E-2</c:v>
                </c:pt>
                <c:pt idx="235">
                  <c:v>1.2998991536336917E-2</c:v>
                </c:pt>
                <c:pt idx="236">
                  <c:v>1.3572374692918195E-2</c:v>
                </c:pt>
                <c:pt idx="237">
                  <c:v>1.4204809392383303E-2</c:v>
                </c:pt>
                <c:pt idx="238">
                  <c:v>1.4905820741962571E-2</c:v>
                </c:pt>
                <c:pt idx="239">
                  <c:v>1.5687101144956972E-2</c:v>
                </c:pt>
                <c:pt idx="240">
                  <c:v>1.6563164055896959E-2</c:v>
                </c:pt>
                <c:pt idx="241">
                  <c:v>1.7552249658764091E-2</c:v>
                </c:pt>
                <c:pt idx="242">
                  <c:v>1.8677603545963883E-2</c:v>
                </c:pt>
                <c:pt idx="243">
                  <c:v>1.996932091551356E-2</c:v>
                </c:pt>
                <c:pt idx="244">
                  <c:v>2.1467071466399382E-2</c:v>
                </c:pt>
                <c:pt idx="245">
                  <c:v>2.3224238425701652E-2</c:v>
                </c:pt>
                <c:pt idx="246">
                  <c:v>2.5314409669881716E-2</c:v>
                </c:pt>
                <c:pt idx="247">
                  <c:v>2.7841945033086384E-2</c:v>
                </c:pt>
                <c:pt idx="248">
                  <c:v>3.0959958925528944E-2</c:v>
                </c:pt>
                <c:pt idx="249">
                  <c:v>3.4902602842467788E-2</c:v>
                </c:pt>
                <c:pt idx="250">
                  <c:v>4.0046970195746753E-2</c:v>
                </c:pt>
                <c:pt idx="251">
                  <c:v>4.7042158564746694E-2</c:v>
                </c:pt>
                <c:pt idx="252">
                  <c:v>5.7109650833359164E-2</c:v>
                </c:pt>
                <c:pt idx="253">
                  <c:v>7.285785725706824E-2</c:v>
                </c:pt>
                <c:pt idx="254">
                  <c:v>0.10106495777374096</c:v>
                </c:pt>
                <c:pt idx="255">
                  <c:v>0.16703174875432697</c:v>
                </c:pt>
                <c:pt idx="256">
                  <c:v>2.7209084669842976</c:v>
                </c:pt>
                <c:pt idx="257">
                  <c:v>3.9268963482469173E-2</c:v>
                </c:pt>
                <c:pt idx="258">
                  <c:v>2.2206692720578531E-2</c:v>
                </c:pt>
                <c:pt idx="259">
                  <c:v>1.5554500721611018E-2</c:v>
                </c:pt>
                <c:pt idx="260">
                  <c:v>1.1982306465840694E-2</c:v>
                </c:pt>
                <c:pt idx="261">
                  <c:v>9.748258738491028E-3</c:v>
                </c:pt>
                <c:pt idx="262">
                  <c:v>8.2177885005087579E-3</c:v>
                </c:pt>
                <c:pt idx="263">
                  <c:v>7.1033070871061692E-3</c:v>
                </c:pt>
                <c:pt idx="264">
                  <c:v>6.2553286440426795E-3</c:v>
                </c:pt>
                <c:pt idx="265">
                  <c:v>5.5883893072516157E-3</c:v>
                </c:pt>
                <c:pt idx="266">
                  <c:v>5.0500642670136377E-3</c:v>
                </c:pt>
                <c:pt idx="267">
                  <c:v>4.6064000523339125E-3</c:v>
                </c:pt>
                <c:pt idx="268">
                  <c:v>4.234433862415561E-3</c:v>
                </c:pt>
                <c:pt idx="269">
                  <c:v>3.9180775324899331E-3</c:v>
                </c:pt>
                <c:pt idx="270">
                  <c:v>3.6457230487618214E-3</c:v>
                </c:pt>
                <c:pt idx="271">
                  <c:v>3.4087840307849906E-3</c:v>
                </c:pt>
                <c:pt idx="272">
                  <c:v>3.2007723335714792E-3</c:v>
                </c:pt>
                <c:pt idx="273">
                  <c:v>3.0166938563346971E-3</c:v>
                </c:pt>
                <c:pt idx="274">
                  <c:v>2.8526418046959708E-3</c:v>
                </c:pt>
                <c:pt idx="275">
                  <c:v>2.7055159954758215E-3</c:v>
                </c:pt>
                <c:pt idx="276">
                  <c:v>2.5728248647416043E-3</c:v>
                </c:pt>
                <c:pt idx="277">
                  <c:v>2.4525430761369008E-3</c:v>
                </c:pt>
                <c:pt idx="278">
                  <c:v>2.3430073250784943E-3</c:v>
                </c:pt>
                <c:pt idx="279">
                  <c:v>2.2428388951257127E-3</c:v>
                </c:pt>
                <c:pt idx="280">
                  <c:v>2.1508852809403985E-3</c:v>
                </c:pt>
                <c:pt idx="281">
                  <c:v>2.0661756164530292E-3</c:v>
                </c:pt>
                <c:pt idx="282">
                  <c:v>1.9878862433997816E-3</c:v>
                </c:pt>
                <c:pt idx="283">
                  <c:v>1.9153138268212804E-3</c:v>
                </c:pt>
                <c:pt idx="284">
                  <c:v>1.847854155361301E-3</c:v>
                </c:pt>
                <c:pt idx="285">
                  <c:v>1.7849852716600191E-3</c:v>
                </c:pt>
                <c:pt idx="286">
                  <c:v>1.7262539348083838E-3</c:v>
                </c:pt>
                <c:pt idx="287">
                  <c:v>1.6712646714789692E-3</c:v>
                </c:pt>
                <c:pt idx="288">
                  <c:v>1.6196708559856657E-3</c:v>
                </c:pt>
                <c:pt idx="289">
                  <c:v>1.5711673937813032E-3</c:v>
                </c:pt>
                <c:pt idx="290">
                  <c:v>1.5254846818235418E-3</c:v>
                </c:pt>
                <c:pt idx="291">
                  <c:v>1.482383593194282E-3</c:v>
                </c:pt>
                <c:pt idx="292">
                  <c:v>1.4416512889137453E-3</c:v>
                </c:pt>
                <c:pt idx="293">
                  <c:v>1.4030977019307911E-3</c:v>
                </c:pt>
                <c:pt idx="294">
                  <c:v>1.3665525708206629E-3</c:v>
                </c:pt>
                <c:pt idx="295">
                  <c:v>1.3318629253688907E-3</c:v>
                </c:pt>
                <c:pt idx="296">
                  <c:v>1.2988909457733826E-3</c:v>
                </c:pt>
                <c:pt idx="297">
                  <c:v>1.2675121322081311E-3</c:v>
                </c:pt>
                <c:pt idx="298">
                  <c:v>1.2376137335534489E-3</c:v>
                </c:pt>
                <c:pt idx="299">
                  <c:v>1.2090933933839568E-3</c:v>
                </c:pt>
                <c:pt idx="300">
                  <c:v>1.1818579790556615E-3</c:v>
                </c:pt>
                <c:pt idx="301">
                  <c:v>1.1558225655394607E-3</c:v>
                </c:pt>
                <c:pt idx="302">
                  <c:v>1.1309095507439323E-3</c:v>
                </c:pt>
                <c:pt idx="303">
                  <c:v>1.1070478828223271E-3</c:v>
                </c:pt>
                <c:pt idx="304">
                  <c:v>1.0841723833166182E-3</c:v>
                </c:pt>
                <c:pt idx="305">
                  <c:v>1.0622231525480989E-3</c:v>
                </c:pt>
                <c:pt idx="306">
                  <c:v>1.0411450457681179E-3</c:v>
                </c:pt>
                <c:pt idx="307">
                  <c:v>1.0208872105410766E-3</c:v>
                </c:pt>
                <c:pt idx="308">
                  <c:v>1.001402677045501E-3</c:v>
                </c:pt>
                <c:pt idx="309">
                  <c:v>9.826479944807997E-4</c:v>
                </c:pt>
                <c:pt idx="310">
                  <c:v>9.6458290753663489E-4</c:v>
                </c:pt>
                <c:pt idx="311">
                  <c:v>9.4717006794196911E-4</c:v>
                </c:pt>
                <c:pt idx="312">
                  <c:v>9.3037477669979148E-4</c:v>
                </c:pt>
                <c:pt idx="313">
                  <c:v>9.1416475325843769E-4</c:v>
                </c:pt>
                <c:pt idx="314">
                  <c:v>8.9850992842645781E-4</c:v>
                </c:pt>
                <c:pt idx="315">
                  <c:v>8.8338225817884272E-4</c:v>
                </c:pt>
                <c:pt idx="316">
                  <c:v>8.6875555601383255E-4</c:v>
                </c:pt>
                <c:pt idx="317">
                  <c:v>8.546053416203141E-4</c:v>
                </c:pt>
                <c:pt idx="318">
                  <c:v>8.4090870417606795E-4</c:v>
                </c:pt>
                <c:pt idx="319">
                  <c:v>8.2764417853821816E-4</c:v>
                </c:pt>
                <c:pt idx="320">
                  <c:v>8.1479163297258855E-4</c:v>
                </c:pt>
                <c:pt idx="321">
                  <c:v>8.0233216722013195E-4</c:v>
                </c:pt>
                <c:pt idx="322">
                  <c:v>7.9024801972414887E-4</c:v>
                </c:pt>
                <c:pt idx="323">
                  <c:v>7.7852248317138422E-4</c:v>
                </c:pt>
                <c:pt idx="324">
                  <c:v>7.6713982738673152E-4</c:v>
                </c:pt>
                <c:pt idx="325">
                  <c:v>7.560852289589696E-4</c:v>
                </c:pt>
                <c:pt idx="326">
                  <c:v>7.4534470679842361E-4</c:v>
                </c:pt>
                <c:pt idx="327">
                  <c:v>7.3490506317107698E-4</c:v>
                </c:pt>
                <c:pt idx="328">
                  <c:v>7.2475382956631263E-4</c:v>
                </c:pt>
                <c:pt idx="329">
                  <c:v>7.1487921704082116E-4</c:v>
                </c:pt>
                <c:pt idx="330">
                  <c:v>7.0527007052455628E-4</c:v>
                </c:pt>
                <c:pt idx="331">
                  <c:v>6.9591582678939624E-4</c:v>
                </c:pt>
                <c:pt idx="332">
                  <c:v>6.8680647572038202E-4</c:v>
                </c:pt>
                <c:pt idx="333">
                  <c:v>6.7793252455765026E-4</c:v>
                </c:pt>
                <c:pt idx="334">
                  <c:v>6.6928496492034851E-4</c:v>
                </c:pt>
                <c:pt idx="335">
                  <c:v>6.6085524229596738E-4</c:v>
                </c:pt>
                <c:pt idx="336">
                  <c:v>6.5263522779800587E-4</c:v>
                </c:pt>
                <c:pt idx="337">
                  <c:v>6.4461719203822354E-4</c:v>
                </c:pt>
                <c:pt idx="338">
                  <c:v>6.367937808771458E-4</c:v>
                </c:pt>
                <c:pt idx="339">
                  <c:v>6.2915799290629514E-4</c:v>
                </c:pt>
                <c:pt idx="340">
                  <c:v>6.2170315858533175E-4</c:v>
                </c:pt>
                <c:pt idx="341">
                  <c:v>6.1442292077495085E-4</c:v>
                </c:pt>
                <c:pt idx="342">
                  <c:v>6.0731121668044195E-4</c:v>
                </c:pt>
                <c:pt idx="343">
                  <c:v>6.0036226099850017E-4</c:v>
                </c:pt>
                <c:pt idx="344">
                  <c:v>5.9357053022734128E-4</c:v>
                </c:pt>
                <c:pt idx="345">
                  <c:v>5.8693074801662579E-4</c:v>
                </c:pt>
                <c:pt idx="346">
                  <c:v>5.804378715046272E-4</c:v>
                </c:pt>
                <c:pt idx="347">
                  <c:v>5.7408707853755811E-4</c:v>
                </c:pt>
                <c:pt idx="348">
                  <c:v>5.6787375572578858E-4</c:v>
                </c:pt>
                <c:pt idx="349">
                  <c:v>5.6179348727480069E-4</c:v>
                </c:pt>
                <c:pt idx="350">
                  <c:v>5.5584204450952787E-4</c:v>
                </c:pt>
                <c:pt idx="351">
                  <c:v>5.500153760662407E-4</c:v>
                </c:pt>
                <c:pt idx="352">
                  <c:v>5.4430959871120462E-4</c:v>
                </c:pt>
                <c:pt idx="353">
                  <c:v>5.3872098868315847E-4</c:v>
                </c:pt>
                <c:pt idx="354">
                  <c:v>5.3324597360403865E-4</c:v>
                </c:pt>
                <c:pt idx="355">
                  <c:v>5.2788112487877432E-4</c:v>
                </c:pt>
                <c:pt idx="356">
                  <c:v>5.2262315049621895E-4</c:v>
                </c:pt>
                <c:pt idx="357">
                  <c:v>5.1746888832803579E-4</c:v>
                </c:pt>
                <c:pt idx="358">
                  <c:v>5.1241529977821972E-4</c:v>
                </c:pt>
                <c:pt idx="359">
                  <c:v>5.0745946378993152E-4</c:v>
                </c:pt>
                <c:pt idx="360">
                  <c:v>5.0259857124367708E-4</c:v>
                </c:pt>
                <c:pt idx="361">
                  <c:v>4.9782991963231288E-4</c:v>
                </c:pt>
                <c:pt idx="362">
                  <c:v>4.9315090804524081E-4</c:v>
                </c:pt>
                <c:pt idx="363">
                  <c:v>4.8855903244995891E-4</c:v>
                </c:pt>
                <c:pt idx="364">
                  <c:v>4.8405188122434972E-4</c:v>
                </c:pt>
                <c:pt idx="365">
                  <c:v>4.7962713092041681E-4</c:v>
                </c:pt>
                <c:pt idx="366">
                  <c:v>4.7528254227157551E-4</c:v>
                </c:pt>
                <c:pt idx="367">
                  <c:v>4.7101595644027271E-4</c:v>
                </c:pt>
                <c:pt idx="368">
                  <c:v>4.6682529139643761E-4</c:v>
                </c:pt>
                <c:pt idx="369">
                  <c:v>4.6270853857110394E-4</c:v>
                </c:pt>
                <c:pt idx="370">
                  <c:v>4.5866375961933119E-4</c:v>
                </c:pt>
                <c:pt idx="371">
                  <c:v>4.5468908339118451E-4</c:v>
                </c:pt>
                <c:pt idx="372">
                  <c:v>4.5078270303421846E-4</c:v>
                </c:pt>
                <c:pt idx="373">
                  <c:v>4.4694287327342919E-4</c:v>
                </c:pt>
                <c:pt idx="374">
                  <c:v>4.4316790778208752E-4</c:v>
                </c:pt>
                <c:pt idx="375">
                  <c:v>4.3945617674844771E-4</c:v>
                </c:pt>
                <c:pt idx="376">
                  <c:v>4.3580610448845029E-4</c:v>
                </c:pt>
                <c:pt idx="377">
                  <c:v>4.322161672565211E-4</c:v>
                </c:pt>
                <c:pt idx="378">
                  <c:v>4.2868489109395777E-4</c:v>
                </c:pt>
                <c:pt idx="379">
                  <c:v>4.2521084982815547E-4</c:v>
                </c:pt>
                <c:pt idx="380">
                  <c:v>4.2179266313890305E-4</c:v>
                </c:pt>
                <c:pt idx="381">
                  <c:v>4.1842899474841503E-4</c:v>
                </c:pt>
                <c:pt idx="382">
                  <c:v>4.1511855065400858E-4</c:v>
                </c:pt>
                <c:pt idx="383">
                  <c:v>4.1186007749829511E-4</c:v>
                </c:pt>
                <c:pt idx="384">
                  <c:v>4.0865236095476962E-4</c:v>
                </c:pt>
                <c:pt idx="385">
                  <c:v>4.054942242492863E-4</c:v>
                </c:pt>
                <c:pt idx="386">
                  <c:v>4.023845267009328E-4</c:v>
                </c:pt>
                <c:pt idx="387">
                  <c:v>3.9932216234772041E-4</c:v>
                </c:pt>
                <c:pt idx="388">
                  <c:v>3.9630605865650405E-4</c:v>
                </c:pt>
                <c:pt idx="389">
                  <c:v>3.933351752416436E-4</c:v>
                </c:pt>
                <c:pt idx="390">
                  <c:v>3.9040850269067009E-4</c:v>
                </c:pt>
                <c:pt idx="391">
                  <c:v>3.8752506140493084E-4</c:v>
                </c:pt>
                <c:pt idx="392">
                  <c:v>3.8468390052281428E-4</c:v>
                </c:pt>
                <c:pt idx="393">
                  <c:v>3.8188409686281625E-4</c:v>
                </c:pt>
                <c:pt idx="394">
                  <c:v>3.7912475392198349E-4</c:v>
                </c:pt>
                <c:pt idx="395">
                  <c:v>3.764050009213928E-4</c:v>
                </c:pt>
                <c:pt idx="396">
                  <c:v>3.7372399190215868E-4</c:v>
                </c:pt>
                <c:pt idx="397">
                  <c:v>3.7108090482628782E-4</c:v>
                </c:pt>
                <c:pt idx="398">
                  <c:v>3.6847494075289294E-4</c:v>
                </c:pt>
                <c:pt idx="399">
                  <c:v>3.6590532302759916E-4</c:v>
                </c:pt>
                <c:pt idx="400">
                  <c:v>3.6337129650786988E-4</c:v>
                </c:pt>
                <c:pt idx="401">
                  <c:v>3.6087212682555698E-4</c:v>
                </c:pt>
                <c:pt idx="402">
                  <c:v>3.58407099685371E-4</c:v>
                </c:pt>
                <c:pt idx="403">
                  <c:v>3.5597552016765978E-4</c:v>
                </c:pt>
                <c:pt idx="404">
                  <c:v>3.5357671208879389E-4</c:v>
                </c:pt>
                <c:pt idx="405">
                  <c:v>3.5121001736637182E-4</c:v>
                </c:pt>
                <c:pt idx="406">
                  <c:v>3.4887479543054884E-4</c:v>
                </c:pt>
                <c:pt idx="407">
                  <c:v>3.4657042261798172E-4</c:v>
                </c:pt>
                <c:pt idx="408">
                  <c:v>3.442962916544641E-4</c:v>
                </c:pt>
                <c:pt idx="409">
                  <c:v>3.4205181108859018E-4</c:v>
                </c:pt>
                <c:pt idx="410">
                  <c:v>3.3983640479461969E-4</c:v>
                </c:pt>
                <c:pt idx="411">
                  <c:v>3.376495114815144E-4</c:v>
                </c:pt>
                <c:pt idx="412">
                  <c:v>3.3549058420900358E-4</c:v>
                </c:pt>
                <c:pt idx="413">
                  <c:v>3.3335908993683226E-4</c:v>
                </c:pt>
                <c:pt idx="414">
                  <c:v>3.3125450908721516E-4</c:v>
                </c:pt>
                <c:pt idx="415">
                  <c:v>3.2917633512318889E-4</c:v>
                </c:pt>
                <c:pt idx="416">
                  <c:v>3.2712407413315137E-4</c:v>
                </c:pt>
                <c:pt idx="417">
                  <c:v>3.2509724445572524E-4</c:v>
                </c:pt>
                <c:pt idx="418">
                  <c:v>3.2309537628673785E-4</c:v>
                </c:pt>
                <c:pt idx="419">
                  <c:v>3.2111801132383533E-4</c:v>
                </c:pt>
                <c:pt idx="420">
                  <c:v>3.1916470241810202E-4</c:v>
                </c:pt>
                <c:pt idx="421">
                  <c:v>3.172350132341028E-4</c:v>
                </c:pt>
                <c:pt idx="422">
                  <c:v>3.153285179280329E-4</c:v>
                </c:pt>
                <c:pt idx="423">
                  <c:v>3.1344480082131206E-4</c:v>
                </c:pt>
                <c:pt idx="424">
                  <c:v>3.1158345612069648E-4</c:v>
                </c:pt>
                <c:pt idx="425">
                  <c:v>3.0974408761652144E-4</c:v>
                </c:pt>
                <c:pt idx="426">
                  <c:v>3.0792630838715867E-4</c:v>
                </c:pt>
                <c:pt idx="427">
                  <c:v>3.0612974055265873E-4</c:v>
                </c:pt>
                <c:pt idx="428">
                  <c:v>3.0435401499497369E-4</c:v>
                </c:pt>
                <c:pt idx="429">
                  <c:v>3.0259877111137994E-4</c:v>
                </c:pt>
                <c:pt idx="430">
                  <c:v>3.0086365657488583E-4</c:v>
                </c:pt>
                <c:pt idx="431">
                  <c:v>2.9914832709198723E-4</c:v>
                </c:pt>
                <c:pt idx="432">
                  <c:v>2.974524461651875E-4</c:v>
                </c:pt>
                <c:pt idx="433">
                  <c:v>2.9577568490203891E-4</c:v>
                </c:pt>
                <c:pt idx="434">
                  <c:v>2.9411772177744959E-4</c:v>
                </c:pt>
                <c:pt idx="435">
                  <c:v>2.9247824242961267E-4</c:v>
                </c:pt>
                <c:pt idx="436">
                  <c:v>2.9085693947327883E-4</c:v>
                </c:pt>
                <c:pt idx="437">
                  <c:v>2.8925351230002093E-4</c:v>
                </c:pt>
                <c:pt idx="438">
                  <c:v>2.8766766689615724E-4</c:v>
                </c:pt>
                <c:pt idx="439">
                  <c:v>2.8609911565613137E-4</c:v>
                </c:pt>
                <c:pt idx="440">
                  <c:v>2.8454757721618355E-4</c:v>
                </c:pt>
                <c:pt idx="441">
                  <c:v>2.8301277628317177E-4</c:v>
                </c:pt>
                <c:pt idx="442">
                  <c:v>2.8149444347258122E-4</c:v>
                </c:pt>
                <c:pt idx="443">
                  <c:v>2.7999231514199069E-4</c:v>
                </c:pt>
                <c:pt idx="444">
                  <c:v>2.785061332621868E-4</c:v>
                </c:pt>
                <c:pt idx="445">
                  <c:v>2.7703564523972761E-4</c:v>
                </c:pt>
                <c:pt idx="446">
                  <c:v>2.7558060379239855E-4</c:v>
                </c:pt>
                <c:pt idx="447">
                  <c:v>2.7414076680276232E-4</c:v>
                </c:pt>
                <c:pt idx="448">
                  <c:v>2.7271589719603413E-4</c:v>
                </c:pt>
                <c:pt idx="449">
                  <c:v>2.7130576279565558E-4</c:v>
                </c:pt>
                <c:pt idx="450">
                  <c:v>2.6991013619692309E-4</c:v>
                </c:pt>
                <c:pt idx="451">
                  <c:v>2.6852879466021282E-4</c:v>
                </c:pt>
                <c:pt idx="452">
                  <c:v>2.6716151997340962E-4</c:v>
                </c:pt>
                <c:pt idx="453">
                  <c:v>2.6580809835198685E-4</c:v>
                </c:pt>
                <c:pt idx="454">
                  <c:v>2.6446832032566884E-4</c:v>
                </c:pt>
                <c:pt idx="455">
                  <c:v>2.6314198061205455E-4</c:v>
                </c:pt>
                <c:pt idx="456">
                  <c:v>2.6182887804315395E-4</c:v>
                </c:pt>
                <c:pt idx="457">
                  <c:v>2.6052881543003523E-4</c:v>
                </c:pt>
                <c:pt idx="458">
                  <c:v>2.5924159949843126E-4</c:v>
                </c:pt>
                <c:pt idx="459">
                  <c:v>2.5796704075986185E-4</c:v>
                </c:pt>
                <c:pt idx="460">
                  <c:v>2.5670495343632275E-4</c:v>
                </c:pt>
                <c:pt idx="461">
                  <c:v>2.5545515538460598E-4</c:v>
                </c:pt>
                <c:pt idx="462">
                  <c:v>2.5421746796316561E-4</c:v>
                </c:pt>
                <c:pt idx="463">
                  <c:v>2.5299171600325125E-4</c:v>
                </c:pt>
                <c:pt idx="464">
                  <c:v>2.517777276778119E-4</c:v>
                </c:pt>
                <c:pt idx="465">
                  <c:v>2.5057533445504629E-4</c:v>
                </c:pt>
                <c:pt idx="466">
                  <c:v>2.4938437100274416E-4</c:v>
                </c:pt>
                <c:pt idx="467">
                  <c:v>2.4820467511288061E-4</c:v>
                </c:pt>
                <c:pt idx="468">
                  <c:v>2.4703608764166401E-4</c:v>
                </c:pt>
                <c:pt idx="469">
                  <c:v>2.4587845241840975E-4</c:v>
                </c:pt>
                <c:pt idx="470">
                  <c:v>2.4473161619464542E-4</c:v>
                </c:pt>
                <c:pt idx="471">
                  <c:v>2.4359542856177904E-4</c:v>
                </c:pt>
                <c:pt idx="472">
                  <c:v>2.4246974189345505E-4</c:v>
                </c:pt>
                <c:pt idx="473">
                  <c:v>2.4135441128116092E-4</c:v>
                </c:pt>
                <c:pt idx="474">
                  <c:v>2.4024929446752821E-4</c:v>
                </c:pt>
                <c:pt idx="475">
                  <c:v>2.391542517932132E-4</c:v>
                </c:pt>
                <c:pt idx="476">
                  <c:v>2.3806914612789159E-4</c:v>
                </c:pt>
                <c:pt idx="477">
                  <c:v>2.3699384282149457E-4</c:v>
                </c:pt>
                <c:pt idx="478">
                  <c:v>2.3592820964647663E-4</c:v>
                </c:pt>
                <c:pt idx="479">
                  <c:v>2.3487211674444119E-4</c:v>
                </c:pt>
                <c:pt idx="480">
                  <c:v>2.3382543656635612E-4</c:v>
                </c:pt>
                <c:pt idx="481">
                  <c:v>2.3278804383019771E-4</c:v>
                </c:pt>
                <c:pt idx="482">
                  <c:v>2.3175981546996407E-4</c:v>
                </c:pt>
                <c:pt idx="483">
                  <c:v>2.3074063057794338E-4</c:v>
                </c:pt>
                <c:pt idx="484">
                  <c:v>2.2973037037354546E-4</c:v>
                </c:pt>
                <c:pt idx="485">
                  <c:v>2.28728918134632E-4</c:v>
                </c:pt>
                <c:pt idx="486">
                  <c:v>2.2773615917736866E-4</c:v>
                </c:pt>
                <c:pt idx="487">
                  <c:v>2.2675198079413438E-4</c:v>
                </c:pt>
                <c:pt idx="488">
                  <c:v>2.2577627221577362E-4</c:v>
                </c:pt>
                <c:pt idx="489">
                  <c:v>2.2480892457820936E-4</c:v>
                </c:pt>
                <c:pt idx="490">
                  <c:v>2.2384983086709236E-4</c:v>
                </c:pt>
                <c:pt idx="491">
                  <c:v>2.2289888589987721E-4</c:v>
                </c:pt>
                <c:pt idx="492">
                  <c:v>2.2195598625262788E-4</c:v>
                </c:pt>
                <c:pt idx="493">
                  <c:v>2.2102103026001721E-4</c:v>
                </c:pt>
                <c:pt idx="494">
                  <c:v>2.2009391796195787E-4</c:v>
                </c:pt>
                <c:pt idx="495">
                  <c:v>2.1917455106601168E-4</c:v>
                </c:pt>
                <c:pt idx="496">
                  <c:v>2.1826283290726469E-4</c:v>
                </c:pt>
                <c:pt idx="497">
                  <c:v>2.1735866843286235E-4</c:v>
                </c:pt>
                <c:pt idx="498">
                  <c:v>2.1646196415982098E-4</c:v>
                </c:pt>
                <c:pt idx="499">
                  <c:v>2.1557262812832128E-4</c:v>
                </c:pt>
                <c:pt idx="500">
                  <c:v>2.1469056990408269E-4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2-5F45-9415-F30A0D350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0319"/>
        <c:axId val="131014063"/>
      </c:lineChart>
      <c:catAx>
        <c:axId val="85103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 i="1" baseline="0">
                    <a:solidFill>
                      <a:schemeClr val="tx1"/>
                    </a:solidFill>
                    <a:effectLst/>
                  </a:rPr>
                  <a:t>Voulme adicionado / mL</a:t>
                </a:r>
                <a:endParaRPr lang="en-GB" sz="2400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2607"/>
        <c:crosses val="autoZero"/>
        <c:auto val="1"/>
        <c:lblAlgn val="ctr"/>
        <c:lblOffset val="100"/>
        <c:tickLblSkip val="20"/>
        <c:noMultiLvlLbl val="0"/>
      </c:catAx>
      <c:valAx>
        <c:axId val="8496260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 i="1">
                    <a:solidFill>
                      <a:schemeClr val="tx1"/>
                    </a:solidFill>
                  </a:rPr>
                  <a:t>[</a:t>
                </a:r>
                <a:r>
                  <a:rPr lang="en-US" sz="2400" b="1" i="1" baseline="0">
                    <a:solidFill>
                      <a:schemeClr val="tx1"/>
                    </a:solidFill>
                  </a:rPr>
                  <a:t> ] / mol L-1</a:t>
                </a:r>
                <a:endParaRPr lang="en-US" sz="2400" b="1" i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1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03087"/>
        <c:crosses val="autoZero"/>
        <c:crossBetween val="between"/>
      </c:valAx>
      <c:valAx>
        <c:axId val="131014063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90319"/>
        <c:crosses val="max"/>
        <c:crossBetween val="between"/>
      </c:valAx>
      <c:catAx>
        <c:axId val="130890319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31014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5</xdr:row>
      <xdr:rowOff>228600</xdr:rowOff>
    </xdr:from>
    <xdr:to>
      <xdr:col>7</xdr:col>
      <xdr:colOff>1320800</xdr:colOff>
      <xdr:row>30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25AC15-AFC7-124B-8516-165709DBA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1352550</xdr:colOff>
      <xdr:row>5</xdr:row>
      <xdr:rowOff>234950</xdr:rowOff>
    </xdr:from>
    <xdr:to>
      <xdr:col>13</xdr:col>
      <xdr:colOff>292100</xdr:colOff>
      <xdr:row>30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7091C6-FA36-7B47-AEA9-E8BC21691C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90C9-55A9-9443-B67E-592AA1FBC639}">
  <dimension ref="A1:Y502"/>
  <sheetViews>
    <sheetView tabSelected="1" workbookViewId="0">
      <selection activeCell="I5" sqref="I5"/>
    </sheetView>
  </sheetViews>
  <sheetFormatPr baseColWidth="10" defaultRowHeight="16"/>
  <cols>
    <col min="1" max="1" width="20.6640625" customWidth="1"/>
    <col min="3" max="3" width="9.6640625" customWidth="1"/>
    <col min="4" max="4" width="14.83203125" bestFit="1" customWidth="1"/>
    <col min="5" max="5" width="13.83203125" bestFit="1" customWidth="1"/>
    <col min="7" max="14" width="19.6640625" customWidth="1"/>
    <col min="15" max="15" width="15.6640625" bestFit="1" customWidth="1"/>
    <col min="16" max="16" width="12.83203125" bestFit="1" customWidth="1"/>
    <col min="17" max="17" width="11.5" customWidth="1"/>
    <col min="18" max="18" width="12.83203125" bestFit="1" customWidth="1"/>
    <col min="19" max="19" width="11.5" customWidth="1"/>
  </cols>
  <sheetData>
    <row r="1" spans="1:25" ht="21">
      <c r="A1" s="33" t="s">
        <v>0</v>
      </c>
      <c r="B1" s="33"/>
      <c r="O1" s="11" t="s">
        <v>5</v>
      </c>
      <c r="P1" s="12" t="s">
        <v>7</v>
      </c>
      <c r="Q1" s="12" t="s">
        <v>8</v>
      </c>
      <c r="R1" s="12" t="s">
        <v>11</v>
      </c>
      <c r="S1" s="13" t="s">
        <v>9</v>
      </c>
      <c r="T1" s="12" t="s">
        <v>10</v>
      </c>
      <c r="U1" s="14" t="s">
        <v>14</v>
      </c>
      <c r="V1" s="21" t="s">
        <v>15</v>
      </c>
      <c r="W1" s="24" t="s">
        <v>16</v>
      </c>
      <c r="X1" s="28" t="s">
        <v>13</v>
      </c>
      <c r="Y1" s="24" t="s">
        <v>19</v>
      </c>
    </row>
    <row r="2" spans="1:25" ht="21">
      <c r="A2" s="27" t="s">
        <v>17</v>
      </c>
      <c r="B2" s="27" t="s">
        <v>18</v>
      </c>
      <c r="O2" s="15">
        <v>0</v>
      </c>
      <c r="P2" s="6">
        <f>D4</f>
        <v>0.2</v>
      </c>
      <c r="Q2" s="6">
        <v>1.0000000000000001E-5</v>
      </c>
      <c r="R2" s="6">
        <v>0</v>
      </c>
      <c r="S2" s="8">
        <f>IF(($C$5/$C$4)*R2&lt;$F$4,0,(($C$5/$C$4)*R2-$F$4)/($E$4/1000+(O2/1000)))</f>
        <v>0</v>
      </c>
      <c r="T2" s="6">
        <v>0</v>
      </c>
      <c r="U2" s="7">
        <f>IF(AND(P2&gt;0,S2=0),($B$4-((0.0592/$C$4)*(LOG10(P2/Q2))))-$F$5,IF(AND(P2=0,S2&gt;0),($B$5-((0.0592/$C$5)*(LOG10(T2/(S2*POWER(POWER(10,-$I$4),$J$4))))))-$F$5,IF(AND(P2=0,S2=0),(($C$4*$B$4+$C$5*$B$5)/($C$4+$C$5))-$F$5)))</f>
        <v>0.51537902425669224</v>
      </c>
      <c r="V2" s="19">
        <v>0</v>
      </c>
      <c r="W2" s="25">
        <v>0</v>
      </c>
      <c r="X2" s="29" t="str">
        <f>IF(ROUND($H$4,1)=O2,$G$4,"")</f>
        <v/>
      </c>
      <c r="Y2" s="29" t="str">
        <f>IF(ROUND($H$4/2,1)=O2,$B$4-$F$5,"")</f>
        <v/>
      </c>
    </row>
    <row r="3" spans="1:25" ht="19">
      <c r="A3" s="2"/>
      <c r="B3" s="3" t="s">
        <v>12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20</v>
      </c>
      <c r="H3" s="3" t="s">
        <v>21</v>
      </c>
      <c r="I3" s="3" t="s">
        <v>22</v>
      </c>
      <c r="J3" s="3" t="s">
        <v>23</v>
      </c>
      <c r="K3" s="17"/>
      <c r="L3" s="17"/>
      <c r="M3" s="17"/>
      <c r="O3" s="15">
        <v>0.1</v>
      </c>
      <c r="P3" s="8">
        <f>IF(($C$5/$C$4)*R3&gt;$F$4,0,($F$4-(($C$5/$C$4))*R2)/(($E$4/1000)+(O2/1000)))</f>
        <v>0.20000000000000004</v>
      </c>
      <c r="Q3" s="8">
        <f>IF(P3&gt;0,(((($C$5/$C$4)*R3)+$Q$2)/($E$4/1000+(O3/1000))),($F$4/($E$4/1000+(O3/1000))))</f>
        <v>1.1792828685258966E-3</v>
      </c>
      <c r="R3" s="8">
        <f>(O3/1000)*$D$5</f>
        <v>4.0000000000000007E-6</v>
      </c>
      <c r="S3" s="8">
        <f t="shared" ref="S3:S66" si="0">IF(($C$5/$C$4)*R3&lt;$F$4,0,(($C$5/$C$4)*R3-$F$4)/($E$4/1000+(O3/1000)))</f>
        <v>0</v>
      </c>
      <c r="T3" s="8">
        <f>($C$5/$C$4)*Q3</f>
        <v>5.7784860557768937E-3</v>
      </c>
      <c r="U3" s="7">
        <f t="shared" ref="U3:U66" si="1">IF(AND(P3&gt;0,S3=0),($B$4-((0.0592/$C$4)*(LOG10(P3/Q3))))-$F$5,IF(AND(P3=0,S3&gt;0),($B$5-((0.0592/$C$5)*(LOG10(T3/(S3*POWER(POWER(10,-$I$4),$J$4))))))-$F$5,IF(AND(P3=0,S3=0),(($C$4*$B$4+$C$5*$B$5)/($C$4+$C$5))-$F$5)))</f>
        <v>0.638018809239704</v>
      </c>
      <c r="V3" s="5">
        <f>(U3-U2)/(O3-O2)</f>
        <v>1.2263978498301176</v>
      </c>
      <c r="W3" s="26">
        <f>(O3+O2)/2</f>
        <v>0.05</v>
      </c>
      <c r="X3" s="29" t="str">
        <f t="shared" ref="X3:X66" si="2">IF(ROUND($H$4,1)=O3,$G$4,"")</f>
        <v/>
      </c>
      <c r="Y3" s="29" t="str">
        <f t="shared" ref="Y3:Y66" si="3">IF(ROUND($H$4/2,1)=O3,$B$4-$F$5,"")</f>
        <v/>
      </c>
    </row>
    <row r="4" spans="1:25" ht="19">
      <c r="A4" s="3" t="s">
        <v>1</v>
      </c>
      <c r="B4" s="1">
        <v>0.77</v>
      </c>
      <c r="C4" s="4">
        <v>1</v>
      </c>
      <c r="D4" s="22">
        <v>0.2</v>
      </c>
      <c r="E4" s="1">
        <v>25</v>
      </c>
      <c r="F4" s="3">
        <f>D4*(E4/1000)</f>
        <v>5.000000000000001E-3</v>
      </c>
      <c r="G4" s="20">
        <f>((C4*B4+C5*(B5-((0.059/C5)*LOG10(1/(POWER(POWER(10,-I4),J4))))))/(C4+C5))-$F$5</f>
        <v>1.1445762711864407</v>
      </c>
      <c r="H4" s="30">
        <f>((F4*C4)/(D5*C5))*1000</f>
        <v>25.510204081632658</v>
      </c>
      <c r="I4" s="31">
        <v>3</v>
      </c>
      <c r="J4" s="31">
        <v>8</v>
      </c>
      <c r="K4" s="18"/>
      <c r="L4" s="18"/>
      <c r="M4" s="18"/>
      <c r="O4" s="15">
        <v>0.2</v>
      </c>
      <c r="P4" s="8">
        <f t="shared" ref="P4:P67" si="4">IF(($C$5/$C$4)*R4&gt;$F$4,0,($F$4-(($C$5/$C$4))*R3)/(($E$4/1000)+(O3/1000)))</f>
        <v>0.19842231075697214</v>
      </c>
      <c r="Q4" s="8">
        <f t="shared" ref="Q4:Q67" si="5">IF(P4&gt;0,(((($C$5/$C$4)*R4)+$Q$2)/($E$4/1000+(O4/1000))),($F$4/($E$4/1000+(O4/1000))))</f>
        <v>1.9523809523809528E-3</v>
      </c>
      <c r="R4" s="8">
        <f t="shared" ref="R4:R67" si="6">(O4/1000)*$D$5</f>
        <v>8.0000000000000013E-6</v>
      </c>
      <c r="S4" s="8">
        <f t="shared" si="0"/>
        <v>0</v>
      </c>
      <c r="T4" s="8">
        <f>($C$5/$C$4)*Q4</f>
        <v>9.5666666666666695E-3</v>
      </c>
      <c r="U4" s="7">
        <f t="shared" si="1"/>
        <v>0.6511840642938107</v>
      </c>
      <c r="V4" s="5">
        <f t="shared" ref="V4:V67" si="7">(U4-U3)/(O4-O3)</f>
        <v>0.13165255054106706</v>
      </c>
      <c r="W4" s="26">
        <f t="shared" ref="W4:W67" si="8">(O4+O3)/2</f>
        <v>0.15000000000000002</v>
      </c>
      <c r="X4" s="29" t="str">
        <f t="shared" si="2"/>
        <v/>
      </c>
      <c r="Y4" s="29" t="str">
        <f t="shared" si="3"/>
        <v/>
      </c>
    </row>
    <row r="5" spans="1:25" ht="19">
      <c r="A5" s="3" t="s">
        <v>2</v>
      </c>
      <c r="B5" s="1">
        <v>1.51</v>
      </c>
      <c r="C5" s="23">
        <v>4.9000000000000004</v>
      </c>
      <c r="D5" s="1">
        <f>0.04</f>
        <v>0.04</v>
      </c>
      <c r="E5" s="3" t="s">
        <v>24</v>
      </c>
      <c r="F5" s="32">
        <v>0</v>
      </c>
      <c r="O5" s="15">
        <v>0.3</v>
      </c>
      <c r="P5" s="8">
        <f t="shared" si="4"/>
        <v>0.1968571428571429</v>
      </c>
      <c r="Q5" s="8">
        <f t="shared" si="5"/>
        <v>2.719367588932806E-3</v>
      </c>
      <c r="R5" s="8">
        <f t="shared" si="6"/>
        <v>1.1999999999999999E-5</v>
      </c>
      <c r="S5" s="8">
        <f t="shared" si="0"/>
        <v>0</v>
      </c>
      <c r="T5" s="8">
        <f t="shared" ref="T5:T68" si="9">($C$5/$C$4)*Q5</f>
        <v>1.3324901185770751E-2</v>
      </c>
      <c r="U5" s="7">
        <f t="shared" si="1"/>
        <v>0.65990675097853868</v>
      </c>
      <c r="V5" s="5">
        <f t="shared" si="7"/>
        <v>8.7226866847279774E-2</v>
      </c>
      <c r="W5" s="26">
        <f t="shared" si="8"/>
        <v>0.25</v>
      </c>
      <c r="X5" s="29" t="str">
        <f t="shared" si="2"/>
        <v/>
      </c>
      <c r="Y5" s="29" t="str">
        <f t="shared" si="3"/>
        <v/>
      </c>
    </row>
    <row r="6" spans="1:25" ht="19">
      <c r="O6" s="15">
        <v>0.4</v>
      </c>
      <c r="P6" s="8">
        <f t="shared" si="4"/>
        <v>0.19530434782608697</v>
      </c>
      <c r="Q6" s="8">
        <f t="shared" si="5"/>
        <v>3.4803149606299219E-3</v>
      </c>
      <c r="R6" s="8">
        <f t="shared" si="6"/>
        <v>1.6000000000000003E-5</v>
      </c>
      <c r="S6" s="8">
        <f t="shared" si="0"/>
        <v>0</v>
      </c>
      <c r="T6" s="8">
        <f t="shared" si="9"/>
        <v>1.7053543307086617E-2</v>
      </c>
      <c r="U6" s="7">
        <f t="shared" si="1"/>
        <v>0.66645367289982138</v>
      </c>
      <c r="V6" s="5">
        <f t="shared" si="7"/>
        <v>6.5469219212826973E-2</v>
      </c>
      <c r="W6" s="26">
        <f t="shared" si="8"/>
        <v>0.35</v>
      </c>
      <c r="X6" s="29" t="str">
        <f t="shared" si="2"/>
        <v/>
      </c>
      <c r="Y6" s="29" t="str">
        <f t="shared" si="3"/>
        <v/>
      </c>
    </row>
    <row r="7" spans="1:25" ht="19">
      <c r="O7" s="15">
        <v>0.5</v>
      </c>
      <c r="P7" s="8">
        <f t="shared" si="4"/>
        <v>0.19376377952755908</v>
      </c>
      <c r="Q7" s="8">
        <f t="shared" si="5"/>
        <v>4.2352941176470593E-3</v>
      </c>
      <c r="R7" s="8">
        <f t="shared" si="6"/>
        <v>2.0000000000000002E-5</v>
      </c>
      <c r="S7" s="8">
        <f t="shared" si="0"/>
        <v>0</v>
      </c>
      <c r="T7" s="8">
        <f t="shared" si="9"/>
        <v>2.0752941176470592E-2</v>
      </c>
      <c r="U7" s="7">
        <f t="shared" si="1"/>
        <v>0.67170496989094675</v>
      </c>
      <c r="V7" s="5">
        <f t="shared" si="7"/>
        <v>5.2512969911253662E-2</v>
      </c>
      <c r="W7" s="26">
        <f t="shared" si="8"/>
        <v>0.45</v>
      </c>
      <c r="X7" s="29" t="str">
        <f t="shared" si="2"/>
        <v/>
      </c>
      <c r="Y7" s="29" t="str">
        <f t="shared" si="3"/>
        <v/>
      </c>
    </row>
    <row r="8" spans="1:25" ht="19">
      <c r="O8" s="15">
        <v>0.6</v>
      </c>
      <c r="P8" s="8">
        <f t="shared" si="4"/>
        <v>0.19223529411764709</v>
      </c>
      <c r="Q8" s="8">
        <f t="shared" si="5"/>
        <v>4.9843750000000001E-3</v>
      </c>
      <c r="R8" s="8">
        <f t="shared" si="6"/>
        <v>2.3999999999999997E-5</v>
      </c>
      <c r="S8" s="8">
        <f t="shared" si="0"/>
        <v>0</v>
      </c>
      <c r="T8" s="8">
        <f t="shared" si="9"/>
        <v>2.4423437500000002E-2</v>
      </c>
      <c r="U8" s="7">
        <f t="shared" si="1"/>
        <v>0.67609563288939845</v>
      </c>
      <c r="V8" s="5">
        <f t="shared" si="7"/>
        <v>4.3906629984517005E-2</v>
      </c>
      <c r="W8" s="26">
        <f t="shared" si="8"/>
        <v>0.55000000000000004</v>
      </c>
      <c r="X8" s="29" t="str">
        <f t="shared" si="2"/>
        <v/>
      </c>
      <c r="Y8" s="29" t="str">
        <f t="shared" si="3"/>
        <v/>
      </c>
    </row>
    <row r="9" spans="1:25" ht="19">
      <c r="O9" s="15">
        <v>0.7</v>
      </c>
      <c r="P9" s="8">
        <f t="shared" si="4"/>
        <v>0.19071875000000005</v>
      </c>
      <c r="Q9" s="8">
        <f t="shared" si="5"/>
        <v>5.7276264591439689E-3</v>
      </c>
      <c r="R9" s="8">
        <f t="shared" si="6"/>
        <v>2.8E-5</v>
      </c>
      <c r="S9" s="8">
        <f t="shared" si="0"/>
        <v>0</v>
      </c>
      <c r="T9" s="8">
        <f t="shared" si="9"/>
        <v>2.8065369649805449E-2</v>
      </c>
      <c r="U9" s="7">
        <f t="shared" si="1"/>
        <v>0.6798728126659831</v>
      </c>
      <c r="V9" s="5">
        <f t="shared" si="7"/>
        <v>3.77717977658465E-2</v>
      </c>
      <c r="W9" s="26">
        <f t="shared" si="8"/>
        <v>0.64999999999999991</v>
      </c>
      <c r="X9" s="29" t="str">
        <f t="shared" si="2"/>
        <v/>
      </c>
      <c r="Y9" s="29" t="str">
        <f t="shared" si="3"/>
        <v/>
      </c>
    </row>
    <row r="10" spans="1:25" ht="19">
      <c r="O10" s="15">
        <v>0.8</v>
      </c>
      <c r="P10" s="8">
        <f t="shared" si="4"/>
        <v>0.18921400778210121</v>
      </c>
      <c r="Q10" s="8">
        <f t="shared" si="5"/>
        <v>6.4651162790697689E-3</v>
      </c>
      <c r="R10" s="8">
        <f t="shared" si="6"/>
        <v>3.2000000000000005E-5</v>
      </c>
      <c r="S10" s="8">
        <f t="shared" si="0"/>
        <v>0</v>
      </c>
      <c r="T10" s="8">
        <f t="shared" si="9"/>
        <v>3.1679069767441871E-2</v>
      </c>
      <c r="U10" s="7">
        <f t="shared" si="1"/>
        <v>0.6831904848941478</v>
      </c>
      <c r="V10" s="5">
        <f t="shared" si="7"/>
        <v>3.3176722281647003E-2</v>
      </c>
      <c r="W10" s="26">
        <f t="shared" si="8"/>
        <v>0.75</v>
      </c>
      <c r="X10" s="29" t="str">
        <f t="shared" si="2"/>
        <v/>
      </c>
      <c r="Y10" s="29" t="str">
        <f t="shared" si="3"/>
        <v/>
      </c>
    </row>
    <row r="11" spans="1:25" ht="19">
      <c r="O11" s="15">
        <v>0.9</v>
      </c>
      <c r="P11" s="8">
        <f t="shared" si="4"/>
        <v>0.18772093023255818</v>
      </c>
      <c r="Q11" s="8">
        <f t="shared" si="5"/>
        <v>7.196911196911196E-3</v>
      </c>
      <c r="R11" s="8">
        <f t="shared" si="6"/>
        <v>3.6000000000000001E-5</v>
      </c>
      <c r="S11" s="8">
        <f t="shared" si="0"/>
        <v>0</v>
      </c>
      <c r="T11" s="8">
        <f t="shared" si="9"/>
        <v>3.526486486486486E-2</v>
      </c>
      <c r="U11" s="7">
        <f t="shared" si="1"/>
        <v>0.68615110002021662</v>
      </c>
      <c r="V11" s="5">
        <f t="shared" si="7"/>
        <v>2.9606151260688225E-2</v>
      </c>
      <c r="W11" s="26">
        <f t="shared" si="8"/>
        <v>0.85000000000000009</v>
      </c>
      <c r="X11" s="29" t="str">
        <f t="shared" si="2"/>
        <v/>
      </c>
      <c r="Y11" s="29" t="str">
        <f t="shared" si="3"/>
        <v/>
      </c>
    </row>
    <row r="12" spans="1:25" ht="19">
      <c r="O12" s="15">
        <v>1</v>
      </c>
      <c r="P12" s="8">
        <f t="shared" si="4"/>
        <v>0.18623938223938225</v>
      </c>
      <c r="Q12" s="8">
        <f t="shared" si="5"/>
        <v>7.9230769230769233E-3</v>
      </c>
      <c r="R12" s="8">
        <f t="shared" si="6"/>
        <v>4.0000000000000003E-5</v>
      </c>
      <c r="S12" s="8">
        <f t="shared" si="0"/>
        <v>0</v>
      </c>
      <c r="T12" s="8">
        <f t="shared" si="9"/>
        <v>3.8823076923076925E-2</v>
      </c>
      <c r="U12" s="7">
        <f t="shared" si="1"/>
        <v>0.68882628311950533</v>
      </c>
      <c r="V12" s="5">
        <f t="shared" si="7"/>
        <v>2.6751830992887145E-2</v>
      </c>
      <c r="W12" s="26">
        <f t="shared" si="8"/>
        <v>0.95</v>
      </c>
      <c r="X12" s="29" t="str">
        <f t="shared" si="2"/>
        <v/>
      </c>
      <c r="Y12" s="29" t="str">
        <f t="shared" si="3"/>
        <v/>
      </c>
    </row>
    <row r="13" spans="1:25" ht="19">
      <c r="O13" s="15">
        <v>1.1000000000000001</v>
      </c>
      <c r="P13" s="8">
        <f t="shared" si="4"/>
        <v>0.1847692307692308</v>
      </c>
      <c r="Q13" s="8">
        <f t="shared" si="5"/>
        <v>8.6436781609195417E-3</v>
      </c>
      <c r="R13" s="8">
        <f t="shared" si="6"/>
        <v>4.4000000000000006E-5</v>
      </c>
      <c r="S13" s="8">
        <f t="shared" si="0"/>
        <v>0</v>
      </c>
      <c r="T13" s="8">
        <f t="shared" si="9"/>
        <v>4.2354022988505755E-2</v>
      </c>
      <c r="U13" s="7">
        <f t="shared" si="1"/>
        <v>0.69126808108300808</v>
      </c>
      <c r="V13" s="5">
        <f t="shared" si="7"/>
        <v>2.4417979635027433E-2</v>
      </c>
      <c r="W13" s="26">
        <f t="shared" si="8"/>
        <v>1.05</v>
      </c>
      <c r="X13" s="29" t="str">
        <f t="shared" si="2"/>
        <v/>
      </c>
      <c r="Y13" s="29" t="str">
        <f t="shared" si="3"/>
        <v/>
      </c>
    </row>
    <row r="14" spans="1:25" ht="19">
      <c r="O14" s="15">
        <v>1.2</v>
      </c>
      <c r="P14" s="8">
        <f t="shared" si="4"/>
        <v>0.18331034482758624</v>
      </c>
      <c r="Q14" s="8">
        <f t="shared" si="5"/>
        <v>9.3587786259541981E-3</v>
      </c>
      <c r="R14" s="8">
        <f t="shared" si="6"/>
        <v>4.7999999999999994E-5</v>
      </c>
      <c r="S14" s="8">
        <f t="shared" si="0"/>
        <v>0</v>
      </c>
      <c r="T14" s="8">
        <f t="shared" si="9"/>
        <v>4.5858015267175575E-2</v>
      </c>
      <c r="U14" s="7">
        <f t="shared" si="1"/>
        <v>0.69351550624916969</v>
      </c>
      <c r="V14" s="5">
        <f t="shared" si="7"/>
        <v>2.2474251661616127E-2</v>
      </c>
      <c r="W14" s="26">
        <f t="shared" si="8"/>
        <v>1.1499999999999999</v>
      </c>
      <c r="X14" s="29" t="str">
        <f t="shared" si="2"/>
        <v/>
      </c>
      <c r="Y14" s="29" t="str">
        <f t="shared" si="3"/>
        <v/>
      </c>
    </row>
    <row r="15" spans="1:25" ht="19">
      <c r="O15" s="15">
        <v>1.3</v>
      </c>
      <c r="P15" s="8">
        <f t="shared" si="4"/>
        <v>0.18186259541984737</v>
      </c>
      <c r="Q15" s="8">
        <f t="shared" si="5"/>
        <v>1.0068441064638785E-2</v>
      </c>
      <c r="R15" s="8">
        <f t="shared" si="6"/>
        <v>5.1999999999999997E-5</v>
      </c>
      <c r="S15" s="8">
        <f t="shared" si="0"/>
        <v>0</v>
      </c>
      <c r="T15" s="8">
        <f t="shared" si="9"/>
        <v>4.9335361216730052E-2</v>
      </c>
      <c r="U15" s="7">
        <f t="shared" si="1"/>
        <v>0.69559855577351359</v>
      </c>
      <c r="V15" s="5">
        <f t="shared" si="7"/>
        <v>2.0830495243439034E-2</v>
      </c>
      <c r="W15" s="26">
        <f t="shared" si="8"/>
        <v>1.25</v>
      </c>
      <c r="X15" s="29" t="str">
        <f t="shared" si="2"/>
        <v/>
      </c>
      <c r="Y15" s="29" t="str">
        <f t="shared" si="3"/>
        <v/>
      </c>
    </row>
    <row r="16" spans="1:25" ht="19">
      <c r="O16" s="15">
        <v>1.4</v>
      </c>
      <c r="P16" s="8">
        <f t="shared" si="4"/>
        <v>0.180425855513308</v>
      </c>
      <c r="Q16" s="8">
        <f t="shared" si="5"/>
        <v>1.0772727272727274E-2</v>
      </c>
      <c r="R16" s="8">
        <f t="shared" si="6"/>
        <v>5.5999999999999999E-5</v>
      </c>
      <c r="S16" s="8">
        <f t="shared" si="0"/>
        <v>0</v>
      </c>
      <c r="T16" s="8">
        <f t="shared" si="9"/>
        <v>5.2786363636363645E-2</v>
      </c>
      <c r="U16" s="7">
        <f t="shared" si="1"/>
        <v>0.6975407920033142</v>
      </c>
      <c r="V16" s="5">
        <f t="shared" si="7"/>
        <v>1.9422362298006115E-2</v>
      </c>
      <c r="W16" s="26">
        <f t="shared" si="8"/>
        <v>1.35</v>
      </c>
      <c r="X16" s="29" t="str">
        <f t="shared" si="2"/>
        <v/>
      </c>
      <c r="Y16" s="29" t="str">
        <f t="shared" si="3"/>
        <v/>
      </c>
    </row>
    <row r="17" spans="15:25" ht="19">
      <c r="O17" s="15">
        <v>1.5</v>
      </c>
      <c r="P17" s="8">
        <f t="shared" si="4"/>
        <v>0.17900000000000002</v>
      </c>
      <c r="Q17" s="8">
        <f t="shared" si="5"/>
        <v>1.1471698113207548E-2</v>
      </c>
      <c r="R17" s="8">
        <f t="shared" si="6"/>
        <v>6.0000000000000002E-5</v>
      </c>
      <c r="S17" s="8">
        <f t="shared" si="0"/>
        <v>0</v>
      </c>
      <c r="T17" s="8">
        <f t="shared" si="9"/>
        <v>5.6211320754716992E-2</v>
      </c>
      <c r="U17" s="7">
        <f t="shared" si="1"/>
        <v>0.69936106097856954</v>
      </c>
      <c r="V17" s="5">
        <f t="shared" si="7"/>
        <v>1.820268975255333E-2</v>
      </c>
      <c r="W17" s="26">
        <f t="shared" si="8"/>
        <v>1.45</v>
      </c>
      <c r="X17" s="29" t="str">
        <f t="shared" si="2"/>
        <v/>
      </c>
      <c r="Y17" s="29" t="str">
        <f t="shared" si="3"/>
        <v/>
      </c>
    </row>
    <row r="18" spans="15:25" ht="19">
      <c r="O18" s="15">
        <v>1.6</v>
      </c>
      <c r="P18" s="8">
        <f t="shared" si="4"/>
        <v>0.17758490566037738</v>
      </c>
      <c r="Q18" s="8">
        <f t="shared" si="5"/>
        <v>1.2165413533834589E-2</v>
      </c>
      <c r="R18" s="8">
        <f t="shared" si="6"/>
        <v>6.4000000000000011E-5</v>
      </c>
      <c r="S18" s="8">
        <f t="shared" si="0"/>
        <v>0</v>
      </c>
      <c r="T18" s="8">
        <f t="shared" si="9"/>
        <v>5.9610526315789489E-2</v>
      </c>
      <c r="U18" s="7">
        <f t="shared" si="1"/>
        <v>0.70107467298243364</v>
      </c>
      <c r="V18" s="5">
        <f t="shared" si="7"/>
        <v>1.7136120038641053E-2</v>
      </c>
      <c r="W18" s="26">
        <f t="shared" si="8"/>
        <v>1.55</v>
      </c>
      <c r="X18" s="29" t="str">
        <f t="shared" si="2"/>
        <v/>
      </c>
      <c r="Y18" s="29" t="str">
        <f t="shared" si="3"/>
        <v/>
      </c>
    </row>
    <row r="19" spans="15:25" ht="19">
      <c r="O19" s="15">
        <v>1.7</v>
      </c>
      <c r="P19" s="8">
        <f t="shared" si="4"/>
        <v>0.17618045112781958</v>
      </c>
      <c r="Q19" s="8">
        <f t="shared" si="5"/>
        <v>1.2853932584269664E-2</v>
      </c>
      <c r="R19" s="8">
        <f t="shared" si="6"/>
        <v>6.7999999999999999E-5</v>
      </c>
      <c r="S19" s="8">
        <f t="shared" si="0"/>
        <v>0</v>
      </c>
      <c r="T19" s="8">
        <f t="shared" si="9"/>
        <v>6.2984269662921352E-2</v>
      </c>
      <c r="U19" s="7">
        <f t="shared" si="1"/>
        <v>0.70269423536625364</v>
      </c>
      <c r="V19" s="5">
        <f t="shared" si="7"/>
        <v>1.6195623838199967E-2</v>
      </c>
      <c r="W19" s="26">
        <f t="shared" si="8"/>
        <v>1.65</v>
      </c>
      <c r="X19" s="29" t="str">
        <f t="shared" si="2"/>
        <v/>
      </c>
      <c r="Y19" s="29" t="str">
        <f t="shared" si="3"/>
        <v/>
      </c>
    </row>
    <row r="20" spans="15:25" ht="19">
      <c r="O20" s="15">
        <v>1.8</v>
      </c>
      <c r="P20" s="8">
        <f t="shared" si="4"/>
        <v>0.17478651685393262</v>
      </c>
      <c r="Q20" s="8">
        <f t="shared" si="5"/>
        <v>1.3537313432835821E-2</v>
      </c>
      <c r="R20" s="8">
        <f t="shared" si="6"/>
        <v>7.2000000000000002E-5</v>
      </c>
      <c r="S20" s="8">
        <f t="shared" si="0"/>
        <v>0</v>
      </c>
      <c r="T20" s="8">
        <f t="shared" si="9"/>
        <v>6.6332835820895525E-2</v>
      </c>
      <c r="U20" s="7">
        <f t="shared" si="1"/>
        <v>0.70423025374650261</v>
      </c>
      <c r="V20" s="5">
        <f t="shared" si="7"/>
        <v>1.5360183802489699E-2</v>
      </c>
      <c r="W20" s="26">
        <f t="shared" si="8"/>
        <v>1.75</v>
      </c>
      <c r="X20" s="29" t="str">
        <f t="shared" si="2"/>
        <v/>
      </c>
      <c r="Y20" s="29" t="str">
        <f t="shared" si="3"/>
        <v/>
      </c>
    </row>
    <row r="21" spans="15:25" ht="19">
      <c r="O21" s="15">
        <v>1.9</v>
      </c>
      <c r="P21" s="8">
        <f t="shared" si="4"/>
        <v>0.17340298507462687</v>
      </c>
      <c r="Q21" s="8">
        <f t="shared" si="5"/>
        <v>1.4215613382899631E-2</v>
      </c>
      <c r="R21" s="8">
        <f t="shared" si="6"/>
        <v>7.6000000000000004E-5</v>
      </c>
      <c r="S21" s="8">
        <f t="shared" si="0"/>
        <v>0</v>
      </c>
      <c r="T21" s="8">
        <f t="shared" si="9"/>
        <v>6.96565055762082E-2</v>
      </c>
      <c r="U21" s="7">
        <f t="shared" si="1"/>
        <v>0.70569157482240641</v>
      </c>
      <c r="V21" s="5">
        <f t="shared" si="7"/>
        <v>1.4613210759038006E-2</v>
      </c>
      <c r="W21" s="26">
        <f t="shared" si="8"/>
        <v>1.85</v>
      </c>
      <c r="X21" s="29" t="str">
        <f t="shared" si="2"/>
        <v/>
      </c>
      <c r="Y21" s="29" t="str">
        <f t="shared" si="3"/>
        <v/>
      </c>
    </row>
    <row r="22" spans="15:25" ht="19">
      <c r="O22" s="15">
        <v>2</v>
      </c>
      <c r="P22" s="8">
        <f t="shared" si="4"/>
        <v>0.17202973977695171</v>
      </c>
      <c r="Q22" s="8">
        <f t="shared" si="5"/>
        <v>1.4888888888888889E-2</v>
      </c>
      <c r="R22" s="8">
        <f t="shared" si="6"/>
        <v>8.0000000000000007E-5</v>
      </c>
      <c r="S22" s="8">
        <f t="shared" si="0"/>
        <v>0</v>
      </c>
      <c r="T22" s="8">
        <f t="shared" si="9"/>
        <v>7.2955555555555565E-2</v>
      </c>
      <c r="U22" s="7">
        <f t="shared" si="1"/>
        <v>0.70708571838636336</v>
      </c>
      <c r="V22" s="5">
        <f t="shared" si="7"/>
        <v>1.3941435639569498E-2</v>
      </c>
      <c r="W22" s="26">
        <f t="shared" si="8"/>
        <v>1.95</v>
      </c>
      <c r="X22" s="29" t="str">
        <f t="shared" si="2"/>
        <v/>
      </c>
      <c r="Y22" s="29" t="str">
        <f t="shared" si="3"/>
        <v/>
      </c>
    </row>
    <row r="23" spans="15:25" ht="19">
      <c r="O23" s="15">
        <v>2.1</v>
      </c>
      <c r="P23" s="8">
        <f t="shared" si="4"/>
        <v>0.17066666666666669</v>
      </c>
      <c r="Q23" s="8">
        <f t="shared" si="5"/>
        <v>1.5557195571955722E-2</v>
      </c>
      <c r="R23" s="8">
        <f t="shared" si="6"/>
        <v>8.4000000000000009E-5</v>
      </c>
      <c r="S23" s="8">
        <f t="shared" si="0"/>
        <v>0</v>
      </c>
      <c r="T23" s="8">
        <f t="shared" si="9"/>
        <v>7.6230258302583037E-2</v>
      </c>
      <c r="U23" s="7">
        <f t="shared" si="1"/>
        <v>0.70841913022037584</v>
      </c>
      <c r="V23" s="5">
        <f t="shared" si="7"/>
        <v>1.3334118340124755E-2</v>
      </c>
      <c r="W23" s="26">
        <f t="shared" si="8"/>
        <v>2.0499999999999998</v>
      </c>
      <c r="X23" s="29" t="str">
        <f t="shared" si="2"/>
        <v/>
      </c>
      <c r="Y23" s="29" t="str">
        <f t="shared" si="3"/>
        <v/>
      </c>
    </row>
    <row r="24" spans="15:25" ht="19">
      <c r="O24" s="15">
        <v>2.2000000000000002</v>
      </c>
      <c r="P24" s="8">
        <f t="shared" si="4"/>
        <v>0.16931365313653141</v>
      </c>
      <c r="Q24" s="8">
        <f t="shared" si="5"/>
        <v>1.6220588235294119E-2</v>
      </c>
      <c r="R24" s="8">
        <f t="shared" si="6"/>
        <v>8.8000000000000011E-5</v>
      </c>
      <c r="S24" s="8">
        <f t="shared" si="0"/>
        <v>0</v>
      </c>
      <c r="T24" s="8">
        <f t="shared" si="9"/>
        <v>7.9480882352941193E-2</v>
      </c>
      <c r="U24" s="7">
        <f t="shared" si="1"/>
        <v>0.70969737747544448</v>
      </c>
      <c r="V24" s="5">
        <f t="shared" si="7"/>
        <v>1.2782472550686418E-2</v>
      </c>
      <c r="W24" s="26">
        <f t="shared" si="8"/>
        <v>2.1500000000000004</v>
      </c>
      <c r="X24" s="29" t="str">
        <f t="shared" si="2"/>
        <v/>
      </c>
      <c r="Y24" s="29" t="str">
        <f t="shared" si="3"/>
        <v/>
      </c>
    </row>
    <row r="25" spans="15:25" ht="19">
      <c r="O25" s="15">
        <v>2.2999999999999998</v>
      </c>
      <c r="P25" s="8">
        <f t="shared" si="4"/>
        <v>0.16797058823529415</v>
      </c>
      <c r="Q25" s="8">
        <f t="shared" si="5"/>
        <v>1.6879120879120881E-2</v>
      </c>
      <c r="R25" s="8">
        <f t="shared" si="6"/>
        <v>9.2E-5</v>
      </c>
      <c r="S25" s="8">
        <f t="shared" si="0"/>
        <v>0</v>
      </c>
      <c r="T25" s="8">
        <f t="shared" si="9"/>
        <v>8.2707692307692329E-2</v>
      </c>
      <c r="U25" s="7">
        <f t="shared" si="1"/>
        <v>0.71092530155091149</v>
      </c>
      <c r="V25" s="5">
        <f t="shared" si="7"/>
        <v>1.2279240754670172E-2</v>
      </c>
      <c r="W25" s="26">
        <f t="shared" si="8"/>
        <v>2.25</v>
      </c>
      <c r="X25" s="29" t="str">
        <f t="shared" si="2"/>
        <v/>
      </c>
      <c r="Y25" s="29" t="str">
        <f t="shared" si="3"/>
        <v/>
      </c>
    </row>
    <row r="26" spans="15:25" ht="19">
      <c r="O26" s="15">
        <v>2.4</v>
      </c>
      <c r="P26" s="8">
        <f t="shared" si="4"/>
        <v>0.16663736263736265</v>
      </c>
      <c r="Q26" s="8">
        <f t="shared" si="5"/>
        <v>1.7532846715328468E-2</v>
      </c>
      <c r="R26" s="8">
        <f t="shared" si="6"/>
        <v>9.5999999999999989E-5</v>
      </c>
      <c r="S26" s="8">
        <f t="shared" si="0"/>
        <v>0</v>
      </c>
      <c r="T26" s="8">
        <f t="shared" si="9"/>
        <v>8.5910948905109502E-2</v>
      </c>
      <c r="U26" s="7">
        <f t="shared" si="1"/>
        <v>0.71210713910664891</v>
      </c>
      <c r="V26" s="5">
        <f t="shared" si="7"/>
        <v>1.1818375557374184E-2</v>
      </c>
      <c r="W26" s="26">
        <f t="shared" si="8"/>
        <v>2.3499999999999996</v>
      </c>
      <c r="X26" s="29" t="str">
        <f t="shared" si="2"/>
        <v/>
      </c>
      <c r="Y26" s="29" t="str">
        <f t="shared" si="3"/>
        <v/>
      </c>
    </row>
    <row r="27" spans="15:25" ht="19">
      <c r="O27" s="15">
        <v>2.5</v>
      </c>
      <c r="P27" s="8">
        <f t="shared" si="4"/>
        <v>0.16531386861313871</v>
      </c>
      <c r="Q27" s="8">
        <f t="shared" si="5"/>
        <v>1.8181818181818184E-2</v>
      </c>
      <c r="R27" s="8">
        <f t="shared" si="6"/>
        <v>1E-4</v>
      </c>
      <c r="S27" s="8">
        <f t="shared" si="0"/>
        <v>0</v>
      </c>
      <c r="T27" s="8">
        <f t="shared" si="9"/>
        <v>8.9090909090909109E-2</v>
      </c>
      <c r="U27" s="7">
        <f t="shared" si="1"/>
        <v>0.71324661886126295</v>
      </c>
      <c r="V27" s="5">
        <f t="shared" si="7"/>
        <v>1.1394797546140357E-2</v>
      </c>
      <c r="W27" s="26">
        <f t="shared" si="8"/>
        <v>2.4500000000000002</v>
      </c>
      <c r="X27" s="29" t="str">
        <f t="shared" si="2"/>
        <v/>
      </c>
      <c r="Y27" s="29" t="str">
        <f t="shared" si="3"/>
        <v/>
      </c>
    </row>
    <row r="28" spans="15:25" ht="19">
      <c r="O28" s="15">
        <v>2.6</v>
      </c>
      <c r="P28" s="8">
        <f t="shared" si="4"/>
        <v>0.16400000000000003</v>
      </c>
      <c r="Q28" s="8">
        <f t="shared" si="5"/>
        <v>1.8826086956521743E-2</v>
      </c>
      <c r="R28" s="8">
        <f t="shared" si="6"/>
        <v>1.0399999999999999E-4</v>
      </c>
      <c r="S28" s="8">
        <f t="shared" si="0"/>
        <v>0</v>
      </c>
      <c r="T28" s="8">
        <f t="shared" si="9"/>
        <v>9.2247826086956544E-2</v>
      </c>
      <c r="U28" s="7">
        <f t="shared" si="1"/>
        <v>0.71434703976745406</v>
      </c>
      <c r="V28" s="5">
        <f t="shared" si="7"/>
        <v>1.1004209061911119E-2</v>
      </c>
      <c r="W28" s="26">
        <f t="shared" si="8"/>
        <v>2.5499999999999998</v>
      </c>
      <c r="X28" s="29" t="str">
        <f t="shared" si="2"/>
        <v/>
      </c>
      <c r="Y28" s="29" t="str">
        <f t="shared" si="3"/>
        <v/>
      </c>
    </row>
    <row r="29" spans="15:25" ht="19">
      <c r="O29" s="15">
        <v>2.7</v>
      </c>
      <c r="P29" s="8">
        <f t="shared" si="4"/>
        <v>0.16269565217391307</v>
      </c>
      <c r="Q29" s="8">
        <f t="shared" si="5"/>
        <v>1.9465703971119134E-2</v>
      </c>
      <c r="R29" s="8">
        <f t="shared" si="6"/>
        <v>1.0800000000000001E-4</v>
      </c>
      <c r="S29" s="8">
        <f t="shared" si="0"/>
        <v>0</v>
      </c>
      <c r="T29" s="8">
        <f t="shared" si="9"/>
        <v>9.5381949458483758E-2</v>
      </c>
      <c r="U29" s="7">
        <f t="shared" si="1"/>
        <v>0.71541133470513185</v>
      </c>
      <c r="V29" s="5">
        <f t="shared" si="7"/>
        <v>1.0642949376777891E-2</v>
      </c>
      <c r="W29" s="26">
        <f t="shared" si="8"/>
        <v>2.6500000000000004</v>
      </c>
      <c r="X29" s="29" t="str">
        <f t="shared" si="2"/>
        <v/>
      </c>
      <c r="Y29" s="29" t="str">
        <f t="shared" si="3"/>
        <v/>
      </c>
    </row>
    <row r="30" spans="15:25" ht="19">
      <c r="O30" s="15">
        <v>2.8</v>
      </c>
      <c r="P30" s="8">
        <f t="shared" si="4"/>
        <v>0.16140072202166064</v>
      </c>
      <c r="Q30" s="8">
        <f t="shared" si="5"/>
        <v>2.0100719424460432E-2</v>
      </c>
      <c r="R30" s="8">
        <f t="shared" si="6"/>
        <v>1.12E-4</v>
      </c>
      <c r="S30" s="8">
        <f t="shared" si="0"/>
        <v>0</v>
      </c>
      <c r="T30" s="8">
        <f t="shared" si="9"/>
        <v>9.8493525179856128E-2</v>
      </c>
      <c r="U30" s="7">
        <f t="shared" si="1"/>
        <v>0.71644212279709651</v>
      </c>
      <c r="V30" s="5">
        <f t="shared" si="7"/>
        <v>1.0307880919646665E-2</v>
      </c>
      <c r="W30" s="26">
        <f t="shared" si="8"/>
        <v>2.75</v>
      </c>
      <c r="X30" s="29" t="str">
        <f t="shared" si="2"/>
        <v/>
      </c>
      <c r="Y30" s="29" t="str">
        <f t="shared" si="3"/>
        <v/>
      </c>
    </row>
    <row r="31" spans="15:25" ht="19">
      <c r="O31" s="15">
        <v>2.9</v>
      </c>
      <c r="P31" s="8">
        <f t="shared" si="4"/>
        <v>0.16011510791366909</v>
      </c>
      <c r="Q31" s="8">
        <f t="shared" si="5"/>
        <v>2.0731182795698928E-2</v>
      </c>
      <c r="R31" s="8">
        <f t="shared" si="6"/>
        <v>1.16E-4</v>
      </c>
      <c r="S31" s="8">
        <f t="shared" si="0"/>
        <v>0</v>
      </c>
      <c r="T31" s="8">
        <f t="shared" si="9"/>
        <v>0.10158279569892475</v>
      </c>
      <c r="U31" s="7">
        <f t="shared" si="1"/>
        <v>0.71744175270224486</v>
      </c>
      <c r="V31" s="5">
        <f t="shared" si="7"/>
        <v>9.9962990514834617E-3</v>
      </c>
      <c r="W31" s="26">
        <f t="shared" si="8"/>
        <v>2.8499999999999996</v>
      </c>
      <c r="X31" s="29" t="str">
        <f t="shared" si="2"/>
        <v/>
      </c>
      <c r="Y31" s="29" t="str">
        <f t="shared" si="3"/>
        <v/>
      </c>
    </row>
    <row r="32" spans="15:25" ht="19">
      <c r="O32" s="15">
        <v>3</v>
      </c>
      <c r="P32" s="8">
        <f t="shared" si="4"/>
        <v>0.15883870967741937</v>
      </c>
      <c r="Q32" s="8">
        <f t="shared" si="5"/>
        <v>2.1357142857142859E-2</v>
      </c>
      <c r="R32" s="8">
        <f t="shared" si="6"/>
        <v>1.2E-4</v>
      </c>
      <c r="S32" s="8">
        <f t="shared" si="0"/>
        <v>0</v>
      </c>
      <c r="T32" s="8">
        <f t="shared" si="9"/>
        <v>0.10465000000000002</v>
      </c>
      <c r="U32" s="7">
        <f t="shared" si="1"/>
        <v>0.71841233869149423</v>
      </c>
      <c r="V32" s="5">
        <f t="shared" si="7"/>
        <v>9.7058598924937203E-3</v>
      </c>
      <c r="W32" s="26">
        <f t="shared" si="8"/>
        <v>2.95</v>
      </c>
      <c r="X32" s="29" t="str">
        <f t="shared" si="2"/>
        <v/>
      </c>
      <c r="Y32" s="29" t="str">
        <f t="shared" si="3"/>
        <v/>
      </c>
    </row>
    <row r="33" spans="15:25" ht="19">
      <c r="O33" s="15">
        <v>3.1</v>
      </c>
      <c r="P33" s="8">
        <f t="shared" si="4"/>
        <v>0.15757142857142861</v>
      </c>
      <c r="Q33" s="8">
        <f t="shared" si="5"/>
        <v>2.197864768683274E-2</v>
      </c>
      <c r="R33" s="8">
        <f t="shared" si="6"/>
        <v>1.2400000000000001E-4</v>
      </c>
      <c r="S33" s="8">
        <f t="shared" si="0"/>
        <v>0</v>
      </c>
      <c r="T33" s="8">
        <f t="shared" si="9"/>
        <v>0.10769537366548043</v>
      </c>
      <c r="U33" s="7">
        <f t="shared" si="1"/>
        <v>0.71935579090380264</v>
      </c>
      <c r="V33" s="5">
        <f t="shared" si="7"/>
        <v>9.434522123084035E-3</v>
      </c>
      <c r="W33" s="26">
        <f t="shared" si="8"/>
        <v>3.05</v>
      </c>
      <c r="X33" s="29" t="str">
        <f t="shared" si="2"/>
        <v/>
      </c>
      <c r="Y33" s="29" t="str">
        <f t="shared" si="3"/>
        <v/>
      </c>
    </row>
    <row r="34" spans="15:25" ht="19">
      <c r="O34" s="15">
        <v>3.2</v>
      </c>
      <c r="P34" s="8">
        <f t="shared" si="4"/>
        <v>0.15631316725978653</v>
      </c>
      <c r="Q34" s="8">
        <f t="shared" si="5"/>
        <v>2.2595744680851067E-2</v>
      </c>
      <c r="R34" s="8">
        <f t="shared" si="6"/>
        <v>1.2800000000000002E-4</v>
      </c>
      <c r="S34" s="8">
        <f t="shared" si="0"/>
        <v>0</v>
      </c>
      <c r="T34" s="8">
        <f t="shared" si="9"/>
        <v>0.11071914893617024</v>
      </c>
      <c r="U34" s="7">
        <f t="shared" si="1"/>
        <v>0.72027384087386503</v>
      </c>
      <c r="V34" s="5">
        <f t="shared" si="7"/>
        <v>9.1804997006239477E-3</v>
      </c>
      <c r="W34" s="26">
        <f t="shared" si="8"/>
        <v>3.1500000000000004</v>
      </c>
      <c r="X34" s="29" t="str">
        <f t="shared" si="2"/>
        <v/>
      </c>
      <c r="Y34" s="29" t="str">
        <f t="shared" si="3"/>
        <v/>
      </c>
    </row>
    <row r="35" spans="15:25" ht="19">
      <c r="O35" s="15">
        <v>3.3</v>
      </c>
      <c r="P35" s="8">
        <f t="shared" si="4"/>
        <v>0.15506382978723404</v>
      </c>
      <c r="Q35" s="8">
        <f t="shared" si="5"/>
        <v>2.3208480565371028E-2</v>
      </c>
      <c r="R35" s="8">
        <f t="shared" si="6"/>
        <v>1.3200000000000001E-4</v>
      </c>
      <c r="S35" s="8">
        <f t="shared" si="0"/>
        <v>0</v>
      </c>
      <c r="T35" s="8">
        <f t="shared" si="9"/>
        <v>0.11372155477031805</v>
      </c>
      <c r="U35" s="7">
        <f t="shared" si="1"/>
        <v>0.7211680631914259</v>
      </c>
      <c r="V35" s="5">
        <f t="shared" si="7"/>
        <v>8.9422231756086969E-3</v>
      </c>
      <c r="W35" s="26">
        <f t="shared" si="8"/>
        <v>3.25</v>
      </c>
      <c r="X35" s="29" t="str">
        <f t="shared" si="2"/>
        <v/>
      </c>
      <c r="Y35" s="29" t="str">
        <f t="shared" si="3"/>
        <v/>
      </c>
    </row>
    <row r="36" spans="15:25" ht="19">
      <c r="O36" s="15">
        <v>3.4</v>
      </c>
      <c r="P36" s="8">
        <f t="shared" si="4"/>
        <v>0.15382332155477033</v>
      </c>
      <c r="Q36" s="8">
        <f t="shared" si="5"/>
        <v>2.3816901408450705E-2</v>
      </c>
      <c r="R36" s="8">
        <f t="shared" si="6"/>
        <v>1.36E-4</v>
      </c>
      <c r="S36" s="8">
        <f t="shared" si="0"/>
        <v>0</v>
      </c>
      <c r="T36" s="8">
        <f t="shared" si="9"/>
        <v>0.11670281690140846</v>
      </c>
      <c r="U36" s="7">
        <f t="shared" si="1"/>
        <v>0.72203989397504531</v>
      </c>
      <c r="V36" s="5">
        <f t="shared" si="7"/>
        <v>8.7183078361940877E-3</v>
      </c>
      <c r="W36" s="26">
        <f t="shared" si="8"/>
        <v>3.3499999999999996</v>
      </c>
      <c r="X36" s="29" t="str">
        <f t="shared" si="2"/>
        <v/>
      </c>
      <c r="Y36" s="29" t="str">
        <f t="shared" si="3"/>
        <v/>
      </c>
    </row>
    <row r="37" spans="15:25" ht="19">
      <c r="O37" s="15">
        <v>3.5</v>
      </c>
      <c r="P37" s="8">
        <f t="shared" si="4"/>
        <v>0.15259154929577468</v>
      </c>
      <c r="Q37" s="8">
        <f t="shared" si="5"/>
        <v>2.4421052631578951E-2</v>
      </c>
      <c r="R37" s="8">
        <f t="shared" si="6"/>
        <v>1.4000000000000001E-4</v>
      </c>
      <c r="S37" s="8">
        <f t="shared" si="0"/>
        <v>0</v>
      </c>
      <c r="T37" s="8">
        <f t="shared" si="9"/>
        <v>0.11966315789473687</v>
      </c>
      <c r="U37" s="7">
        <f t="shared" si="1"/>
        <v>0.72289064670654068</v>
      </c>
      <c r="V37" s="5">
        <f t="shared" si="7"/>
        <v>8.5075273149537375E-3</v>
      </c>
      <c r="W37" s="26">
        <f t="shared" si="8"/>
        <v>3.45</v>
      </c>
      <c r="X37" s="29" t="str">
        <f t="shared" si="2"/>
        <v/>
      </c>
      <c r="Y37" s="29" t="str">
        <f t="shared" si="3"/>
        <v/>
      </c>
    </row>
    <row r="38" spans="15:25" ht="19">
      <c r="O38" s="15">
        <v>3.6</v>
      </c>
      <c r="P38" s="8">
        <f t="shared" si="4"/>
        <v>0.1513684210526316</v>
      </c>
      <c r="Q38" s="8">
        <f t="shared" si="5"/>
        <v>2.5020979020979023E-2</v>
      </c>
      <c r="R38" s="8">
        <f t="shared" si="6"/>
        <v>1.44E-4</v>
      </c>
      <c r="S38" s="8">
        <f t="shared" si="0"/>
        <v>0</v>
      </c>
      <c r="T38" s="8">
        <f t="shared" si="9"/>
        <v>0.12260279720279722</v>
      </c>
      <c r="U38" s="7">
        <f t="shared" si="1"/>
        <v>0.72372152586608995</v>
      </c>
      <c r="V38" s="5">
        <f t="shared" si="7"/>
        <v>8.3087915954926858E-3</v>
      </c>
      <c r="W38" s="26">
        <f t="shared" si="8"/>
        <v>3.55</v>
      </c>
      <c r="X38" s="29" t="str">
        <f t="shared" si="2"/>
        <v/>
      </c>
      <c r="Y38" s="29" t="str">
        <f t="shared" si="3"/>
        <v/>
      </c>
    </row>
    <row r="39" spans="15:25" ht="19">
      <c r="O39" s="15">
        <v>3.7</v>
      </c>
      <c r="P39" s="8">
        <f t="shared" si="4"/>
        <v>0.15015384615384619</v>
      </c>
      <c r="Q39" s="8">
        <f t="shared" si="5"/>
        <v>2.5616724738675961E-2</v>
      </c>
      <c r="R39" s="8">
        <f t="shared" si="6"/>
        <v>1.4800000000000002E-4</v>
      </c>
      <c r="S39" s="8">
        <f t="shared" si="0"/>
        <v>0</v>
      </c>
      <c r="T39" s="8">
        <f t="shared" si="9"/>
        <v>0.12552195121951221</v>
      </c>
      <c r="U39" s="7">
        <f t="shared" si="1"/>
        <v>0.72453363872471743</v>
      </c>
      <c r="V39" s="5">
        <f t="shared" si="7"/>
        <v>8.121128586274777E-3</v>
      </c>
      <c r="W39" s="26">
        <f t="shared" si="8"/>
        <v>3.6500000000000004</v>
      </c>
      <c r="X39" s="29" t="str">
        <f t="shared" si="2"/>
        <v/>
      </c>
      <c r="Y39" s="29" t="str">
        <f t="shared" si="3"/>
        <v/>
      </c>
    </row>
    <row r="40" spans="15:25" ht="19">
      <c r="O40" s="15">
        <v>3.8</v>
      </c>
      <c r="P40" s="8">
        <f t="shared" si="4"/>
        <v>0.14894773519163762</v>
      </c>
      <c r="Q40" s="8">
        <f t="shared" si="5"/>
        <v>2.6208333333333337E-2</v>
      </c>
      <c r="R40" s="8">
        <f t="shared" si="6"/>
        <v>1.5200000000000001E-4</v>
      </c>
      <c r="S40" s="8">
        <f t="shared" si="0"/>
        <v>0</v>
      </c>
      <c r="T40" s="8">
        <f t="shared" si="9"/>
        <v>0.12842083333333337</v>
      </c>
      <c r="U40" s="7">
        <f t="shared" si="1"/>
        <v>0.72532800558515553</v>
      </c>
      <c r="V40" s="5">
        <f t="shared" si="7"/>
        <v>7.9436686043810323E-3</v>
      </c>
      <c r="W40" s="26">
        <f t="shared" si="8"/>
        <v>3.75</v>
      </c>
      <c r="X40" s="29" t="str">
        <f t="shared" si="2"/>
        <v/>
      </c>
      <c r="Y40" s="29" t="str">
        <f t="shared" si="3"/>
        <v/>
      </c>
    </row>
    <row r="41" spans="15:25" ht="19">
      <c r="O41" s="15">
        <v>3.9</v>
      </c>
      <c r="P41" s="8">
        <f t="shared" si="4"/>
        <v>0.14775000000000002</v>
      </c>
      <c r="Q41" s="8">
        <f t="shared" si="5"/>
        <v>2.6795847750865052E-2</v>
      </c>
      <c r="R41" s="8">
        <f t="shared" si="6"/>
        <v>1.56E-4</v>
      </c>
      <c r="S41" s="8">
        <f t="shared" si="0"/>
        <v>0</v>
      </c>
      <c r="T41" s="8">
        <f t="shared" si="9"/>
        <v>0.13129965397923876</v>
      </c>
      <c r="U41" s="7">
        <f t="shared" si="1"/>
        <v>0.72610556870983745</v>
      </c>
      <c r="V41" s="5">
        <f t="shared" si="7"/>
        <v>7.7756312468191188E-3</v>
      </c>
      <c r="W41" s="26">
        <f t="shared" si="8"/>
        <v>3.8499999999999996</v>
      </c>
      <c r="X41" s="29" t="str">
        <f t="shared" si="2"/>
        <v/>
      </c>
      <c r="Y41" s="29" t="str">
        <f t="shared" si="3"/>
        <v/>
      </c>
    </row>
    <row r="42" spans="15:25" ht="19">
      <c r="O42" s="15">
        <v>4</v>
      </c>
      <c r="P42" s="8">
        <f t="shared" si="4"/>
        <v>0.14656055363321802</v>
      </c>
      <c r="Q42" s="8">
        <f t="shared" si="5"/>
        <v>2.7379310344827587E-2</v>
      </c>
      <c r="R42" s="8">
        <f t="shared" si="6"/>
        <v>1.6000000000000001E-4</v>
      </c>
      <c r="S42" s="8">
        <f t="shared" si="0"/>
        <v>0</v>
      </c>
      <c r="T42" s="8">
        <f t="shared" si="9"/>
        <v>0.1341586206896552</v>
      </c>
      <c r="U42" s="7">
        <f t="shared" si="1"/>
        <v>0.72686720013298112</v>
      </c>
      <c r="V42" s="5">
        <f t="shared" si="7"/>
        <v>7.6163142314367091E-3</v>
      </c>
      <c r="W42" s="26">
        <f t="shared" si="8"/>
        <v>3.95</v>
      </c>
      <c r="X42" s="29" t="str">
        <f t="shared" si="2"/>
        <v/>
      </c>
      <c r="Y42" s="29" t="str">
        <f t="shared" si="3"/>
        <v/>
      </c>
    </row>
    <row r="43" spans="15:25" ht="19">
      <c r="O43" s="15">
        <v>4.0999999999999996</v>
      </c>
      <c r="P43" s="8">
        <f t="shared" si="4"/>
        <v>0.14537931034482762</v>
      </c>
      <c r="Q43" s="8">
        <f t="shared" si="5"/>
        <v>2.7958762886597936E-2</v>
      </c>
      <c r="R43" s="8">
        <f t="shared" si="6"/>
        <v>1.6399999999999997E-4</v>
      </c>
      <c r="S43" s="8">
        <f t="shared" si="0"/>
        <v>0</v>
      </c>
      <c r="T43" s="8">
        <f t="shared" si="9"/>
        <v>0.13699793814432989</v>
      </c>
      <c r="U43" s="7">
        <f t="shared" si="1"/>
        <v>0.72761370852009621</v>
      </c>
      <c r="V43" s="5">
        <f t="shared" si="7"/>
        <v>7.4650838711509951E-3</v>
      </c>
      <c r="W43" s="26">
        <f t="shared" si="8"/>
        <v>4.05</v>
      </c>
      <c r="X43" s="29" t="str">
        <f t="shared" si="2"/>
        <v/>
      </c>
      <c r="Y43" s="29" t="str">
        <f t="shared" si="3"/>
        <v/>
      </c>
    </row>
    <row r="44" spans="15:25" ht="19">
      <c r="O44" s="15">
        <v>4.2</v>
      </c>
      <c r="P44" s="8">
        <f t="shared" si="4"/>
        <v>0.14420618556701034</v>
      </c>
      <c r="Q44" s="8">
        <f t="shared" si="5"/>
        <v>2.8534246575342467E-2</v>
      </c>
      <c r="R44" s="8">
        <f t="shared" si="6"/>
        <v>1.6800000000000002E-4</v>
      </c>
      <c r="S44" s="8">
        <f t="shared" si="0"/>
        <v>0</v>
      </c>
      <c r="T44" s="8">
        <f t="shared" si="9"/>
        <v>0.13981780821917811</v>
      </c>
      <c r="U44" s="7">
        <f t="shared" si="1"/>
        <v>0.72834584521101464</v>
      </c>
      <c r="V44" s="5">
        <f t="shared" si="7"/>
        <v>7.3213669091842402E-3</v>
      </c>
      <c r="W44" s="26">
        <f t="shared" si="8"/>
        <v>4.1500000000000004</v>
      </c>
      <c r="X44" s="29" t="str">
        <f t="shared" si="2"/>
        <v/>
      </c>
      <c r="Y44" s="29" t="str">
        <f t="shared" si="3"/>
        <v/>
      </c>
    </row>
    <row r="45" spans="15:25" ht="19">
      <c r="O45" s="15">
        <v>4.3</v>
      </c>
      <c r="P45" s="8">
        <f t="shared" si="4"/>
        <v>0.14304109589041095</v>
      </c>
      <c r="Q45" s="8">
        <f t="shared" si="5"/>
        <v>2.9105802047781574E-2</v>
      </c>
      <c r="R45" s="8">
        <f t="shared" si="6"/>
        <v>1.7200000000000001E-4</v>
      </c>
      <c r="S45" s="8">
        <f t="shared" si="0"/>
        <v>0</v>
      </c>
      <c r="T45" s="8">
        <f t="shared" si="9"/>
        <v>0.14261843003412972</v>
      </c>
      <c r="U45" s="7">
        <f t="shared" si="1"/>
        <v>0.72906430956038948</v>
      </c>
      <c r="V45" s="5">
        <f t="shared" si="7"/>
        <v>7.1846434937483912E-3</v>
      </c>
      <c r="W45" s="26">
        <f t="shared" si="8"/>
        <v>4.25</v>
      </c>
      <c r="X45" s="29" t="str">
        <f t="shared" si="2"/>
        <v/>
      </c>
      <c r="Y45" s="29" t="str">
        <f t="shared" si="3"/>
        <v/>
      </c>
    </row>
    <row r="46" spans="15:25" ht="19">
      <c r="O46" s="15">
        <v>4.4000000000000004</v>
      </c>
      <c r="P46" s="8">
        <f t="shared" si="4"/>
        <v>0.14188395904436862</v>
      </c>
      <c r="Q46" s="8">
        <f t="shared" si="5"/>
        <v>2.9673469387755107E-2</v>
      </c>
      <c r="R46" s="8">
        <f t="shared" si="6"/>
        <v>1.7600000000000002E-4</v>
      </c>
      <c r="S46" s="8">
        <f t="shared" si="0"/>
        <v>0</v>
      </c>
      <c r="T46" s="8">
        <f t="shared" si="9"/>
        <v>0.14540000000000003</v>
      </c>
      <c r="U46" s="7">
        <f t="shared" si="1"/>
        <v>0.72976975367147601</v>
      </c>
      <c r="V46" s="5">
        <f t="shared" si="7"/>
        <v>7.0544411108652465E-3</v>
      </c>
      <c r="W46" s="26">
        <f t="shared" si="8"/>
        <v>4.3499999999999996</v>
      </c>
      <c r="X46" s="29" t="str">
        <f t="shared" si="2"/>
        <v/>
      </c>
      <c r="Y46" s="29" t="str">
        <f t="shared" si="3"/>
        <v/>
      </c>
    </row>
    <row r="47" spans="15:25" ht="19">
      <c r="O47" s="15">
        <v>4.5</v>
      </c>
      <c r="P47" s="8">
        <f t="shared" si="4"/>
        <v>0.14073469387755103</v>
      </c>
      <c r="Q47" s="8">
        <f t="shared" si="5"/>
        <v>3.0237288135593218E-2</v>
      </c>
      <c r="R47" s="8">
        <f t="shared" si="6"/>
        <v>1.7999999999999998E-4</v>
      </c>
      <c r="S47" s="8">
        <f t="shared" si="0"/>
        <v>0</v>
      </c>
      <c r="T47" s="8">
        <f t="shared" si="9"/>
        <v>0.14816271186440677</v>
      </c>
      <c r="U47" s="7">
        <f t="shared" si="1"/>
        <v>0.73046278660410124</v>
      </c>
      <c r="V47" s="5">
        <f t="shared" si="7"/>
        <v>6.9303293262523956E-3</v>
      </c>
      <c r="W47" s="26">
        <f t="shared" si="8"/>
        <v>4.45</v>
      </c>
      <c r="X47" s="29" t="str">
        <f t="shared" si="2"/>
        <v/>
      </c>
      <c r="Y47" s="29" t="str">
        <f t="shared" si="3"/>
        <v/>
      </c>
    </row>
    <row r="48" spans="15:25" ht="19">
      <c r="O48" s="15">
        <v>4.5999999999999996</v>
      </c>
      <c r="P48" s="8">
        <f t="shared" si="4"/>
        <v>0.13959322033898308</v>
      </c>
      <c r="Q48" s="8">
        <f t="shared" si="5"/>
        <v>3.0797297297297296E-2</v>
      </c>
      <c r="R48" s="8">
        <f t="shared" si="6"/>
        <v>1.84E-4</v>
      </c>
      <c r="S48" s="8">
        <f t="shared" si="0"/>
        <v>0</v>
      </c>
      <c r="T48" s="8">
        <f t="shared" si="9"/>
        <v>0.15090675675675677</v>
      </c>
      <c r="U48" s="7">
        <f t="shared" si="1"/>
        <v>0.73114397812541654</v>
      </c>
      <c r="V48" s="5">
        <f t="shared" si="7"/>
        <v>6.8119152131529657E-3</v>
      </c>
      <c r="W48" s="26">
        <f t="shared" si="8"/>
        <v>4.55</v>
      </c>
      <c r="X48" s="29" t="str">
        <f t="shared" si="2"/>
        <v/>
      </c>
      <c r="Y48" s="29" t="str">
        <f t="shared" si="3"/>
        <v/>
      </c>
    </row>
    <row r="49" spans="15:25" ht="19">
      <c r="O49" s="15">
        <v>4.7</v>
      </c>
      <c r="P49" s="8">
        <f t="shared" si="4"/>
        <v>0.13845945945945951</v>
      </c>
      <c r="Q49" s="8">
        <f t="shared" si="5"/>
        <v>3.1353535353535363E-2</v>
      </c>
      <c r="R49" s="8">
        <f t="shared" si="6"/>
        <v>1.8800000000000002E-4</v>
      </c>
      <c r="S49" s="8">
        <f t="shared" si="0"/>
        <v>0</v>
      </c>
      <c r="T49" s="8">
        <f t="shared" si="9"/>
        <v>0.15363232323232329</v>
      </c>
      <c r="U49" s="7">
        <f t="shared" si="1"/>
        <v>0.73181386206181187</v>
      </c>
      <c r="V49" s="5">
        <f t="shared" si="7"/>
        <v>6.6988393639532883E-3</v>
      </c>
      <c r="W49" s="26">
        <f t="shared" si="8"/>
        <v>4.6500000000000004</v>
      </c>
      <c r="X49" s="29" t="str">
        <f t="shared" si="2"/>
        <v/>
      </c>
      <c r="Y49" s="29" t="str">
        <f t="shared" si="3"/>
        <v/>
      </c>
    </row>
    <row r="50" spans="15:25" ht="19">
      <c r="O50" s="15">
        <v>4.8</v>
      </c>
      <c r="P50" s="8">
        <f t="shared" si="4"/>
        <v>0.13733333333333334</v>
      </c>
      <c r="Q50" s="8">
        <f t="shared" si="5"/>
        <v>3.1906040268456379E-2</v>
      </c>
      <c r="R50" s="8">
        <f t="shared" si="6"/>
        <v>1.9199999999999998E-4</v>
      </c>
      <c r="S50" s="8">
        <f t="shared" si="0"/>
        <v>0</v>
      </c>
      <c r="T50" s="8">
        <f t="shared" si="9"/>
        <v>0.15633959731543626</v>
      </c>
      <c r="U50" s="7">
        <f t="shared" si="1"/>
        <v>0.73247293930185176</v>
      </c>
      <c r="V50" s="5">
        <f t="shared" si="7"/>
        <v>6.5907724003988711E-3</v>
      </c>
      <c r="W50" s="26">
        <f t="shared" si="8"/>
        <v>4.75</v>
      </c>
      <c r="X50" s="29" t="str">
        <f t="shared" si="2"/>
        <v/>
      </c>
      <c r="Y50" s="29" t="str">
        <f t="shared" si="3"/>
        <v/>
      </c>
    </row>
    <row r="51" spans="15:25" ht="19">
      <c r="O51" s="15">
        <v>4.9000000000000004</v>
      </c>
      <c r="P51" s="8">
        <f t="shared" si="4"/>
        <v>0.13621476510067115</v>
      </c>
      <c r="Q51" s="8">
        <f t="shared" si="5"/>
        <v>3.2454849498327762E-2</v>
      </c>
      <c r="R51" s="8">
        <f t="shared" si="6"/>
        <v>1.9600000000000002E-4</v>
      </c>
      <c r="S51" s="8">
        <f t="shared" si="0"/>
        <v>0</v>
      </c>
      <c r="T51" s="8">
        <f t="shared" si="9"/>
        <v>0.15902876254180603</v>
      </c>
      <c r="U51" s="7">
        <f t="shared" si="1"/>
        <v>0.7331216804929751</v>
      </c>
      <c r="V51" s="5">
        <f t="shared" si="7"/>
        <v>6.4874119112334414E-3</v>
      </c>
      <c r="W51" s="26">
        <f t="shared" si="8"/>
        <v>4.8499999999999996</v>
      </c>
      <c r="X51" s="29" t="str">
        <f t="shared" si="2"/>
        <v/>
      </c>
      <c r="Y51" s="29" t="str">
        <f t="shared" si="3"/>
        <v/>
      </c>
    </row>
    <row r="52" spans="15:25" ht="19">
      <c r="O52" s="15">
        <v>5</v>
      </c>
      <c r="P52" s="8">
        <f t="shared" si="4"/>
        <v>0.13510367892976591</v>
      </c>
      <c r="Q52" s="8">
        <f t="shared" si="5"/>
        <v>3.3000000000000002E-2</v>
      </c>
      <c r="R52" s="8">
        <f t="shared" si="6"/>
        <v>2.0000000000000001E-4</v>
      </c>
      <c r="S52" s="8">
        <f t="shared" si="0"/>
        <v>0</v>
      </c>
      <c r="T52" s="8">
        <f t="shared" si="9"/>
        <v>0.16170000000000001</v>
      </c>
      <c r="U52" s="7">
        <f t="shared" si="1"/>
        <v>0.7337605284687122</v>
      </c>
      <c r="V52" s="5">
        <f t="shared" si="7"/>
        <v>6.3884797573710243E-3</v>
      </c>
      <c r="W52" s="26">
        <f t="shared" si="8"/>
        <v>4.95</v>
      </c>
      <c r="X52" s="29" t="str">
        <f t="shared" si="2"/>
        <v/>
      </c>
      <c r="Y52" s="29" t="str">
        <f t="shared" si="3"/>
        <v/>
      </c>
    </row>
    <row r="53" spans="15:25" ht="19">
      <c r="O53" s="15">
        <v>5.0999999999999996</v>
      </c>
      <c r="P53" s="8">
        <f t="shared" si="4"/>
        <v>0.13400000000000004</v>
      </c>
      <c r="Q53" s="8">
        <f t="shared" si="5"/>
        <v>3.3541528239202659E-2</v>
      </c>
      <c r="R53" s="8">
        <f t="shared" si="6"/>
        <v>2.0399999999999997E-4</v>
      </c>
      <c r="S53" s="8">
        <f t="shared" si="0"/>
        <v>0</v>
      </c>
      <c r="T53" s="8">
        <f t="shared" si="9"/>
        <v>0.16435348837209304</v>
      </c>
      <c r="U53" s="7">
        <f t="shared" si="1"/>
        <v>0.73438990043813135</v>
      </c>
      <c r="V53" s="5">
        <f t="shared" si="7"/>
        <v>6.29371969419148E-3</v>
      </c>
      <c r="W53" s="26">
        <f t="shared" si="8"/>
        <v>5.05</v>
      </c>
      <c r="X53" s="29" t="str">
        <f t="shared" si="2"/>
        <v/>
      </c>
      <c r="Y53" s="29" t="str">
        <f t="shared" si="3"/>
        <v/>
      </c>
    </row>
    <row r="54" spans="15:25" ht="19">
      <c r="O54" s="15">
        <v>5.2</v>
      </c>
      <c r="P54" s="8">
        <f t="shared" si="4"/>
        <v>0.13290365448504987</v>
      </c>
      <c r="Q54" s="8">
        <f t="shared" si="5"/>
        <v>3.40794701986755E-2</v>
      </c>
      <c r="R54" s="8">
        <f t="shared" si="6"/>
        <v>2.0799999999999999E-4</v>
      </c>
      <c r="S54" s="8">
        <f t="shared" si="0"/>
        <v>0</v>
      </c>
      <c r="T54" s="8">
        <f t="shared" si="9"/>
        <v>0.16698940397350998</v>
      </c>
      <c r="U54" s="7">
        <f t="shared" si="1"/>
        <v>0.73501018996495449</v>
      </c>
      <c r="V54" s="5">
        <f t="shared" si="7"/>
        <v>6.2028952682313346E-3</v>
      </c>
      <c r="W54" s="26">
        <f t="shared" si="8"/>
        <v>5.15</v>
      </c>
      <c r="X54" s="29" t="str">
        <f t="shared" si="2"/>
        <v/>
      </c>
      <c r="Y54" s="29" t="str">
        <f t="shared" si="3"/>
        <v/>
      </c>
    </row>
    <row r="55" spans="15:25" ht="19">
      <c r="O55" s="15">
        <v>5.3</v>
      </c>
      <c r="P55" s="8">
        <f t="shared" si="4"/>
        <v>0.13181456953642387</v>
      </c>
      <c r="Q55" s="8">
        <f t="shared" si="5"/>
        <v>3.4613861386138617E-2</v>
      </c>
      <c r="R55" s="8">
        <f t="shared" si="6"/>
        <v>2.12E-4</v>
      </c>
      <c r="S55" s="8">
        <f t="shared" si="0"/>
        <v>0</v>
      </c>
      <c r="T55" s="8">
        <f t="shared" si="9"/>
        <v>0.16960792079207923</v>
      </c>
      <c r="U55" s="7">
        <f t="shared" si="1"/>
        <v>0.73562176876016028</v>
      </c>
      <c r="V55" s="5">
        <f t="shared" si="7"/>
        <v>6.1157879520579378E-3</v>
      </c>
      <c r="W55" s="26">
        <f t="shared" si="8"/>
        <v>5.25</v>
      </c>
      <c r="X55" s="29" t="str">
        <f t="shared" si="2"/>
        <v/>
      </c>
      <c r="Y55" s="29" t="str">
        <f t="shared" si="3"/>
        <v/>
      </c>
    </row>
    <row r="56" spans="15:25" ht="19">
      <c r="O56" s="15">
        <v>5.4</v>
      </c>
      <c r="P56" s="8">
        <f t="shared" si="4"/>
        <v>0.13073267326732677</v>
      </c>
      <c r="Q56" s="8">
        <f t="shared" si="5"/>
        <v>3.5144736842105263E-2</v>
      </c>
      <c r="R56" s="8">
        <f t="shared" si="6"/>
        <v>2.1600000000000002E-4</v>
      </c>
      <c r="S56" s="8">
        <f t="shared" si="0"/>
        <v>0</v>
      </c>
      <c r="T56" s="8">
        <f t="shared" si="9"/>
        <v>0.1722092105263158</v>
      </c>
      <c r="U56" s="7">
        <f t="shared" si="1"/>
        <v>0.73622498830880501</v>
      </c>
      <c r="V56" s="5">
        <f t="shared" si="7"/>
        <v>6.0321954864472572E-3</v>
      </c>
      <c r="W56" s="26">
        <f t="shared" si="8"/>
        <v>5.35</v>
      </c>
      <c r="X56" s="29" t="str">
        <f t="shared" si="2"/>
        <v/>
      </c>
      <c r="Y56" s="29" t="str">
        <f t="shared" si="3"/>
        <v/>
      </c>
    </row>
    <row r="57" spans="15:25" ht="19">
      <c r="O57" s="15">
        <v>5.5</v>
      </c>
      <c r="P57" s="8">
        <f t="shared" si="4"/>
        <v>0.12965789473684211</v>
      </c>
      <c r="Q57" s="8">
        <f t="shared" si="5"/>
        <v>3.5672131147540982E-2</v>
      </c>
      <c r="R57" s="8">
        <f t="shared" si="6"/>
        <v>2.1999999999999998E-4</v>
      </c>
      <c r="S57" s="8">
        <f t="shared" si="0"/>
        <v>0</v>
      </c>
      <c r="T57" s="8">
        <f t="shared" si="9"/>
        <v>0.17479344262295082</v>
      </c>
      <c r="U57" s="7">
        <f t="shared" si="1"/>
        <v>0.73682018134915073</v>
      </c>
      <c r="V57" s="5">
        <f t="shared" si="7"/>
        <v>5.9519304034572271E-3</v>
      </c>
      <c r="W57" s="26">
        <f t="shared" si="8"/>
        <v>5.45</v>
      </c>
      <c r="X57" s="29" t="str">
        <f t="shared" si="2"/>
        <v/>
      </c>
      <c r="Y57" s="29" t="str">
        <f t="shared" si="3"/>
        <v/>
      </c>
    </row>
    <row r="58" spans="15:25" ht="19">
      <c r="O58" s="15">
        <v>5.6</v>
      </c>
      <c r="P58" s="8">
        <f t="shared" si="4"/>
        <v>0.12859016393442627</v>
      </c>
      <c r="Q58" s="8">
        <f t="shared" si="5"/>
        <v>3.6196078431372548E-2</v>
      </c>
      <c r="R58" s="8">
        <f t="shared" si="6"/>
        <v>2.24E-4</v>
      </c>
      <c r="S58" s="8">
        <f t="shared" si="0"/>
        <v>0</v>
      </c>
      <c r="T58" s="8">
        <f t="shared" si="9"/>
        <v>0.17736078431372551</v>
      </c>
      <c r="U58" s="7">
        <f t="shared" si="1"/>
        <v>0.73740766321993312</v>
      </c>
      <c r="V58" s="5">
        <f t="shared" si="7"/>
        <v>5.8748187078239353E-3</v>
      </c>
      <c r="W58" s="26">
        <f t="shared" si="8"/>
        <v>5.55</v>
      </c>
      <c r="X58" s="29" t="str">
        <f t="shared" si="2"/>
        <v/>
      </c>
      <c r="Y58" s="29" t="str">
        <f t="shared" si="3"/>
        <v/>
      </c>
    </row>
    <row r="59" spans="15:25" ht="19">
      <c r="O59" s="15">
        <v>5.7</v>
      </c>
      <c r="P59" s="8">
        <f t="shared" si="4"/>
        <v>0.12752941176470592</v>
      </c>
      <c r="Q59" s="8">
        <f t="shared" si="5"/>
        <v>3.6716612377850164E-2</v>
      </c>
      <c r="R59" s="8">
        <f t="shared" si="6"/>
        <v>2.2800000000000001E-4</v>
      </c>
      <c r="S59" s="8">
        <f t="shared" si="0"/>
        <v>0</v>
      </c>
      <c r="T59" s="8">
        <f t="shared" si="9"/>
        <v>0.17991140065146582</v>
      </c>
      <c r="U59" s="7">
        <f t="shared" si="1"/>
        <v>0.73798773308965349</v>
      </c>
      <c r="V59" s="5">
        <f t="shared" si="7"/>
        <v>5.8006986972036455E-3</v>
      </c>
      <c r="W59" s="26">
        <f t="shared" si="8"/>
        <v>5.65</v>
      </c>
      <c r="X59" s="29" t="str">
        <f t="shared" si="2"/>
        <v/>
      </c>
      <c r="Y59" s="29" t="str">
        <f t="shared" si="3"/>
        <v/>
      </c>
    </row>
    <row r="60" spans="15:25" ht="19">
      <c r="O60" s="15">
        <v>5.8</v>
      </c>
      <c r="P60" s="8">
        <f t="shared" si="4"/>
        <v>0.12647557003257331</v>
      </c>
      <c r="Q60" s="8">
        <f t="shared" si="5"/>
        <v>3.7233766233766237E-2</v>
      </c>
      <c r="R60" s="8">
        <f t="shared" si="6"/>
        <v>2.32E-4</v>
      </c>
      <c r="S60" s="8">
        <f t="shared" si="0"/>
        <v>0</v>
      </c>
      <c r="T60" s="8">
        <f t="shared" si="9"/>
        <v>0.18244545454545458</v>
      </c>
      <c r="U60" s="7">
        <f t="shared" si="1"/>
        <v>0.73856067508010703</v>
      </c>
      <c r="V60" s="5">
        <f t="shared" si="7"/>
        <v>5.7294199045354799E-3</v>
      </c>
      <c r="W60" s="26">
        <f t="shared" si="8"/>
        <v>5.75</v>
      </c>
      <c r="X60" s="29" t="str">
        <f t="shared" si="2"/>
        <v/>
      </c>
      <c r="Y60" s="29" t="str">
        <f t="shared" si="3"/>
        <v/>
      </c>
    </row>
    <row r="61" spans="15:25" ht="19">
      <c r="O61" s="15">
        <v>5.9</v>
      </c>
      <c r="P61" s="8">
        <f t="shared" si="4"/>
        <v>0.12542857142857144</v>
      </c>
      <c r="Q61" s="8">
        <f t="shared" si="5"/>
        <v>3.7747572815533988E-2</v>
      </c>
      <c r="R61" s="8">
        <f t="shared" si="6"/>
        <v>2.3600000000000004E-4</v>
      </c>
      <c r="S61" s="8">
        <f t="shared" si="0"/>
        <v>0</v>
      </c>
      <c r="T61" s="8">
        <f t="shared" si="9"/>
        <v>0.18496310679611655</v>
      </c>
      <c r="U61" s="7">
        <f t="shared" si="1"/>
        <v>0.73912675929490734</v>
      </c>
      <c r="V61" s="5">
        <f t="shared" si="7"/>
        <v>5.6608421480030787E-3</v>
      </c>
      <c r="W61" s="26">
        <f t="shared" si="8"/>
        <v>5.85</v>
      </c>
      <c r="X61" s="29" t="str">
        <f t="shared" si="2"/>
        <v/>
      </c>
      <c r="Y61" s="29" t="str">
        <f t="shared" si="3"/>
        <v/>
      </c>
    </row>
    <row r="62" spans="15:25" ht="19">
      <c r="O62" s="15">
        <v>6</v>
      </c>
      <c r="P62" s="8">
        <f t="shared" si="4"/>
        <v>0.12438834951456312</v>
      </c>
      <c r="Q62" s="8">
        <f t="shared" si="5"/>
        <v>3.8258064516129037E-2</v>
      </c>
      <c r="R62" s="8">
        <f t="shared" si="6"/>
        <v>2.4000000000000001E-4</v>
      </c>
      <c r="S62" s="8">
        <f t="shared" si="0"/>
        <v>0</v>
      </c>
      <c r="T62" s="8">
        <f t="shared" si="9"/>
        <v>0.18746451612903228</v>
      </c>
      <c r="U62" s="7">
        <f t="shared" si="1"/>
        <v>0.73968624276251571</v>
      </c>
      <c r="V62" s="5">
        <f t="shared" si="7"/>
        <v>5.594834676083702E-3</v>
      </c>
      <c r="W62" s="26">
        <f t="shared" si="8"/>
        <v>5.95</v>
      </c>
      <c r="X62" s="29" t="str">
        <f t="shared" si="2"/>
        <v/>
      </c>
      <c r="Y62" s="29" t="str">
        <f t="shared" si="3"/>
        <v/>
      </c>
    </row>
    <row r="63" spans="15:25" ht="19">
      <c r="O63" s="15">
        <v>6.1</v>
      </c>
      <c r="P63" s="8">
        <f t="shared" si="4"/>
        <v>0.12335483870967745</v>
      </c>
      <c r="Q63" s="8">
        <f t="shared" si="5"/>
        <v>3.8765273311897101E-2</v>
      </c>
      <c r="R63" s="8">
        <f t="shared" si="6"/>
        <v>2.4399999999999999E-4</v>
      </c>
      <c r="S63" s="8">
        <f t="shared" si="0"/>
        <v>0</v>
      </c>
      <c r="T63" s="8">
        <f t="shared" si="9"/>
        <v>0.18994983922829581</v>
      </c>
      <c r="U63" s="7">
        <f t="shared" si="1"/>
        <v>0.74023937030218889</v>
      </c>
      <c r="V63" s="5">
        <f t="shared" si="7"/>
        <v>5.5312753967318362E-3</v>
      </c>
      <c r="W63" s="26">
        <f t="shared" si="8"/>
        <v>6.05</v>
      </c>
      <c r="X63" s="29" t="str">
        <f t="shared" si="2"/>
        <v/>
      </c>
      <c r="Y63" s="29" t="str">
        <f t="shared" si="3"/>
        <v/>
      </c>
    </row>
    <row r="64" spans="15:25" ht="19">
      <c r="O64" s="15">
        <v>6.2</v>
      </c>
      <c r="P64" s="8">
        <f t="shared" si="4"/>
        <v>0.12232797427652736</v>
      </c>
      <c r="Q64" s="8">
        <f t="shared" si="5"/>
        <v>3.9269230769230772E-2</v>
      </c>
      <c r="R64" s="8">
        <f t="shared" si="6"/>
        <v>2.4800000000000001E-4</v>
      </c>
      <c r="S64" s="8">
        <f t="shared" si="0"/>
        <v>0</v>
      </c>
      <c r="T64" s="8">
        <f t="shared" si="9"/>
        <v>0.19241923076923079</v>
      </c>
      <c r="U64" s="7">
        <f t="shared" si="1"/>
        <v>0.74078637532031411</v>
      </c>
      <c r="V64" s="5">
        <f t="shared" si="7"/>
        <v>5.470050181252099E-3</v>
      </c>
      <c r="W64" s="26">
        <f t="shared" si="8"/>
        <v>6.15</v>
      </c>
      <c r="X64" s="29" t="str">
        <f t="shared" si="2"/>
        <v/>
      </c>
      <c r="Y64" s="29" t="str">
        <f t="shared" si="3"/>
        <v/>
      </c>
    </row>
    <row r="65" spans="15:25" ht="19">
      <c r="O65" s="15">
        <v>6.3</v>
      </c>
      <c r="P65" s="8">
        <f t="shared" si="4"/>
        <v>0.12130769230769232</v>
      </c>
      <c r="Q65" s="8">
        <f t="shared" si="5"/>
        <v>3.976996805111821E-2</v>
      </c>
      <c r="R65" s="8">
        <f t="shared" si="6"/>
        <v>2.52E-4</v>
      </c>
      <c r="S65" s="8">
        <f t="shared" si="0"/>
        <v>0</v>
      </c>
      <c r="T65" s="8">
        <f t="shared" si="9"/>
        <v>0.19487284345047926</v>
      </c>
      <c r="U65" s="7">
        <f t="shared" si="1"/>
        <v>0.74132748054376429</v>
      </c>
      <c r="V65" s="5">
        <f t="shared" si="7"/>
        <v>5.4110522345019087E-3</v>
      </c>
      <c r="W65" s="26">
        <f t="shared" si="8"/>
        <v>6.25</v>
      </c>
      <c r="X65" s="29" t="str">
        <f t="shared" si="2"/>
        <v/>
      </c>
      <c r="Y65" s="29" t="str">
        <f t="shared" si="3"/>
        <v/>
      </c>
    </row>
    <row r="66" spans="15:25" ht="19">
      <c r="O66" s="15">
        <v>6.4</v>
      </c>
      <c r="P66" s="8">
        <f t="shared" si="4"/>
        <v>0.12029392971246008</v>
      </c>
      <c r="Q66" s="8">
        <f t="shared" si="5"/>
        <v>4.0267515923566886E-2</v>
      </c>
      <c r="R66" s="8">
        <f t="shared" si="6"/>
        <v>2.5600000000000004E-4</v>
      </c>
      <c r="S66" s="8">
        <f t="shared" si="0"/>
        <v>0</v>
      </c>
      <c r="T66" s="8">
        <f t="shared" si="9"/>
        <v>0.19731082802547775</v>
      </c>
      <c r="U66" s="7">
        <f t="shared" si="1"/>
        <v>0.74186289869618738</v>
      </c>
      <c r="V66" s="5">
        <f t="shared" si="7"/>
        <v>5.3541815242308102E-3</v>
      </c>
      <c r="W66" s="26">
        <f t="shared" si="8"/>
        <v>6.35</v>
      </c>
      <c r="X66" s="29" t="str">
        <f t="shared" si="2"/>
        <v/>
      </c>
      <c r="Y66" s="29" t="str">
        <f t="shared" si="3"/>
        <v/>
      </c>
    </row>
    <row r="67" spans="15:25" ht="19">
      <c r="O67" s="15">
        <v>6.5</v>
      </c>
      <c r="P67" s="8">
        <f t="shared" si="4"/>
        <v>0.11928662420382166</v>
      </c>
      <c r="Q67" s="8">
        <f t="shared" si="5"/>
        <v>4.0761904761904763E-2</v>
      </c>
      <c r="R67" s="8">
        <f t="shared" si="6"/>
        <v>2.5999999999999998E-4</v>
      </c>
      <c r="S67" s="8">
        <f t="shared" ref="S67:S130" si="10">IF(($C$5/$C$4)*R67&lt;$F$4,0,(($C$5/$C$4)*R67-$F$4)/($E$4/1000+(O67/1000)))</f>
        <v>0</v>
      </c>
      <c r="T67" s="8">
        <f t="shared" si="9"/>
        <v>0.19973333333333335</v>
      </c>
      <c r="U67" s="7">
        <f t="shared" ref="U67:U130" si="11">IF(AND(P67&gt;0,S67=0),($B$4-((0.0592/$C$4)*(LOG10(P67/Q67))))-$F$5,IF(AND(P67=0,S67&gt;0),($B$5-((0.0592/$C$5)*(LOG10(T67/(S67*POWER(POWER(10,-$I$4),$J$4))))))-$F$5,IF(AND(P67=0,S67=0),(($C$4*$B$4+$C$5*$B$5)/($C$4+$C$5))-$F$5)))</f>
        <v>0.74239283312250293</v>
      </c>
      <c r="V67" s="5">
        <f t="shared" si="7"/>
        <v>5.2993442631555001E-3</v>
      </c>
      <c r="W67" s="26">
        <f t="shared" si="8"/>
        <v>6.45</v>
      </c>
      <c r="X67" s="29" t="str">
        <f t="shared" ref="X67:X130" si="12">IF(ROUND($H$4,1)=O67,$G$4,"")</f>
        <v/>
      </c>
      <c r="Y67" s="29" t="str">
        <f t="shared" ref="Y67:Y130" si="13">IF(ROUND($H$4/2,1)=O67,$B$4-$F$5,"")</f>
        <v/>
      </c>
    </row>
    <row r="68" spans="15:25" ht="19">
      <c r="O68" s="15">
        <v>6.6</v>
      </c>
      <c r="P68" s="8">
        <f t="shared" ref="P68:P131" si="14">IF(($C$5/$C$4)*R68&gt;$F$4,0,($F$4-(($C$5/$C$4))*R67)/(($E$4/1000)+(O67/1000)))</f>
        <v>0.11828571428571431</v>
      </c>
      <c r="Q68" s="8">
        <f t="shared" ref="Q68:Q131" si="15">IF(P68&gt;0,(((($C$5/$C$4)*R68)+$Q$2)/($E$4/1000+(O68/1000))),($F$4/($E$4/1000+(O68/1000))))</f>
        <v>4.1253164556962027E-2</v>
      </c>
      <c r="R68" s="8">
        <f t="shared" ref="R68:R131" si="16">(O68/1000)*$D$5</f>
        <v>2.6400000000000002E-4</v>
      </c>
      <c r="S68" s="8">
        <f t="shared" si="10"/>
        <v>0</v>
      </c>
      <c r="T68" s="8">
        <f t="shared" si="9"/>
        <v>0.20214050632911396</v>
      </c>
      <c r="U68" s="7">
        <f t="shared" si="11"/>
        <v>0.74291747836632149</v>
      </c>
      <c r="V68" s="5">
        <f t="shared" ref="V68:V131" si="17">(U68-U67)/(O68-O67)</f>
        <v>5.2464524381856852E-3</v>
      </c>
      <c r="W68" s="26">
        <f t="shared" ref="W68:W131" si="18">(O68+O67)/2</f>
        <v>6.55</v>
      </c>
      <c r="X68" s="29" t="str">
        <f t="shared" si="12"/>
        <v/>
      </c>
      <c r="Y68" s="29" t="str">
        <f t="shared" si="13"/>
        <v/>
      </c>
    </row>
    <row r="69" spans="15:25" ht="19">
      <c r="O69" s="15">
        <v>6.7</v>
      </c>
      <c r="P69" s="8">
        <f t="shared" si="14"/>
        <v>0.11729113924050634</v>
      </c>
      <c r="Q69" s="8">
        <f t="shared" si="15"/>
        <v>4.174132492113565E-2</v>
      </c>
      <c r="R69" s="8">
        <f t="shared" si="16"/>
        <v>2.6800000000000001E-4</v>
      </c>
      <c r="S69" s="8">
        <f t="shared" si="10"/>
        <v>0</v>
      </c>
      <c r="T69" s="8">
        <f t="shared" ref="T69:T132" si="19">($C$5/$C$4)*Q69</f>
        <v>0.2045324921135647</v>
      </c>
      <c r="U69" s="7">
        <f t="shared" si="11"/>
        <v>0.74343702070451034</v>
      </c>
      <c r="V69" s="5">
        <f t="shared" si="17"/>
        <v>5.1954233818884699E-3</v>
      </c>
      <c r="W69" s="26">
        <f t="shared" si="18"/>
        <v>6.65</v>
      </c>
      <c r="X69" s="29" t="str">
        <f t="shared" si="12"/>
        <v/>
      </c>
      <c r="Y69" s="29" t="str">
        <f t="shared" si="13"/>
        <v/>
      </c>
    </row>
    <row r="70" spans="15:25" ht="19">
      <c r="O70" s="15">
        <v>6.8</v>
      </c>
      <c r="P70" s="8">
        <f t="shared" si="14"/>
        <v>0.11630283911671928</v>
      </c>
      <c r="Q70" s="8">
        <f t="shared" si="15"/>
        <v>4.2226415094339623E-2</v>
      </c>
      <c r="R70" s="8">
        <f t="shared" si="16"/>
        <v>2.72E-4</v>
      </c>
      <c r="S70" s="8">
        <f t="shared" si="10"/>
        <v>0</v>
      </c>
      <c r="T70" s="8">
        <f t="shared" si="19"/>
        <v>0.20690943396226416</v>
      </c>
      <c r="U70" s="7">
        <f t="shared" si="11"/>
        <v>0.74395163864269254</v>
      </c>
      <c r="V70" s="5">
        <f t="shared" si="17"/>
        <v>5.1461793818219541E-3</v>
      </c>
      <c r="W70" s="26">
        <f t="shared" si="18"/>
        <v>6.75</v>
      </c>
      <c r="X70" s="29" t="str">
        <f t="shared" si="12"/>
        <v/>
      </c>
      <c r="Y70" s="29" t="str">
        <f t="shared" si="13"/>
        <v/>
      </c>
    </row>
    <row r="71" spans="15:25" ht="19">
      <c r="O71" s="15">
        <v>6.9</v>
      </c>
      <c r="P71" s="8">
        <f t="shared" si="14"/>
        <v>0.11532075471698115</v>
      </c>
      <c r="Q71" s="8">
        <f t="shared" si="15"/>
        <v>4.2708463949843269E-2</v>
      </c>
      <c r="R71" s="8">
        <f t="shared" si="16"/>
        <v>2.7600000000000004E-4</v>
      </c>
      <c r="S71" s="8">
        <f t="shared" si="10"/>
        <v>0</v>
      </c>
      <c r="T71" s="8">
        <f t="shared" si="19"/>
        <v>0.20927147335423202</v>
      </c>
      <c r="U71" s="7">
        <f t="shared" si="11"/>
        <v>0.74446150337508676</v>
      </c>
      <c r="V71" s="5">
        <f t="shared" si="17"/>
        <v>5.0986473239422467E-3</v>
      </c>
      <c r="W71" s="26">
        <f t="shared" si="18"/>
        <v>6.85</v>
      </c>
      <c r="X71" s="29" t="str">
        <f t="shared" si="12"/>
        <v/>
      </c>
      <c r="Y71" s="29" t="str">
        <f t="shared" si="13"/>
        <v/>
      </c>
    </row>
    <row r="72" spans="15:25" ht="19">
      <c r="O72" s="15">
        <v>7</v>
      </c>
      <c r="P72" s="8">
        <f t="shared" si="14"/>
        <v>0.11434482758620691</v>
      </c>
      <c r="Q72" s="8">
        <f t="shared" si="15"/>
        <v>4.3187500000000004E-2</v>
      </c>
      <c r="R72" s="8">
        <f t="shared" si="16"/>
        <v>2.8000000000000003E-4</v>
      </c>
      <c r="S72" s="8">
        <f t="shared" si="10"/>
        <v>0</v>
      </c>
      <c r="T72" s="8">
        <f t="shared" si="19"/>
        <v>0.21161875000000002</v>
      </c>
      <c r="U72" s="7">
        <f t="shared" si="11"/>
        <v>0.74496677921174848</v>
      </c>
      <c r="V72" s="5">
        <f t="shared" si="17"/>
        <v>5.0527583666171343E-3</v>
      </c>
      <c r="W72" s="26">
        <f t="shared" si="18"/>
        <v>6.95</v>
      </c>
      <c r="X72" s="29" t="str">
        <f t="shared" si="12"/>
        <v/>
      </c>
      <c r="Y72" s="29" t="str">
        <f t="shared" si="13"/>
        <v/>
      </c>
    </row>
    <row r="73" spans="15:25" ht="19">
      <c r="O73" s="15">
        <v>7.1</v>
      </c>
      <c r="P73" s="8">
        <f t="shared" si="14"/>
        <v>0.11337500000000003</v>
      </c>
      <c r="Q73" s="8">
        <f t="shared" si="15"/>
        <v>4.3663551401869158E-2</v>
      </c>
      <c r="R73" s="8">
        <f t="shared" si="16"/>
        <v>2.8399999999999996E-4</v>
      </c>
      <c r="S73" s="8">
        <f t="shared" si="10"/>
        <v>0</v>
      </c>
      <c r="T73" s="8">
        <f t="shared" si="19"/>
        <v>0.2139514018691589</v>
      </c>
      <c r="U73" s="7">
        <f t="shared" si="11"/>
        <v>0.7454676239759781</v>
      </c>
      <c r="V73" s="5">
        <f t="shared" si="17"/>
        <v>5.0084476422962614E-3</v>
      </c>
      <c r="W73" s="26">
        <f t="shared" si="18"/>
        <v>7.05</v>
      </c>
      <c r="X73" s="29" t="str">
        <f t="shared" si="12"/>
        <v/>
      </c>
      <c r="Y73" s="29" t="str">
        <f t="shared" si="13"/>
        <v/>
      </c>
    </row>
    <row r="74" spans="15:25" ht="19">
      <c r="O74" s="15">
        <v>7.2</v>
      </c>
      <c r="P74" s="8">
        <f t="shared" si="14"/>
        <v>0.11241121495327105</v>
      </c>
      <c r="Q74" s="8">
        <f t="shared" si="15"/>
        <v>4.4136645962732923E-2</v>
      </c>
      <c r="R74" s="8">
        <f t="shared" si="16"/>
        <v>2.8800000000000001E-4</v>
      </c>
      <c r="S74" s="8">
        <f t="shared" si="10"/>
        <v>0</v>
      </c>
      <c r="T74" s="8">
        <f t="shared" si="19"/>
        <v>0.21626956521739135</v>
      </c>
      <c r="U74" s="7">
        <f t="shared" si="11"/>
        <v>0.7459641893743888</v>
      </c>
      <c r="V74" s="5">
        <f t="shared" si="17"/>
        <v>4.96565398410695E-3</v>
      </c>
      <c r="W74" s="26">
        <f t="shared" si="18"/>
        <v>7.15</v>
      </c>
      <c r="X74" s="29" t="str">
        <f t="shared" si="12"/>
        <v/>
      </c>
      <c r="Y74" s="29" t="str">
        <f t="shared" si="13"/>
        <v/>
      </c>
    </row>
    <row r="75" spans="15:25" ht="19">
      <c r="O75" s="15">
        <v>7.3</v>
      </c>
      <c r="P75" s="8">
        <f t="shared" si="14"/>
        <v>0.11145341614906835</v>
      </c>
      <c r="Q75" s="8">
        <f t="shared" si="15"/>
        <v>4.4606811145510836E-2</v>
      </c>
      <c r="R75" s="8">
        <f t="shared" si="16"/>
        <v>2.92E-4</v>
      </c>
      <c r="S75" s="8">
        <f t="shared" si="10"/>
        <v>0</v>
      </c>
      <c r="T75" s="8">
        <f t="shared" si="19"/>
        <v>0.21857337461300311</v>
      </c>
      <c r="U75" s="7">
        <f t="shared" si="11"/>
        <v>0.74645662134188895</v>
      </c>
      <c r="V75" s="5">
        <f t="shared" si="17"/>
        <v>4.9243196750015268E-3</v>
      </c>
      <c r="W75" s="26">
        <f t="shared" si="18"/>
        <v>7.25</v>
      </c>
      <c r="X75" s="29" t="str">
        <f t="shared" si="12"/>
        <v/>
      </c>
      <c r="Y75" s="29" t="str">
        <f t="shared" si="13"/>
        <v/>
      </c>
    </row>
    <row r="76" spans="15:25" ht="19">
      <c r="O76" s="15">
        <v>7.4</v>
      </c>
      <c r="P76" s="8">
        <f t="shared" si="14"/>
        <v>0.11050154798761611</v>
      </c>
      <c r="Q76" s="8">
        <f t="shared" si="15"/>
        <v>4.5074074074074086E-2</v>
      </c>
      <c r="R76" s="8">
        <f t="shared" si="16"/>
        <v>2.9600000000000004E-4</v>
      </c>
      <c r="S76" s="8">
        <f t="shared" si="10"/>
        <v>0</v>
      </c>
      <c r="T76" s="8">
        <f t="shared" si="19"/>
        <v>0.22086296296296304</v>
      </c>
      <c r="U76" s="7">
        <f t="shared" si="11"/>
        <v>0.74694506036362274</v>
      </c>
      <c r="V76" s="5">
        <f t="shared" si="17"/>
        <v>4.8843902173378601E-3</v>
      </c>
      <c r="W76" s="26">
        <f t="shared" si="18"/>
        <v>7.35</v>
      </c>
      <c r="X76" s="29" t="str">
        <f t="shared" si="12"/>
        <v/>
      </c>
      <c r="Y76" s="29" t="str">
        <f t="shared" si="13"/>
        <v/>
      </c>
    </row>
    <row r="77" spans="15:25" ht="19">
      <c r="O77" s="15">
        <v>7.5</v>
      </c>
      <c r="P77" s="8">
        <f t="shared" si="14"/>
        <v>0.10955555555555559</v>
      </c>
      <c r="Q77" s="8">
        <f t="shared" si="15"/>
        <v>4.5538461538461535E-2</v>
      </c>
      <c r="R77" s="8">
        <f t="shared" si="16"/>
        <v>2.9999999999999997E-4</v>
      </c>
      <c r="S77" s="8">
        <f t="shared" si="10"/>
        <v>0</v>
      </c>
      <c r="T77" s="8">
        <f t="shared" si="19"/>
        <v>0.22313846153846154</v>
      </c>
      <c r="U77" s="7">
        <f t="shared" si="11"/>
        <v>0.74742964177572047</v>
      </c>
      <c r="V77" s="5">
        <f t="shared" si="17"/>
        <v>4.8458141209773049E-3</v>
      </c>
      <c r="W77" s="26">
        <f t="shared" si="18"/>
        <v>7.45</v>
      </c>
      <c r="X77" s="29" t="str">
        <f t="shared" si="12"/>
        <v/>
      </c>
      <c r="Y77" s="29" t="str">
        <f t="shared" si="13"/>
        <v/>
      </c>
    </row>
    <row r="78" spans="15:25" ht="19">
      <c r="O78" s="15">
        <v>7.6</v>
      </c>
      <c r="P78" s="8">
        <f t="shared" si="14"/>
        <v>0.10861538461538464</v>
      </c>
      <c r="Q78" s="8">
        <f t="shared" si="15"/>
        <v>4.5999999999999999E-2</v>
      </c>
      <c r="R78" s="8">
        <f t="shared" si="16"/>
        <v>3.0400000000000002E-4</v>
      </c>
      <c r="S78" s="8">
        <f t="shared" si="10"/>
        <v>0</v>
      </c>
      <c r="T78" s="8">
        <f t="shared" si="19"/>
        <v>0.22540000000000002</v>
      </c>
      <c r="U78" s="7">
        <f t="shared" si="11"/>
        <v>0.74791049604653947</v>
      </c>
      <c r="V78" s="5">
        <f t="shared" si="17"/>
        <v>4.8085427081901062E-3</v>
      </c>
      <c r="W78" s="26">
        <f t="shared" si="18"/>
        <v>7.55</v>
      </c>
      <c r="X78" s="29" t="str">
        <f t="shared" si="12"/>
        <v/>
      </c>
      <c r="Y78" s="29" t="str">
        <f t="shared" si="13"/>
        <v/>
      </c>
    </row>
    <row r="79" spans="15:25" ht="19">
      <c r="O79" s="15">
        <v>7.7</v>
      </c>
      <c r="P79" s="8">
        <f t="shared" si="14"/>
        <v>0.10768098159509204</v>
      </c>
      <c r="Q79" s="8">
        <f t="shared" si="15"/>
        <v>4.6458715596330274E-2</v>
      </c>
      <c r="R79" s="8">
        <f t="shared" si="16"/>
        <v>3.0800000000000001E-4</v>
      </c>
      <c r="S79" s="8">
        <f t="shared" si="10"/>
        <v>0</v>
      </c>
      <c r="T79" s="8">
        <f t="shared" si="19"/>
        <v>0.22764770642201837</v>
      </c>
      <c r="U79" s="7">
        <f t="shared" si="11"/>
        <v>0.74838774903992622</v>
      </c>
      <c r="V79" s="5">
        <f t="shared" si="17"/>
        <v>4.772529933867428E-3</v>
      </c>
      <c r="W79" s="26">
        <f t="shared" si="18"/>
        <v>7.65</v>
      </c>
      <c r="X79" s="29" t="str">
        <f t="shared" si="12"/>
        <v/>
      </c>
      <c r="Y79" s="29" t="str">
        <f t="shared" si="13"/>
        <v/>
      </c>
    </row>
    <row r="80" spans="15:25" ht="19">
      <c r="O80" s="15">
        <v>7.8</v>
      </c>
      <c r="P80" s="8">
        <f t="shared" si="14"/>
        <v>0.10675229357798167</v>
      </c>
      <c r="Q80" s="8">
        <f t="shared" si="15"/>
        <v>4.6914634146341463E-2</v>
      </c>
      <c r="R80" s="8">
        <f t="shared" si="16"/>
        <v>3.1199999999999999E-4</v>
      </c>
      <c r="S80" s="8">
        <f t="shared" si="10"/>
        <v>0</v>
      </c>
      <c r="T80" s="8">
        <f t="shared" si="19"/>
        <v>0.22988170731707319</v>
      </c>
      <c r="U80" s="7">
        <f t="shared" si="11"/>
        <v>0.74886152226189107</v>
      </c>
      <c r="V80" s="5">
        <f t="shared" si="17"/>
        <v>4.7377322196484771E-3</v>
      </c>
      <c r="W80" s="26">
        <f t="shared" si="18"/>
        <v>7.75</v>
      </c>
      <c r="X80" s="29" t="str">
        <f t="shared" si="12"/>
        <v/>
      </c>
      <c r="Y80" s="29" t="str">
        <f t="shared" si="13"/>
        <v/>
      </c>
    </row>
    <row r="81" spans="15:25" ht="19">
      <c r="O81" s="15">
        <v>7.9</v>
      </c>
      <c r="P81" s="8">
        <f t="shared" si="14"/>
        <v>0.10582926829268294</v>
      </c>
      <c r="Q81" s="8">
        <f t="shared" si="15"/>
        <v>4.7367781155015214E-2</v>
      </c>
      <c r="R81" s="8">
        <f t="shared" si="16"/>
        <v>3.1600000000000004E-4</v>
      </c>
      <c r="S81" s="8">
        <f t="shared" si="10"/>
        <v>0</v>
      </c>
      <c r="T81" s="8">
        <f t="shared" si="19"/>
        <v>0.23210212765957455</v>
      </c>
      <c r="U81" s="7">
        <f t="shared" si="11"/>
        <v>0.74933193309196533</v>
      </c>
      <c r="V81" s="5">
        <f t="shared" si="17"/>
        <v>4.7041083007426125E-3</v>
      </c>
      <c r="W81" s="26">
        <f t="shared" si="18"/>
        <v>7.85</v>
      </c>
      <c r="X81" s="29" t="str">
        <f t="shared" si="12"/>
        <v/>
      </c>
      <c r="Y81" s="29" t="str">
        <f t="shared" si="13"/>
        <v/>
      </c>
    </row>
    <row r="82" spans="15:25" ht="19">
      <c r="O82" s="15">
        <v>8</v>
      </c>
      <c r="P82" s="8">
        <f t="shared" si="14"/>
        <v>0.1049118541033435</v>
      </c>
      <c r="Q82" s="8">
        <f t="shared" si="15"/>
        <v>4.7818181818181822E-2</v>
      </c>
      <c r="R82" s="8">
        <f t="shared" si="16"/>
        <v>3.2000000000000003E-4</v>
      </c>
      <c r="S82" s="8">
        <f t="shared" si="10"/>
        <v>0</v>
      </c>
      <c r="T82" s="8">
        <f t="shared" si="19"/>
        <v>0.23430909090909094</v>
      </c>
      <c r="U82" s="7">
        <f t="shared" si="11"/>
        <v>0.74979909500039887</v>
      </c>
      <c r="V82" s="5">
        <f t="shared" si="17"/>
        <v>4.6716190843354597E-3</v>
      </c>
      <c r="W82" s="26">
        <f t="shared" si="18"/>
        <v>7.95</v>
      </c>
      <c r="X82" s="29" t="str">
        <f t="shared" si="12"/>
        <v/>
      </c>
      <c r="Y82" s="29" t="str">
        <f t="shared" si="13"/>
        <v/>
      </c>
    </row>
    <row r="83" spans="15:25" ht="19">
      <c r="O83" s="15">
        <v>8.1</v>
      </c>
      <c r="P83" s="8">
        <f t="shared" si="14"/>
        <v>0.10400000000000002</v>
      </c>
      <c r="Q83" s="8">
        <f t="shared" si="15"/>
        <v>4.8265861027190333E-2</v>
      </c>
      <c r="R83" s="8">
        <f t="shared" si="16"/>
        <v>3.2400000000000001E-4</v>
      </c>
      <c r="S83" s="8">
        <f t="shared" si="10"/>
        <v>0</v>
      </c>
      <c r="T83" s="8">
        <f t="shared" si="19"/>
        <v>0.23650271903323264</v>
      </c>
      <c r="U83" s="7">
        <f t="shared" si="11"/>
        <v>0.75026311775225829</v>
      </c>
      <c r="V83" s="5">
        <f t="shared" si="17"/>
        <v>4.6402275185941809E-3</v>
      </c>
      <c r="W83" s="26">
        <f t="shared" si="18"/>
        <v>8.0500000000000007</v>
      </c>
      <c r="X83" s="29" t="str">
        <f t="shared" si="12"/>
        <v/>
      </c>
      <c r="Y83" s="29" t="str">
        <f t="shared" si="13"/>
        <v/>
      </c>
    </row>
    <row r="84" spans="15:25" ht="19">
      <c r="O84" s="15">
        <v>8.1999999999999993</v>
      </c>
      <c r="P84" s="8">
        <f t="shared" si="14"/>
        <v>0.10309365558912388</v>
      </c>
      <c r="Q84" s="8">
        <f t="shared" si="15"/>
        <v>4.8710843373493969E-2</v>
      </c>
      <c r="R84" s="8">
        <f t="shared" si="16"/>
        <v>3.2799999999999995E-4</v>
      </c>
      <c r="S84" s="8">
        <f t="shared" si="10"/>
        <v>0</v>
      </c>
      <c r="T84" s="8">
        <f t="shared" si="19"/>
        <v>0.23868313253012047</v>
      </c>
      <c r="U84" s="7">
        <f t="shared" si="11"/>
        <v>0.7507241075993929</v>
      </c>
      <c r="V84" s="5">
        <f t="shared" si="17"/>
        <v>4.6098984713460909E-3</v>
      </c>
      <c r="W84" s="26">
        <f t="shared" si="18"/>
        <v>8.1499999999999986</v>
      </c>
      <c r="X84" s="29" t="str">
        <f t="shared" si="12"/>
        <v/>
      </c>
      <c r="Y84" s="29" t="str">
        <f t="shared" si="13"/>
        <v/>
      </c>
    </row>
    <row r="85" spans="15:25" ht="19">
      <c r="O85" s="15">
        <v>8.3000000000000007</v>
      </c>
      <c r="P85" s="8">
        <f t="shared" si="14"/>
        <v>0.10219277108433739</v>
      </c>
      <c r="Q85" s="8">
        <f t="shared" si="15"/>
        <v>4.9153153153153155E-2</v>
      </c>
      <c r="R85" s="8">
        <f t="shared" si="16"/>
        <v>3.3199999999999999E-4</v>
      </c>
      <c r="S85" s="8">
        <f t="shared" si="10"/>
        <v>0</v>
      </c>
      <c r="T85" s="8">
        <f t="shared" si="19"/>
        <v>0.24085045045045048</v>
      </c>
      <c r="U85" s="7">
        <f t="shared" si="11"/>
        <v>0.75118216746115762</v>
      </c>
      <c r="V85" s="5">
        <f t="shared" si="17"/>
        <v>4.5805986176471929E-3</v>
      </c>
      <c r="W85" s="26">
        <f t="shared" si="18"/>
        <v>8.25</v>
      </c>
      <c r="X85" s="29" t="str">
        <f t="shared" si="12"/>
        <v/>
      </c>
      <c r="Y85" s="29" t="str">
        <f t="shared" si="13"/>
        <v/>
      </c>
    </row>
    <row r="86" spans="15:25" ht="19">
      <c r="O86" s="15">
        <v>8.4</v>
      </c>
      <c r="P86" s="8">
        <f t="shared" si="14"/>
        <v>0.10129729729729731</v>
      </c>
      <c r="Q86" s="8">
        <f t="shared" si="15"/>
        <v>4.9592814371257496E-2</v>
      </c>
      <c r="R86" s="8">
        <f t="shared" si="16"/>
        <v>3.3600000000000004E-4</v>
      </c>
      <c r="S86" s="8">
        <f t="shared" si="10"/>
        <v>0</v>
      </c>
      <c r="T86" s="8">
        <f t="shared" si="19"/>
        <v>0.24300479041916176</v>
      </c>
      <c r="U86" s="7">
        <f t="shared" si="11"/>
        <v>0.75163739709470578</v>
      </c>
      <c r="V86" s="5">
        <f t="shared" si="17"/>
        <v>4.5522963354816147E-3</v>
      </c>
      <c r="W86" s="26">
        <f t="shared" si="18"/>
        <v>8.3500000000000014</v>
      </c>
      <c r="X86" s="29" t="str">
        <f t="shared" si="12"/>
        <v/>
      </c>
      <c r="Y86" s="29" t="str">
        <f t="shared" si="13"/>
        <v/>
      </c>
    </row>
    <row r="87" spans="15:25" ht="19">
      <c r="O87" s="15">
        <v>8.5</v>
      </c>
      <c r="P87" s="8">
        <f t="shared" si="14"/>
        <v>0.10040718562874254</v>
      </c>
      <c r="Q87" s="8">
        <f t="shared" si="15"/>
        <v>5.0029850746268659E-2</v>
      </c>
      <c r="R87" s="8">
        <f t="shared" si="16"/>
        <v>3.4000000000000002E-4</v>
      </c>
      <c r="S87" s="8">
        <f t="shared" si="10"/>
        <v>0</v>
      </c>
      <c r="T87" s="8">
        <f t="shared" si="19"/>
        <v>0.24514626865671643</v>
      </c>
      <c r="U87" s="7">
        <f t="shared" si="11"/>
        <v>0.75208989325560072</v>
      </c>
      <c r="V87" s="5">
        <f t="shared" si="17"/>
        <v>4.5249616089493459E-3</v>
      </c>
      <c r="W87" s="26">
        <f t="shared" si="18"/>
        <v>8.4499999999999993</v>
      </c>
      <c r="X87" s="29" t="str">
        <f t="shared" si="12"/>
        <v/>
      </c>
      <c r="Y87" s="29" t="str">
        <f t="shared" si="13"/>
        <v/>
      </c>
    </row>
    <row r="88" spans="15:25" ht="19">
      <c r="O88" s="15">
        <v>8.6</v>
      </c>
      <c r="P88" s="8">
        <f t="shared" si="14"/>
        <v>9.9522388059701511E-2</v>
      </c>
      <c r="Q88" s="8">
        <f t="shared" si="15"/>
        <v>5.0464285714285712E-2</v>
      </c>
      <c r="R88" s="8">
        <f t="shared" si="16"/>
        <v>3.4400000000000001E-4</v>
      </c>
      <c r="S88" s="8">
        <f t="shared" si="10"/>
        <v>0</v>
      </c>
      <c r="T88" s="8">
        <f t="shared" si="19"/>
        <v>0.24727499999999999</v>
      </c>
      <c r="U88" s="7">
        <f t="shared" si="11"/>
        <v>0.75253974984943095</v>
      </c>
      <c r="V88" s="5">
        <f t="shared" si="17"/>
        <v>4.4985659383023503E-3</v>
      </c>
      <c r="W88" s="26">
        <f t="shared" si="18"/>
        <v>8.5500000000000007</v>
      </c>
      <c r="X88" s="29" t="str">
        <f t="shared" si="12"/>
        <v/>
      </c>
      <c r="Y88" s="29" t="str">
        <f t="shared" si="13"/>
        <v/>
      </c>
    </row>
    <row r="89" spans="15:25" ht="19">
      <c r="O89" s="15">
        <v>8.6999999999999993</v>
      </c>
      <c r="P89" s="8">
        <f t="shared" si="14"/>
        <v>9.8642857142857157E-2</v>
      </c>
      <c r="Q89" s="8">
        <f t="shared" si="15"/>
        <v>5.0896142433234419E-2</v>
      </c>
      <c r="R89" s="8">
        <f t="shared" si="16"/>
        <v>3.48E-4</v>
      </c>
      <c r="S89" s="8">
        <f t="shared" si="10"/>
        <v>0</v>
      </c>
      <c r="T89" s="8">
        <f t="shared" si="19"/>
        <v>0.24939109792284866</v>
      </c>
      <c r="U89" s="7">
        <f t="shared" si="11"/>
        <v>0.75298705807506394</v>
      </c>
      <c r="V89" s="5">
        <f t="shared" si="17"/>
        <v>4.4730822563299345E-3</v>
      </c>
      <c r="W89" s="26">
        <f t="shared" si="18"/>
        <v>8.6499999999999986</v>
      </c>
      <c r="X89" s="29" t="str">
        <f t="shared" si="12"/>
        <v/>
      </c>
      <c r="Y89" s="29" t="str">
        <f t="shared" si="13"/>
        <v/>
      </c>
    </row>
    <row r="90" spans="15:25" ht="19">
      <c r="O90" s="15">
        <v>8.8000000000000007</v>
      </c>
      <c r="P90" s="8">
        <f t="shared" si="14"/>
        <v>9.7768545994065301E-2</v>
      </c>
      <c r="Q90" s="8">
        <f t="shared" si="15"/>
        <v>5.1325443786982256E-2</v>
      </c>
      <c r="R90" s="8">
        <f t="shared" si="16"/>
        <v>3.5200000000000005E-4</v>
      </c>
      <c r="S90" s="8">
        <f t="shared" si="10"/>
        <v>0</v>
      </c>
      <c r="T90" s="8">
        <f t="shared" si="19"/>
        <v>0.25149467455621305</v>
      </c>
      <c r="U90" s="7">
        <f t="shared" si="11"/>
        <v>0.75343190656011871</v>
      </c>
      <c r="V90" s="5">
        <f t="shared" si="17"/>
        <v>4.4484848505476548E-3</v>
      </c>
      <c r="W90" s="26">
        <f t="shared" si="18"/>
        <v>8.75</v>
      </c>
      <c r="X90" s="29" t="str">
        <f t="shared" si="12"/>
        <v/>
      </c>
      <c r="Y90" s="29" t="str">
        <f t="shared" si="13"/>
        <v/>
      </c>
    </row>
    <row r="91" spans="15:25" ht="19">
      <c r="O91" s="15">
        <v>8.9</v>
      </c>
      <c r="P91" s="8">
        <f t="shared" si="14"/>
        <v>9.6899408284023672E-2</v>
      </c>
      <c r="Q91" s="8">
        <f t="shared" si="15"/>
        <v>5.1752212389380534E-2</v>
      </c>
      <c r="R91" s="8">
        <f t="shared" si="16"/>
        <v>3.5599999999999998E-4</v>
      </c>
      <c r="S91" s="8">
        <f t="shared" si="10"/>
        <v>0</v>
      </c>
      <c r="T91" s="8">
        <f t="shared" si="19"/>
        <v>0.25358584070796464</v>
      </c>
      <c r="U91" s="7">
        <f t="shared" si="11"/>
        <v>0.75387438148919605</v>
      </c>
      <c r="V91" s="5">
        <f t="shared" si="17"/>
        <v>4.4247492907734266E-3</v>
      </c>
      <c r="W91" s="26">
        <f t="shared" si="18"/>
        <v>8.8500000000000014</v>
      </c>
      <c r="X91" s="29" t="str">
        <f t="shared" si="12"/>
        <v/>
      </c>
      <c r="Y91" s="29" t="str">
        <f t="shared" si="13"/>
        <v/>
      </c>
    </row>
    <row r="92" spans="15:25" ht="19">
      <c r="O92" s="15">
        <v>9</v>
      </c>
      <c r="P92" s="8">
        <f t="shared" si="14"/>
        <v>9.6035398230088526E-2</v>
      </c>
      <c r="Q92" s="8">
        <f t="shared" si="15"/>
        <v>5.2176470588235289E-2</v>
      </c>
      <c r="R92" s="8">
        <f t="shared" si="16"/>
        <v>3.5999999999999997E-4</v>
      </c>
      <c r="S92" s="8">
        <f t="shared" si="10"/>
        <v>0</v>
      </c>
      <c r="T92" s="8">
        <f t="shared" si="19"/>
        <v>0.25566470588235296</v>
      </c>
      <c r="U92" s="7">
        <f t="shared" si="11"/>
        <v>0.75431456672536101</v>
      </c>
      <c r="V92" s="5">
        <f t="shared" si="17"/>
        <v>4.4018523616495987E-3</v>
      </c>
      <c r="W92" s="26">
        <f t="shared" si="18"/>
        <v>8.9499999999999993</v>
      </c>
      <c r="X92" s="29" t="str">
        <f t="shared" si="12"/>
        <v/>
      </c>
      <c r="Y92" s="29" t="str">
        <f t="shared" si="13"/>
        <v/>
      </c>
    </row>
    <row r="93" spans="15:25" ht="19">
      <c r="O93" s="15">
        <v>9.1</v>
      </c>
      <c r="P93" s="8">
        <f t="shared" si="14"/>
        <v>9.5176470588235321E-2</v>
      </c>
      <c r="Q93" s="8">
        <f t="shared" si="15"/>
        <v>5.2598240469208211E-2</v>
      </c>
      <c r="R93" s="8">
        <f t="shared" si="16"/>
        <v>3.6400000000000001E-4</v>
      </c>
      <c r="S93" s="8">
        <f t="shared" si="10"/>
        <v>0</v>
      </c>
      <c r="T93" s="8">
        <f t="shared" si="19"/>
        <v>0.25773137829912024</v>
      </c>
      <c r="U93" s="7">
        <f t="shared" si="11"/>
        <v>0.75475254392533686</v>
      </c>
      <c r="V93" s="5">
        <f t="shared" si="17"/>
        <v>4.3797719997584906E-3</v>
      </c>
      <c r="W93" s="26">
        <f t="shared" si="18"/>
        <v>9.0500000000000007</v>
      </c>
      <c r="X93" s="29" t="str">
        <f t="shared" si="12"/>
        <v/>
      </c>
      <c r="Y93" s="29" t="str">
        <f t="shared" si="13"/>
        <v/>
      </c>
    </row>
    <row r="94" spans="15:25" ht="19">
      <c r="O94" s="15">
        <v>9.1999999999999993</v>
      </c>
      <c r="P94" s="8">
        <f t="shared" si="14"/>
        <v>9.4322580645161302E-2</v>
      </c>
      <c r="Q94" s="8">
        <f t="shared" si="15"/>
        <v>5.3017543859649123E-2</v>
      </c>
      <c r="R94" s="8">
        <f t="shared" si="16"/>
        <v>3.68E-4</v>
      </c>
      <c r="S94" s="8">
        <f t="shared" si="10"/>
        <v>0</v>
      </c>
      <c r="T94" s="8">
        <f t="shared" si="19"/>
        <v>0.25978596491228073</v>
      </c>
      <c r="U94" s="7">
        <f t="shared" si="11"/>
        <v>0.75518839264883475</v>
      </c>
      <c r="V94" s="5">
        <f t="shared" si="17"/>
        <v>4.3584872349789073E-3</v>
      </c>
      <c r="W94" s="26">
        <f t="shared" si="18"/>
        <v>9.1499999999999986</v>
      </c>
      <c r="X94" s="29" t="str">
        <f t="shared" si="12"/>
        <v/>
      </c>
      <c r="Y94" s="29" t="str">
        <f t="shared" si="13"/>
        <v/>
      </c>
    </row>
    <row r="95" spans="15:25" ht="19">
      <c r="O95" s="15">
        <v>9.3000000000000007</v>
      </c>
      <c r="P95" s="8">
        <f t="shared" si="14"/>
        <v>9.3473684210526334E-2</v>
      </c>
      <c r="Q95" s="8">
        <f t="shared" si="15"/>
        <v>5.3434402332361519E-2</v>
      </c>
      <c r="R95" s="8">
        <f t="shared" si="16"/>
        <v>3.7200000000000004E-4</v>
      </c>
      <c r="S95" s="8">
        <f t="shared" si="10"/>
        <v>0</v>
      </c>
      <c r="T95" s="8">
        <f t="shared" si="19"/>
        <v>0.26182857142857147</v>
      </c>
      <c r="U95" s="7">
        <f t="shared" si="11"/>
        <v>0.75562219046240997</v>
      </c>
      <c r="V95" s="5">
        <f t="shared" si="17"/>
        <v>4.3379781357521458E-3</v>
      </c>
      <c r="W95" s="26">
        <f t="shared" si="18"/>
        <v>9.25</v>
      </c>
      <c r="X95" s="29" t="str">
        <f t="shared" si="12"/>
        <v/>
      </c>
      <c r="Y95" s="29" t="str">
        <f t="shared" si="13"/>
        <v/>
      </c>
    </row>
    <row r="96" spans="15:25" ht="19">
      <c r="O96" s="15">
        <v>9.4</v>
      </c>
      <c r="P96" s="8">
        <f t="shared" si="14"/>
        <v>9.2629737609329452E-2</v>
      </c>
      <c r="Q96" s="8">
        <f t="shared" si="15"/>
        <v>5.3848837209302336E-2</v>
      </c>
      <c r="R96" s="8">
        <f t="shared" si="16"/>
        <v>3.7600000000000003E-4</v>
      </c>
      <c r="S96" s="8">
        <f t="shared" si="10"/>
        <v>0</v>
      </c>
      <c r="T96" s="8">
        <f t="shared" si="19"/>
        <v>0.26385930232558147</v>
      </c>
      <c r="U96" s="7">
        <f t="shared" si="11"/>
        <v>0.75605401303821196</v>
      </c>
      <c r="V96" s="5">
        <f t="shared" si="17"/>
        <v>4.3182257580198936E-3</v>
      </c>
      <c r="W96" s="26">
        <f t="shared" si="18"/>
        <v>9.3500000000000014</v>
      </c>
      <c r="X96" s="29" t="str">
        <f t="shared" si="12"/>
        <v/>
      </c>
      <c r="Y96" s="29" t="str">
        <f t="shared" si="13"/>
        <v/>
      </c>
    </row>
    <row r="97" spans="15:25" ht="19">
      <c r="O97" s="15">
        <v>9.5</v>
      </c>
      <c r="P97" s="8">
        <f t="shared" si="14"/>
        <v>9.1790697674418623E-2</v>
      </c>
      <c r="Q97" s="8">
        <f t="shared" si="15"/>
        <v>5.426086956521739E-2</v>
      </c>
      <c r="R97" s="8">
        <f t="shared" si="16"/>
        <v>3.8000000000000002E-4</v>
      </c>
      <c r="S97" s="8">
        <f t="shared" si="10"/>
        <v>0</v>
      </c>
      <c r="T97" s="8">
        <f t="shared" si="19"/>
        <v>0.26587826086956523</v>
      </c>
      <c r="U97" s="7">
        <f t="shared" si="11"/>
        <v>0.75648393424796267</v>
      </c>
      <c r="V97" s="5">
        <f t="shared" si="17"/>
        <v>4.2992120975071813E-3</v>
      </c>
      <c r="W97" s="26">
        <f t="shared" si="18"/>
        <v>9.4499999999999993</v>
      </c>
      <c r="X97" s="29" t="str">
        <f t="shared" si="12"/>
        <v/>
      </c>
      <c r="Y97" s="29" t="str">
        <f t="shared" si="13"/>
        <v/>
      </c>
    </row>
    <row r="98" spans="15:25" ht="19">
      <c r="O98" s="15">
        <v>9.6</v>
      </c>
      <c r="P98" s="8">
        <f t="shared" si="14"/>
        <v>9.0956521739130464E-2</v>
      </c>
      <c r="Q98" s="8">
        <f t="shared" si="15"/>
        <v>5.4670520231213875E-2</v>
      </c>
      <c r="R98" s="8">
        <f t="shared" si="16"/>
        <v>3.8399999999999996E-4</v>
      </c>
      <c r="S98" s="8">
        <f t="shared" si="10"/>
        <v>0</v>
      </c>
      <c r="T98" s="8">
        <f t="shared" si="19"/>
        <v>0.26788554913294799</v>
      </c>
      <c r="U98" s="7">
        <f t="shared" si="11"/>
        <v>0.75691202625247977</v>
      </c>
      <c r="V98" s="5">
        <f t="shared" si="17"/>
        <v>4.2809200451710151E-3</v>
      </c>
      <c r="W98" s="26">
        <f t="shared" si="18"/>
        <v>9.5500000000000007</v>
      </c>
      <c r="X98" s="29" t="str">
        <f t="shared" si="12"/>
        <v/>
      </c>
      <c r="Y98" s="29" t="str">
        <f t="shared" si="13"/>
        <v/>
      </c>
    </row>
    <row r="99" spans="15:25" ht="19">
      <c r="O99" s="15">
        <v>9.6999999999999993</v>
      </c>
      <c r="P99" s="8">
        <f t="shared" si="14"/>
        <v>9.0127167630057847E-2</v>
      </c>
      <c r="Q99" s="8">
        <f t="shared" si="15"/>
        <v>5.5077809798270885E-2</v>
      </c>
      <c r="R99" s="8">
        <f t="shared" si="16"/>
        <v>3.8799999999999994E-4</v>
      </c>
      <c r="S99" s="8">
        <f t="shared" si="10"/>
        <v>0</v>
      </c>
      <c r="T99" s="8">
        <f t="shared" si="19"/>
        <v>0.26988126801152734</v>
      </c>
      <c r="U99" s="7">
        <f t="shared" si="11"/>
        <v>0.75733835958703455</v>
      </c>
      <c r="V99" s="5">
        <f t="shared" si="17"/>
        <v>4.2633333455477521E-3</v>
      </c>
      <c r="W99" s="26">
        <f t="shared" si="18"/>
        <v>9.6499999999999986</v>
      </c>
      <c r="X99" s="29" t="str">
        <f t="shared" si="12"/>
        <v/>
      </c>
      <c r="Y99" s="29" t="str">
        <f t="shared" si="13"/>
        <v/>
      </c>
    </row>
    <row r="100" spans="15:25" ht="19">
      <c r="O100" s="15">
        <v>9.8000000000000007</v>
      </c>
      <c r="P100" s="8">
        <f t="shared" si="14"/>
        <v>8.9302593659942392E-2</v>
      </c>
      <c r="Q100" s="8">
        <f t="shared" si="15"/>
        <v>5.5482758620689659E-2</v>
      </c>
      <c r="R100" s="8">
        <f t="shared" si="16"/>
        <v>3.9200000000000004E-4</v>
      </c>
      <c r="S100" s="8">
        <f t="shared" si="10"/>
        <v>0</v>
      </c>
      <c r="T100" s="8">
        <f t="shared" si="19"/>
        <v>0.27186551724137936</v>
      </c>
      <c r="U100" s="7">
        <f t="shared" si="11"/>
        <v>0.75776300324281864</v>
      </c>
      <c r="V100" s="5">
        <f t="shared" si="17"/>
        <v>4.2464365578408995E-3</v>
      </c>
      <c r="W100" s="26">
        <f t="shared" si="18"/>
        <v>9.75</v>
      </c>
      <c r="X100" s="29" t="str">
        <f t="shared" si="12"/>
        <v/>
      </c>
      <c r="Y100" s="29" t="str">
        <f t="shared" si="13"/>
        <v/>
      </c>
    </row>
    <row r="101" spans="15:25" ht="19">
      <c r="O101" s="15">
        <v>9.9</v>
      </c>
      <c r="P101" s="8">
        <f t="shared" si="14"/>
        <v>8.8482758620689661E-2</v>
      </c>
      <c r="Q101" s="8">
        <f t="shared" si="15"/>
        <v>5.5885386819484253E-2</v>
      </c>
      <c r="R101" s="8">
        <f t="shared" si="16"/>
        <v>3.9600000000000003E-4</v>
      </c>
      <c r="S101" s="8">
        <f t="shared" si="10"/>
        <v>0</v>
      </c>
      <c r="T101" s="8">
        <f t="shared" si="19"/>
        <v>0.27383839541547284</v>
      </c>
      <c r="U101" s="7">
        <f t="shared" si="11"/>
        <v>0.75818602474477026</v>
      </c>
      <c r="V101" s="5">
        <f t="shared" si="17"/>
        <v>4.2302150195161628E-3</v>
      </c>
      <c r="W101" s="26">
        <f t="shared" si="18"/>
        <v>9.8500000000000014</v>
      </c>
      <c r="X101" s="29" t="str">
        <f t="shared" si="12"/>
        <v/>
      </c>
      <c r="Y101" s="29" t="str">
        <f t="shared" si="13"/>
        <v/>
      </c>
    </row>
    <row r="102" spans="15:25" ht="19">
      <c r="O102" s="15">
        <v>10</v>
      </c>
      <c r="P102" s="8">
        <f t="shared" si="14"/>
        <v>8.766762177650432E-2</v>
      </c>
      <c r="Q102" s="8">
        <f t="shared" si="15"/>
        <v>5.6285714285714293E-2</v>
      </c>
      <c r="R102" s="8">
        <f t="shared" si="16"/>
        <v>4.0000000000000002E-4</v>
      </c>
      <c r="S102" s="8">
        <f t="shared" si="10"/>
        <v>0</v>
      </c>
      <c r="T102" s="8">
        <f t="shared" si="19"/>
        <v>0.27580000000000005</v>
      </c>
      <c r="U102" s="7">
        <f t="shared" si="11"/>
        <v>0.75860749022599838</v>
      </c>
      <c r="V102" s="5">
        <f t="shared" si="17"/>
        <v>4.2146548122812414E-3</v>
      </c>
      <c r="W102" s="26">
        <f t="shared" si="18"/>
        <v>9.9499999999999993</v>
      </c>
      <c r="X102" s="29" t="str">
        <f t="shared" si="12"/>
        <v/>
      </c>
      <c r="Y102" s="29" t="str">
        <f t="shared" si="13"/>
        <v/>
      </c>
    </row>
    <row r="103" spans="15:25" ht="19">
      <c r="O103" s="15">
        <v>10.1</v>
      </c>
      <c r="P103" s="8">
        <f t="shared" si="14"/>
        <v>8.6857142857142869E-2</v>
      </c>
      <c r="Q103" s="8">
        <f t="shared" si="15"/>
        <v>5.6683760683760694E-2</v>
      </c>
      <c r="R103" s="8">
        <f t="shared" si="16"/>
        <v>4.0400000000000001E-4</v>
      </c>
      <c r="S103" s="8">
        <f t="shared" si="10"/>
        <v>0</v>
      </c>
      <c r="T103" s="8">
        <f t="shared" si="19"/>
        <v>0.27775042735042743</v>
      </c>
      <c r="U103" s="7">
        <f t="shared" si="11"/>
        <v>0.75902746449902458</v>
      </c>
      <c r="V103" s="5">
        <f t="shared" si="17"/>
        <v>4.1997427302620386E-3</v>
      </c>
      <c r="W103" s="26">
        <f t="shared" si="18"/>
        <v>10.050000000000001</v>
      </c>
      <c r="X103" s="29" t="str">
        <f t="shared" si="12"/>
        <v/>
      </c>
      <c r="Y103" s="29" t="str">
        <f t="shared" si="13"/>
        <v/>
      </c>
    </row>
    <row r="104" spans="15:25" ht="19">
      <c r="O104" s="15">
        <v>10.199999999999999</v>
      </c>
      <c r="P104" s="8">
        <f t="shared" si="14"/>
        <v>8.6051282051282069E-2</v>
      </c>
      <c r="Q104" s="8">
        <f t="shared" si="15"/>
        <v>5.7079545454545452E-2</v>
      </c>
      <c r="R104" s="8">
        <f t="shared" si="16"/>
        <v>4.0799999999999994E-4</v>
      </c>
      <c r="S104" s="8">
        <f t="shared" si="10"/>
        <v>0</v>
      </c>
      <c r="T104" s="8">
        <f t="shared" si="19"/>
        <v>0.27968977272727275</v>
      </c>
      <c r="U104" s="7">
        <f t="shared" si="11"/>
        <v>0.75944601112404964</v>
      </c>
      <c r="V104" s="5">
        <f t="shared" si="17"/>
        <v>4.1854662502505283E-3</v>
      </c>
      <c r="W104" s="26">
        <f t="shared" si="18"/>
        <v>10.149999999999999</v>
      </c>
      <c r="X104" s="29" t="str">
        <f t="shared" si="12"/>
        <v/>
      </c>
      <c r="Y104" s="29" t="str">
        <f t="shared" si="13"/>
        <v/>
      </c>
    </row>
    <row r="105" spans="15:25" ht="19">
      <c r="O105" s="15">
        <v>10.3</v>
      </c>
      <c r="P105" s="8">
        <f t="shared" si="14"/>
        <v>8.525000000000002E-2</v>
      </c>
      <c r="Q105" s="8">
        <f t="shared" si="15"/>
        <v>5.7473087818696894E-2</v>
      </c>
      <c r="R105" s="8">
        <f t="shared" si="16"/>
        <v>4.1200000000000004E-4</v>
      </c>
      <c r="S105" s="8">
        <f t="shared" si="10"/>
        <v>0</v>
      </c>
      <c r="T105" s="8">
        <f t="shared" si="19"/>
        <v>0.28161813031161481</v>
      </c>
      <c r="U105" s="7">
        <f t="shared" si="11"/>
        <v>0.75986319247443745</v>
      </c>
      <c r="V105" s="5">
        <f t="shared" si="17"/>
        <v>4.1718135038781266E-3</v>
      </c>
      <c r="W105" s="26">
        <f t="shared" si="18"/>
        <v>10.25</v>
      </c>
      <c r="X105" s="29" t="str">
        <f t="shared" si="12"/>
        <v/>
      </c>
      <c r="Y105" s="29" t="str">
        <f t="shared" si="13"/>
        <v/>
      </c>
    </row>
    <row r="106" spans="15:25" ht="19">
      <c r="O106" s="15">
        <v>10.4</v>
      </c>
      <c r="P106" s="8">
        <f t="shared" si="14"/>
        <v>8.4453257790368302E-2</v>
      </c>
      <c r="Q106" s="8">
        <f t="shared" si="15"/>
        <v>5.7864406779661016E-2</v>
      </c>
      <c r="R106" s="8">
        <f t="shared" si="16"/>
        <v>4.1599999999999997E-4</v>
      </c>
      <c r="S106" s="8">
        <f t="shared" si="10"/>
        <v>0</v>
      </c>
      <c r="T106" s="8">
        <f t="shared" si="19"/>
        <v>0.283535593220339</v>
      </c>
      <c r="U106" s="7">
        <f t="shared" si="11"/>
        <v>0.76027906979959792</v>
      </c>
      <c r="V106" s="5">
        <f t="shared" si="17"/>
        <v>4.1587732516046453E-3</v>
      </c>
      <c r="W106" s="26">
        <f t="shared" si="18"/>
        <v>10.350000000000001</v>
      </c>
      <c r="X106" s="29" t="str">
        <f t="shared" si="12"/>
        <v/>
      </c>
      <c r="Y106" s="29" t="str">
        <f t="shared" si="13"/>
        <v/>
      </c>
    </row>
    <row r="107" spans="15:25" ht="19">
      <c r="O107" s="15">
        <v>10.5</v>
      </c>
      <c r="P107" s="8">
        <f t="shared" si="14"/>
        <v>8.3661016949152567E-2</v>
      </c>
      <c r="Q107" s="8">
        <f t="shared" si="15"/>
        <v>5.825352112676057E-2</v>
      </c>
      <c r="R107" s="8">
        <f t="shared" si="16"/>
        <v>4.2000000000000002E-4</v>
      </c>
      <c r="S107" s="8">
        <f t="shared" si="10"/>
        <v>0</v>
      </c>
      <c r="T107" s="8">
        <f t="shared" si="19"/>
        <v>0.28544225352112679</v>
      </c>
      <c r="U107" s="7">
        <f t="shared" si="11"/>
        <v>0.76069370328543917</v>
      </c>
      <c r="V107" s="5">
        <f t="shared" si="17"/>
        <v>4.1463348584125518E-3</v>
      </c>
      <c r="W107" s="26">
        <f t="shared" si="18"/>
        <v>10.45</v>
      </c>
      <c r="X107" s="29" t="str">
        <f t="shared" si="12"/>
        <v/>
      </c>
      <c r="Y107" s="29" t="str">
        <f t="shared" si="13"/>
        <v/>
      </c>
    </row>
    <row r="108" spans="15:25" ht="19">
      <c r="O108" s="15">
        <v>10.6</v>
      </c>
      <c r="P108" s="8">
        <f t="shared" si="14"/>
        <v>8.2873239436619728E-2</v>
      </c>
      <c r="Q108" s="8">
        <f t="shared" si="15"/>
        <v>5.8640449438202256E-2</v>
      </c>
      <c r="R108" s="8">
        <f t="shared" si="16"/>
        <v>4.2400000000000001E-4</v>
      </c>
      <c r="S108" s="8">
        <f t="shared" si="10"/>
        <v>0</v>
      </c>
      <c r="T108" s="8">
        <f t="shared" si="19"/>
        <v>0.28733820224719109</v>
      </c>
      <c r="U108" s="7">
        <f t="shared" si="11"/>
        <v>0.76110715211254854</v>
      </c>
      <c r="V108" s="5">
        <f t="shared" si="17"/>
        <v>4.134488271093654E-3</v>
      </c>
      <c r="W108" s="26">
        <f t="shared" si="18"/>
        <v>10.55</v>
      </c>
      <c r="X108" s="29" t="str">
        <f t="shared" si="12"/>
        <v/>
      </c>
      <c r="Y108" s="29" t="str">
        <f t="shared" si="13"/>
        <v/>
      </c>
    </row>
    <row r="109" spans="15:25" ht="19">
      <c r="O109" s="15">
        <v>10.7</v>
      </c>
      <c r="P109" s="8">
        <f t="shared" si="14"/>
        <v>8.2089887640449458E-2</v>
      </c>
      <c r="Q109" s="8">
        <f t="shared" si="15"/>
        <v>5.9025210084033608E-2</v>
      </c>
      <c r="R109" s="8">
        <f t="shared" si="16"/>
        <v>4.28E-4</v>
      </c>
      <c r="S109" s="8">
        <f t="shared" si="10"/>
        <v>0</v>
      </c>
      <c r="T109" s="8">
        <f t="shared" si="19"/>
        <v>0.28922352941176471</v>
      </c>
      <c r="U109" s="7">
        <f t="shared" si="11"/>
        <v>0.76151947451225221</v>
      </c>
      <c r="V109" s="5">
        <f t="shared" si="17"/>
        <v>4.1232239970368104E-3</v>
      </c>
      <c r="W109" s="26">
        <f t="shared" si="18"/>
        <v>10.649999999999999</v>
      </c>
      <c r="X109" s="29" t="str">
        <f t="shared" si="12"/>
        <v/>
      </c>
      <c r="Y109" s="29" t="str">
        <f t="shared" si="13"/>
        <v/>
      </c>
    </row>
    <row r="110" spans="15:25" ht="19">
      <c r="O110" s="15">
        <v>10.8</v>
      </c>
      <c r="P110" s="8">
        <f t="shared" si="14"/>
        <v>8.1310924369747919E-2</v>
      </c>
      <c r="Q110" s="8">
        <f t="shared" si="15"/>
        <v>5.9407821229050292E-2</v>
      </c>
      <c r="R110" s="8">
        <f t="shared" si="16"/>
        <v>4.3200000000000004E-4</v>
      </c>
      <c r="S110" s="8">
        <f t="shared" si="10"/>
        <v>0</v>
      </c>
      <c r="T110" s="8">
        <f t="shared" si="19"/>
        <v>0.29109832402234648</v>
      </c>
      <c r="U110" s="7">
        <f t="shared" si="11"/>
        <v>0.7619307278206966</v>
      </c>
      <c r="V110" s="5">
        <f t="shared" si="17"/>
        <v>4.1125330844437565E-3</v>
      </c>
      <c r="W110" s="26">
        <f t="shared" si="18"/>
        <v>10.75</v>
      </c>
      <c r="X110" s="29" t="str">
        <f t="shared" si="12"/>
        <v/>
      </c>
      <c r="Y110" s="29" t="str">
        <f t="shared" si="13"/>
        <v/>
      </c>
    </row>
    <row r="111" spans="15:25" ht="19">
      <c r="O111" s="15">
        <v>10.9</v>
      </c>
      <c r="P111" s="8">
        <f t="shared" si="14"/>
        <v>8.0536312849162031E-2</v>
      </c>
      <c r="Q111" s="8">
        <f t="shared" si="15"/>
        <v>5.9788300835654597E-2</v>
      </c>
      <c r="R111" s="8">
        <f t="shared" si="16"/>
        <v>4.3600000000000003E-4</v>
      </c>
      <c r="S111" s="8">
        <f t="shared" si="10"/>
        <v>0</v>
      </c>
      <c r="T111" s="8">
        <f t="shared" si="19"/>
        <v>0.29296267409470755</v>
      </c>
      <c r="U111" s="7">
        <f t="shared" si="11"/>
        <v>0.7623409685310838</v>
      </c>
      <c r="V111" s="5">
        <f t="shared" si="17"/>
        <v>4.1024071038720114E-3</v>
      </c>
      <c r="W111" s="26">
        <f t="shared" si="18"/>
        <v>10.850000000000001</v>
      </c>
      <c r="X111" s="29" t="str">
        <f t="shared" si="12"/>
        <v/>
      </c>
      <c r="Y111" s="29" t="str">
        <f t="shared" si="13"/>
        <v/>
      </c>
    </row>
    <row r="112" spans="15:25" ht="19">
      <c r="O112" s="15">
        <v>11</v>
      </c>
      <c r="P112" s="8">
        <f t="shared" si="14"/>
        <v>7.9766016713091942E-2</v>
      </c>
      <c r="Q112" s="8">
        <f t="shared" si="15"/>
        <v>6.016666666666666E-2</v>
      </c>
      <c r="R112" s="8">
        <f t="shared" si="16"/>
        <v>4.3999999999999996E-4</v>
      </c>
      <c r="S112" s="8">
        <f t="shared" si="10"/>
        <v>0</v>
      </c>
      <c r="T112" s="8">
        <f t="shared" si="19"/>
        <v>0.29481666666666667</v>
      </c>
      <c r="U112" s="7">
        <f t="shared" si="11"/>
        <v>0.76275025234418858</v>
      </c>
      <c r="V112" s="5">
        <f t="shared" si="17"/>
        <v>4.092838131047897E-3</v>
      </c>
      <c r="W112" s="26">
        <f t="shared" si="18"/>
        <v>10.95</v>
      </c>
      <c r="X112" s="29" t="str">
        <f t="shared" si="12"/>
        <v/>
      </c>
      <c r="Y112" s="29" t="str">
        <f t="shared" si="13"/>
        <v/>
      </c>
    </row>
    <row r="113" spans="15:25" ht="19">
      <c r="O113" s="15">
        <v>11.1</v>
      </c>
      <c r="P113" s="8">
        <f t="shared" si="14"/>
        <v>7.9000000000000015E-2</v>
      </c>
      <c r="Q113" s="8">
        <f t="shared" si="15"/>
        <v>6.0542936288088649E-2</v>
      </c>
      <c r="R113" s="8">
        <f t="shared" si="16"/>
        <v>4.44E-4</v>
      </c>
      <c r="S113" s="8">
        <f t="shared" si="10"/>
        <v>0</v>
      </c>
      <c r="T113" s="8">
        <f t="shared" si="19"/>
        <v>0.2966603878116344</v>
      </c>
      <c r="U113" s="7">
        <f t="shared" si="11"/>
        <v>0.76315863421727614</v>
      </c>
      <c r="V113" s="5">
        <f t="shared" si="17"/>
        <v>4.0838187308756138E-3</v>
      </c>
      <c r="W113" s="26">
        <f t="shared" si="18"/>
        <v>11.05</v>
      </c>
      <c r="X113" s="29" t="str">
        <f t="shared" si="12"/>
        <v/>
      </c>
      <c r="Y113" s="29" t="str">
        <f t="shared" si="13"/>
        <v/>
      </c>
    </row>
    <row r="114" spans="15:25" ht="19">
      <c r="O114" s="15">
        <v>11.2</v>
      </c>
      <c r="P114" s="8">
        <f t="shared" si="14"/>
        <v>7.8238227146814429E-2</v>
      </c>
      <c r="Q114" s="8">
        <f t="shared" si="15"/>
        <v>6.0917127071823202E-2</v>
      </c>
      <c r="R114" s="8">
        <f t="shared" si="16"/>
        <v>4.4799999999999999E-4</v>
      </c>
      <c r="S114" s="8">
        <f t="shared" si="10"/>
        <v>0</v>
      </c>
      <c r="T114" s="8">
        <f t="shared" si="19"/>
        <v>0.2984939226519337</v>
      </c>
      <c r="U114" s="7">
        <f t="shared" si="11"/>
        <v>0.76356616841153335</v>
      </c>
      <c r="V114" s="5">
        <f t="shared" si="17"/>
        <v>4.0753419425721008E-3</v>
      </c>
      <c r="W114" s="26">
        <f t="shared" si="18"/>
        <v>11.149999999999999</v>
      </c>
      <c r="X114" s="29" t="str">
        <f t="shared" si="12"/>
        <v/>
      </c>
      <c r="Y114" s="29" t="str">
        <f t="shared" si="13"/>
        <v/>
      </c>
    </row>
    <row r="115" spans="15:25" ht="19">
      <c r="O115" s="15">
        <v>11.3</v>
      </c>
      <c r="P115" s="8">
        <f t="shared" si="14"/>
        <v>7.748066298342543E-2</v>
      </c>
      <c r="Q115" s="8">
        <f t="shared" si="15"/>
        <v>6.1289256198347117E-2</v>
      </c>
      <c r="R115" s="8">
        <f t="shared" si="16"/>
        <v>4.5200000000000004E-4</v>
      </c>
      <c r="S115" s="8">
        <f t="shared" si="10"/>
        <v>0</v>
      </c>
      <c r="T115" s="8">
        <f t="shared" si="19"/>
        <v>0.30031735537190091</v>
      </c>
      <c r="U115" s="7">
        <f t="shared" si="11"/>
        <v>0.7639729085381235</v>
      </c>
      <c r="V115" s="5">
        <f t="shared" si="17"/>
        <v>4.0674012659013799E-3</v>
      </c>
      <c r="W115" s="26">
        <f t="shared" si="18"/>
        <v>11.25</v>
      </c>
      <c r="X115" s="29" t="str">
        <f t="shared" si="12"/>
        <v/>
      </c>
      <c r="Y115" s="29" t="str">
        <f t="shared" si="13"/>
        <v/>
      </c>
    </row>
    <row r="116" spans="15:25" ht="19">
      <c r="O116" s="15">
        <v>11.4</v>
      </c>
      <c r="P116" s="8">
        <f t="shared" si="14"/>
        <v>7.6727272727272755E-2</v>
      </c>
      <c r="Q116" s="8">
        <f t="shared" si="15"/>
        <v>6.1659340659340658E-2</v>
      </c>
      <c r="R116" s="8">
        <f t="shared" si="16"/>
        <v>4.5600000000000003E-4</v>
      </c>
      <c r="S116" s="8">
        <f t="shared" si="10"/>
        <v>0</v>
      </c>
      <c r="T116" s="8">
        <f t="shared" si="19"/>
        <v>0.30213076923076926</v>
      </c>
      <c r="U116" s="7">
        <f t="shared" si="11"/>
        <v>0.76437890760296412</v>
      </c>
      <c r="V116" s="5">
        <f t="shared" si="17"/>
        <v>4.0599906484062457E-3</v>
      </c>
      <c r="W116" s="26">
        <f t="shared" si="18"/>
        <v>11.350000000000001</v>
      </c>
      <c r="X116" s="29" t="str">
        <f t="shared" si="12"/>
        <v/>
      </c>
      <c r="Y116" s="29" t="str">
        <f t="shared" si="13"/>
        <v/>
      </c>
    </row>
    <row r="117" spans="15:25" ht="19">
      <c r="O117" s="15">
        <v>11.5</v>
      </c>
      <c r="P117" s="8">
        <f t="shared" si="14"/>
        <v>7.5978021978022003E-2</v>
      </c>
      <c r="Q117" s="8">
        <f t="shared" si="15"/>
        <v>6.2027397260273974E-2</v>
      </c>
      <c r="R117" s="8">
        <f t="shared" si="16"/>
        <v>4.6000000000000001E-4</v>
      </c>
      <c r="S117" s="8">
        <f t="shared" si="10"/>
        <v>0</v>
      </c>
      <c r="T117" s="8">
        <f t="shared" si="19"/>
        <v>0.30393424657534251</v>
      </c>
      <c r="U117" s="7">
        <f t="shared" si="11"/>
        <v>0.76478421805032837</v>
      </c>
      <c r="V117" s="5">
        <f t="shared" si="17"/>
        <v>4.0531044736425029E-3</v>
      </c>
      <c r="W117" s="26">
        <f t="shared" si="18"/>
        <v>11.45</v>
      </c>
      <c r="X117" s="29" t="str">
        <f t="shared" si="12"/>
        <v/>
      </c>
      <c r="Y117" s="29" t="str">
        <f t="shared" si="13"/>
        <v/>
      </c>
    </row>
    <row r="118" spans="15:25" ht="19">
      <c r="O118" s="15">
        <v>11.6</v>
      </c>
      <c r="P118" s="8">
        <f t="shared" si="14"/>
        <v>7.5232876712328769E-2</v>
      </c>
      <c r="Q118" s="8">
        <f t="shared" si="15"/>
        <v>6.2393442622950823E-2</v>
      </c>
      <c r="R118" s="8">
        <f t="shared" si="16"/>
        <v>4.64E-4</v>
      </c>
      <c r="S118" s="8">
        <f t="shared" si="10"/>
        <v>0</v>
      </c>
      <c r="T118" s="8">
        <f t="shared" si="19"/>
        <v>0.30572786885245906</v>
      </c>
      <c r="U118" s="7">
        <f t="shared" si="11"/>
        <v>0.76518889180536165</v>
      </c>
      <c r="V118" s="5">
        <f t="shared" si="17"/>
        <v>4.0467375503328165E-3</v>
      </c>
      <c r="W118" s="26">
        <f t="shared" si="18"/>
        <v>11.55</v>
      </c>
      <c r="X118" s="29" t="str">
        <f t="shared" si="12"/>
        <v/>
      </c>
      <c r="Y118" s="29" t="str">
        <f t="shared" si="13"/>
        <v/>
      </c>
    </row>
    <row r="119" spans="15:25" ht="19">
      <c r="O119" s="15">
        <v>11.7</v>
      </c>
      <c r="P119" s="8">
        <f t="shared" si="14"/>
        <v>7.449180327868854E-2</v>
      </c>
      <c r="Q119" s="8">
        <f t="shared" si="15"/>
        <v>6.275749318801091E-2</v>
      </c>
      <c r="R119" s="8">
        <f t="shared" si="16"/>
        <v>4.6799999999999994E-4</v>
      </c>
      <c r="S119" s="8">
        <f t="shared" si="10"/>
        <v>0</v>
      </c>
      <c r="T119" s="8">
        <f t="shared" si="19"/>
        <v>0.30751171662125348</v>
      </c>
      <c r="U119" s="7">
        <f t="shared" si="11"/>
        <v>0.76559298031560385</v>
      </c>
      <c r="V119" s="5">
        <f t="shared" si="17"/>
        <v>4.0408851024220796E-3</v>
      </c>
      <c r="W119" s="26">
        <f t="shared" si="18"/>
        <v>11.649999999999999</v>
      </c>
      <c r="X119" s="29" t="str">
        <f t="shared" si="12"/>
        <v/>
      </c>
      <c r="Y119" s="29" t="str">
        <f t="shared" si="13"/>
        <v/>
      </c>
    </row>
    <row r="120" spans="15:25" ht="19">
      <c r="O120" s="15">
        <v>11.8</v>
      </c>
      <c r="P120" s="8">
        <f t="shared" si="14"/>
        <v>7.3754768392370607E-2</v>
      </c>
      <c r="Q120" s="8">
        <f t="shared" si="15"/>
        <v>6.311956521739133E-2</v>
      </c>
      <c r="R120" s="8">
        <f t="shared" si="16"/>
        <v>4.7200000000000009E-4</v>
      </c>
      <c r="S120" s="8">
        <f t="shared" si="10"/>
        <v>0</v>
      </c>
      <c r="T120" s="8">
        <f t="shared" si="19"/>
        <v>0.30928586956521753</v>
      </c>
      <c r="U120" s="7">
        <f t="shared" si="11"/>
        <v>0.76599653459160288</v>
      </c>
      <c r="V120" s="5">
        <f t="shared" si="17"/>
        <v>4.0355427599902387E-3</v>
      </c>
      <c r="W120" s="26">
        <f t="shared" si="18"/>
        <v>11.75</v>
      </c>
      <c r="X120" s="29" t="str">
        <f t="shared" si="12"/>
        <v/>
      </c>
      <c r="Y120" s="29" t="str">
        <f t="shared" si="13"/>
        <v/>
      </c>
    </row>
    <row r="121" spans="15:25" ht="19">
      <c r="O121" s="15">
        <v>11.9</v>
      </c>
      <c r="P121" s="8">
        <f t="shared" si="14"/>
        <v>7.302173913043479E-2</v>
      </c>
      <c r="Q121" s="8">
        <f t="shared" si="15"/>
        <v>6.3479674796747973E-2</v>
      </c>
      <c r="R121" s="8">
        <f t="shared" si="16"/>
        <v>4.7600000000000002E-4</v>
      </c>
      <c r="S121" s="8">
        <f t="shared" si="10"/>
        <v>0</v>
      </c>
      <c r="T121" s="8">
        <f t="shared" si="19"/>
        <v>0.31105040650406507</v>
      </c>
      <c r="U121" s="7">
        <f t="shared" si="11"/>
        <v>0.76639960524670159</v>
      </c>
      <c r="V121" s="5">
        <f t="shared" si="17"/>
        <v>4.0307065509870435E-3</v>
      </c>
      <c r="W121" s="26">
        <f t="shared" si="18"/>
        <v>11.850000000000001</v>
      </c>
      <c r="X121" s="29" t="str">
        <f t="shared" si="12"/>
        <v/>
      </c>
      <c r="Y121" s="29" t="str">
        <f t="shared" si="13"/>
        <v/>
      </c>
    </row>
    <row r="122" spans="15:25" ht="19">
      <c r="O122" s="15">
        <v>12</v>
      </c>
      <c r="P122" s="8">
        <f t="shared" si="14"/>
        <v>7.2292682926829291E-2</v>
      </c>
      <c r="Q122" s="8">
        <f t="shared" si="15"/>
        <v>6.3837837837837835E-2</v>
      </c>
      <c r="R122" s="8">
        <f t="shared" si="16"/>
        <v>4.8000000000000001E-4</v>
      </c>
      <c r="S122" s="8">
        <f t="shared" si="10"/>
        <v>0</v>
      </c>
      <c r="T122" s="8">
        <f t="shared" si="19"/>
        <v>0.31280540540540541</v>
      </c>
      <c r="U122" s="7">
        <f t="shared" si="11"/>
        <v>0.76680224253607843</v>
      </c>
      <c r="V122" s="5">
        <f t="shared" si="17"/>
        <v>4.0263728937684068E-3</v>
      </c>
      <c r="W122" s="26">
        <f t="shared" si="18"/>
        <v>11.95</v>
      </c>
      <c r="X122" s="29" t="str">
        <f t="shared" si="12"/>
        <v/>
      </c>
      <c r="Y122" s="29" t="str">
        <f t="shared" si="13"/>
        <v/>
      </c>
    </row>
    <row r="123" spans="15:25" ht="19">
      <c r="O123" s="15">
        <v>12.1</v>
      </c>
      <c r="P123" s="8">
        <f t="shared" si="14"/>
        <v>7.1567567567567575E-2</v>
      </c>
      <c r="Q123" s="8">
        <f t="shared" si="15"/>
        <v>6.4194070080862531E-2</v>
      </c>
      <c r="R123" s="8">
        <f t="shared" si="16"/>
        <v>4.84E-4</v>
      </c>
      <c r="S123" s="8">
        <f t="shared" si="10"/>
        <v>0</v>
      </c>
      <c r="T123" s="8">
        <f t="shared" si="19"/>
        <v>0.31455094339622641</v>
      </c>
      <c r="U123" s="7">
        <f t="shared" si="11"/>
        <v>0.76720449639511901</v>
      </c>
      <c r="V123" s="5">
        <f t="shared" si="17"/>
        <v>4.0225385904058136E-3</v>
      </c>
      <c r="W123" s="26">
        <f t="shared" si="18"/>
        <v>12.05</v>
      </c>
      <c r="X123" s="29" t="str">
        <f t="shared" si="12"/>
        <v/>
      </c>
      <c r="Y123" s="29" t="str">
        <f t="shared" si="13"/>
        <v/>
      </c>
    </row>
    <row r="124" spans="15:25" ht="19">
      <c r="O124" s="15">
        <v>12.2</v>
      </c>
      <c r="P124" s="8">
        <f t="shared" si="14"/>
        <v>7.084636118598385E-2</v>
      </c>
      <c r="Q124" s="8">
        <f t="shared" si="15"/>
        <v>6.4548387096774199E-2</v>
      </c>
      <c r="R124" s="8">
        <f t="shared" si="16"/>
        <v>4.8799999999999999E-4</v>
      </c>
      <c r="S124" s="8">
        <f t="shared" si="10"/>
        <v>0</v>
      </c>
      <c r="T124" s="8">
        <f t="shared" si="19"/>
        <v>0.31628709677419359</v>
      </c>
      <c r="U124" s="7">
        <f t="shared" si="11"/>
        <v>0.76760641647719163</v>
      </c>
      <c r="V124" s="5">
        <f t="shared" si="17"/>
        <v>4.0192008207262792E-3</v>
      </c>
      <c r="W124" s="26">
        <f t="shared" si="18"/>
        <v>12.149999999999999</v>
      </c>
      <c r="X124" s="29" t="str">
        <f t="shared" si="12"/>
        <v/>
      </c>
      <c r="Y124" s="29" t="str">
        <f t="shared" si="13"/>
        <v/>
      </c>
    </row>
    <row r="125" spans="15:25" ht="19">
      <c r="O125" s="15">
        <v>12.3</v>
      </c>
      <c r="P125" s="8">
        <f t="shared" si="14"/>
        <v>7.012903225806455E-2</v>
      </c>
      <c r="Q125" s="8">
        <f t="shared" si="15"/>
        <v>6.4900804289544242E-2</v>
      </c>
      <c r="R125" s="8">
        <f t="shared" si="16"/>
        <v>4.9200000000000003E-4</v>
      </c>
      <c r="S125" s="8">
        <f t="shared" si="10"/>
        <v>0</v>
      </c>
      <c r="T125" s="8">
        <f t="shared" si="19"/>
        <v>0.31801394101876679</v>
      </c>
      <c r="U125" s="7">
        <f t="shared" si="11"/>
        <v>0.76800805219090174</v>
      </c>
      <c r="V125" s="5">
        <f t="shared" si="17"/>
        <v>4.0163571371009659E-3</v>
      </c>
      <c r="W125" s="26">
        <f t="shared" si="18"/>
        <v>12.25</v>
      </c>
      <c r="X125" s="29" t="str">
        <f t="shared" si="12"/>
        <v/>
      </c>
      <c r="Y125" s="29" t="str">
        <f t="shared" si="13"/>
        <v/>
      </c>
    </row>
    <row r="126" spans="15:25" ht="19">
      <c r="O126" s="15">
        <v>12.4</v>
      </c>
      <c r="P126" s="8">
        <f t="shared" si="14"/>
        <v>6.9415549597855244E-2</v>
      </c>
      <c r="Q126" s="8">
        <f t="shared" si="15"/>
        <v>6.5251336898395726E-2</v>
      </c>
      <c r="R126" s="8">
        <f t="shared" si="16"/>
        <v>4.9600000000000002E-4</v>
      </c>
      <c r="S126" s="8">
        <f t="shared" si="10"/>
        <v>0</v>
      </c>
      <c r="T126" s="8">
        <f t="shared" si="19"/>
        <v>0.31973155080213905</v>
      </c>
      <c r="U126" s="7">
        <f t="shared" si="11"/>
        <v>0.76840945273689376</v>
      </c>
      <c r="V126" s="5">
        <f t="shared" si="17"/>
        <v>4.0140054599202696E-3</v>
      </c>
      <c r="W126" s="26">
        <f t="shared" si="18"/>
        <v>12.350000000000001</v>
      </c>
      <c r="X126" s="29" t="str">
        <f t="shared" si="12"/>
        <v/>
      </c>
      <c r="Y126" s="29" t="str">
        <f t="shared" si="13"/>
        <v/>
      </c>
    </row>
    <row r="127" spans="15:25" ht="19">
      <c r="O127" s="15">
        <v>12.5</v>
      </c>
      <c r="P127" s="8">
        <f t="shared" si="14"/>
        <v>6.87058823529412E-2</v>
      </c>
      <c r="Q127" s="8">
        <f t="shared" si="15"/>
        <v>6.5600000000000006E-2</v>
      </c>
      <c r="R127" s="8">
        <f t="shared" si="16"/>
        <v>5.0000000000000001E-4</v>
      </c>
      <c r="S127" s="8">
        <f t="shared" si="10"/>
        <v>0</v>
      </c>
      <c r="T127" s="8">
        <f t="shared" si="19"/>
        <v>0.32144000000000006</v>
      </c>
      <c r="U127" s="7">
        <f t="shared" si="11"/>
        <v>0.76881066714427115</v>
      </c>
      <c r="V127" s="5">
        <f t="shared" si="17"/>
        <v>4.0121440737739406E-3</v>
      </c>
      <c r="W127" s="26">
        <f t="shared" si="18"/>
        <v>12.45</v>
      </c>
      <c r="X127" s="29" t="str">
        <f t="shared" si="12"/>
        <v/>
      </c>
      <c r="Y127" s="29" t="str">
        <f t="shared" si="13"/>
        <v/>
      </c>
    </row>
    <row r="128" spans="15:25" ht="19">
      <c r="O128" s="15">
        <v>12.6</v>
      </c>
      <c r="P128" s="8">
        <f t="shared" si="14"/>
        <v>6.8000000000000005E-2</v>
      </c>
      <c r="Q128" s="8">
        <f t="shared" si="15"/>
        <v>6.5946808510638305E-2</v>
      </c>
      <c r="R128" s="8">
        <f t="shared" si="16"/>
        <v>5.04E-4</v>
      </c>
      <c r="S128" s="8">
        <f t="shared" si="10"/>
        <v>0</v>
      </c>
      <c r="T128" s="8">
        <f t="shared" si="19"/>
        <v>0.3231393617021277</v>
      </c>
      <c r="U128" s="7">
        <f t="shared" si="11"/>
        <v>0.76921174430670181</v>
      </c>
      <c r="V128" s="5">
        <f t="shared" si="17"/>
        <v>4.0107716243065333E-3</v>
      </c>
      <c r="W128" s="26">
        <f t="shared" si="18"/>
        <v>12.55</v>
      </c>
      <c r="X128" s="29" t="str">
        <f t="shared" si="12"/>
        <v/>
      </c>
      <c r="Y128" s="29" t="str">
        <f t="shared" si="13"/>
        <v/>
      </c>
    </row>
    <row r="129" spans="15:25" ht="19">
      <c r="O129" s="15">
        <v>12.7</v>
      </c>
      <c r="P129" s="8">
        <f t="shared" si="14"/>
        <v>6.7297872340425544E-2</v>
      </c>
      <c r="Q129" s="8">
        <f t="shared" si="15"/>
        <v>6.6291777188328918E-2</v>
      </c>
      <c r="R129" s="8">
        <f t="shared" si="16"/>
        <v>5.0799999999999999E-4</v>
      </c>
      <c r="S129" s="8">
        <f t="shared" si="10"/>
        <v>0</v>
      </c>
      <c r="T129" s="8">
        <f t="shared" si="19"/>
        <v>0.32482970822281171</v>
      </c>
      <c r="U129" s="7">
        <f t="shared" si="11"/>
        <v>0.76961273301827537</v>
      </c>
      <c r="V129" s="5">
        <f t="shared" si="17"/>
        <v>4.0098871157357024E-3</v>
      </c>
      <c r="W129" s="26">
        <f t="shared" si="18"/>
        <v>12.649999999999999</v>
      </c>
      <c r="X129" s="29" t="str">
        <f t="shared" si="12"/>
        <v/>
      </c>
      <c r="Y129" s="29" t="str">
        <f t="shared" si="13"/>
        <v/>
      </c>
    </row>
    <row r="130" spans="15:25" ht="19">
      <c r="O130" s="15">
        <v>12.8</v>
      </c>
      <c r="P130" s="8">
        <f t="shared" si="14"/>
        <v>6.6599469496021246E-2</v>
      </c>
      <c r="Q130" s="8">
        <f t="shared" si="15"/>
        <v>6.6634920634920658E-2</v>
      </c>
      <c r="R130" s="8">
        <f t="shared" si="16"/>
        <v>5.1200000000000009E-4</v>
      </c>
      <c r="S130" s="8">
        <f t="shared" si="10"/>
        <v>0</v>
      </c>
      <c r="T130" s="8">
        <f t="shared" si="19"/>
        <v>0.32651111111111125</v>
      </c>
      <c r="U130" s="7">
        <f t="shared" si="11"/>
        <v>0.7700136820091793</v>
      </c>
      <c r="V130" s="5">
        <f t="shared" si="17"/>
        <v>4.0094899090392083E-3</v>
      </c>
      <c r="W130" s="26">
        <f t="shared" si="18"/>
        <v>12.75</v>
      </c>
      <c r="X130" s="29" t="str">
        <f t="shared" si="12"/>
        <v/>
      </c>
      <c r="Y130" s="29">
        <f t="shared" si="13"/>
        <v>0.77</v>
      </c>
    </row>
    <row r="131" spans="15:25" ht="19">
      <c r="O131" s="15">
        <v>12.9</v>
      </c>
      <c r="P131" s="8">
        <f t="shared" si="14"/>
        <v>6.590476190476191E-2</v>
      </c>
      <c r="Q131" s="8">
        <f t="shared" si="15"/>
        <v>6.697625329815303E-2</v>
      </c>
      <c r="R131" s="8">
        <f t="shared" si="16"/>
        <v>5.1599999999999997E-4</v>
      </c>
      <c r="S131" s="8">
        <f t="shared" ref="S131:S194" si="20">IF(($C$5/$C$4)*R131&lt;$F$4,0,(($C$5/$C$4)*R131-$F$4)/($E$4/1000+(O131/1000)))</f>
        <v>0</v>
      </c>
      <c r="T131" s="8">
        <f t="shared" si="19"/>
        <v>0.32818364116094989</v>
      </c>
      <c r="U131" s="7">
        <f t="shared" ref="U131:U194" si="21">IF(AND(P131&gt;0,S131=0),($B$4-((0.0592/$C$4)*(LOG10(P131/Q131))))-$F$5,IF(AND(P131=0,S131&gt;0),($B$5-((0.0592/$C$5)*(LOG10(T131/(S131*POWER(POWER(10,-$I$4),$J$4))))))-$F$5,IF(AND(P131=0,S131=0),(($C$4*$B$4+$C$5*$B$5)/($C$4+$C$5))-$F$5)))</f>
        <v>0.77041463998125792</v>
      </c>
      <c r="V131" s="5">
        <f t="shared" si="17"/>
        <v>4.0095797207862077E-3</v>
      </c>
      <c r="W131" s="26">
        <f t="shared" si="18"/>
        <v>12.850000000000001</v>
      </c>
      <c r="X131" s="29" t="str">
        <f t="shared" ref="X131:X194" si="22">IF(ROUND($H$4,1)=O131,$G$4,"")</f>
        <v/>
      </c>
      <c r="Y131" s="29" t="str">
        <f t="shared" ref="Y131:Y194" si="23">IF(ROUND($H$4/2,1)=O131,$B$4-$F$5,"")</f>
        <v/>
      </c>
    </row>
    <row r="132" spans="15:25" ht="19">
      <c r="O132" s="15">
        <v>13</v>
      </c>
      <c r="P132" s="8">
        <f t="shared" ref="P132:P195" si="24">IF(($C$5/$C$4)*R132&gt;$F$4,0,($F$4-(($C$5/$C$4))*R131)/(($E$4/1000)+(O131/1000)))</f>
        <v>6.5213720316622703E-2</v>
      </c>
      <c r="Q132" s="8">
        <f t="shared" ref="Q132:Q195" si="25">IF(P132&gt;0,(((($C$5/$C$4)*R132)+$Q$2)/($E$4/1000+(O132/1000))),($F$4/($E$4/1000+(O132/1000))))</f>
        <v>6.7315789473684204E-2</v>
      </c>
      <c r="R132" s="8">
        <f t="shared" ref="R132:R195" si="26">(O132/1000)*$D$5</f>
        <v>5.1999999999999995E-4</v>
      </c>
      <c r="S132" s="8">
        <f t="shared" si="20"/>
        <v>0</v>
      </c>
      <c r="T132" s="8">
        <f t="shared" si="19"/>
        <v>0.32984736842105261</v>
      </c>
      <c r="U132" s="7">
        <f t="shared" si="21"/>
        <v>0.77081565564352028</v>
      </c>
      <c r="V132" s="5">
        <f t="shared" ref="V132:V195" si="27">(U132-U131)/(O132-O131)</f>
        <v>4.0101566226236202E-3</v>
      </c>
      <c r="W132" s="26">
        <f t="shared" ref="W132:W195" si="28">(O132+O131)/2</f>
        <v>12.95</v>
      </c>
      <c r="X132" s="29" t="str">
        <f t="shared" si="22"/>
        <v/>
      </c>
      <c r="Y132" s="29" t="str">
        <f t="shared" si="23"/>
        <v/>
      </c>
    </row>
    <row r="133" spans="15:25" ht="19">
      <c r="O133" s="15">
        <v>13.1</v>
      </c>
      <c r="P133" s="8">
        <f t="shared" si="24"/>
        <v>6.4526315789473709E-2</v>
      </c>
      <c r="Q133" s="8">
        <f t="shared" si="25"/>
        <v>6.7653543307086603E-2</v>
      </c>
      <c r="R133" s="8">
        <f t="shared" si="26"/>
        <v>5.2399999999999994E-4</v>
      </c>
      <c r="S133" s="8">
        <f t="shared" si="20"/>
        <v>0</v>
      </c>
      <c r="T133" s="8">
        <f t="shared" ref="T133:T196" si="29">($C$5/$C$4)*Q133</f>
        <v>0.3315023622047244</v>
      </c>
      <c r="U133" s="7">
        <f t="shared" si="21"/>
        <v>0.7712167777476614</v>
      </c>
      <c r="V133" s="5">
        <f t="shared" si="27"/>
        <v>4.0112210414111754E-3</v>
      </c>
      <c r="W133" s="26">
        <f t="shared" si="28"/>
        <v>13.05</v>
      </c>
      <c r="X133" s="29" t="str">
        <f t="shared" si="22"/>
        <v/>
      </c>
      <c r="Y133" s="29" t="str">
        <f t="shared" si="23"/>
        <v/>
      </c>
    </row>
    <row r="134" spans="15:25" ht="19">
      <c r="O134" s="15">
        <v>13.2</v>
      </c>
      <c r="P134" s="8">
        <f t="shared" si="24"/>
        <v>6.3842519685039401E-2</v>
      </c>
      <c r="Q134" s="8">
        <f t="shared" si="25"/>
        <v>6.7989528795811535E-2</v>
      </c>
      <c r="R134" s="8">
        <f t="shared" si="26"/>
        <v>5.2800000000000004E-4</v>
      </c>
      <c r="S134" s="8">
        <f t="shared" si="20"/>
        <v>0</v>
      </c>
      <c r="T134" s="8">
        <f t="shared" si="29"/>
        <v>0.33314869109947653</v>
      </c>
      <c r="U134" s="7">
        <f t="shared" si="21"/>
        <v>0.77161805512366055</v>
      </c>
      <c r="V134" s="5">
        <f t="shared" si="27"/>
        <v>4.0127737599915531E-3</v>
      </c>
      <c r="W134" s="26">
        <f t="shared" si="28"/>
        <v>13.149999999999999</v>
      </c>
      <c r="X134" s="29" t="str">
        <f t="shared" si="22"/>
        <v/>
      </c>
      <c r="Y134" s="29" t="str">
        <f t="shared" si="23"/>
        <v/>
      </c>
    </row>
    <row r="135" spans="15:25" ht="19">
      <c r="O135" s="15">
        <v>13.3</v>
      </c>
      <c r="P135" s="8">
        <f t="shared" si="24"/>
        <v>6.3162303664921482E-2</v>
      </c>
      <c r="Q135" s="8">
        <f t="shared" si="25"/>
        <v>6.8323759791122721E-2</v>
      </c>
      <c r="R135" s="8">
        <f t="shared" si="26"/>
        <v>5.3200000000000003E-4</v>
      </c>
      <c r="S135" s="8">
        <f t="shared" si="20"/>
        <v>0</v>
      </c>
      <c r="T135" s="8">
        <f t="shared" si="29"/>
        <v>0.33478642297650135</v>
      </c>
      <c r="U135" s="7">
        <f t="shared" si="21"/>
        <v>0.77201953671552359</v>
      </c>
      <c r="V135" s="5">
        <f t="shared" si="27"/>
        <v>4.0148159186303416E-3</v>
      </c>
      <c r="W135" s="26">
        <f t="shared" si="28"/>
        <v>13.25</v>
      </c>
      <c r="X135" s="29" t="str">
        <f t="shared" si="22"/>
        <v/>
      </c>
      <c r="Y135" s="29" t="str">
        <f t="shared" si="23"/>
        <v/>
      </c>
    </row>
    <row r="136" spans="15:25" ht="19">
      <c r="O136" s="15">
        <v>13.4</v>
      </c>
      <c r="P136" s="8">
        <f t="shared" si="24"/>
        <v>6.2485639686684087E-2</v>
      </c>
      <c r="Q136" s="8">
        <f t="shared" si="25"/>
        <v>6.8656250000000002E-2</v>
      </c>
      <c r="R136" s="8">
        <f t="shared" si="26"/>
        <v>5.3600000000000002E-4</v>
      </c>
      <c r="S136" s="8">
        <f t="shared" si="20"/>
        <v>0</v>
      </c>
      <c r="T136" s="8">
        <f t="shared" si="29"/>
        <v>0.33641562500000005</v>
      </c>
      <c r="U136" s="7">
        <f t="shared" si="21"/>
        <v>0.77242127161723373</v>
      </c>
      <c r="V136" s="5">
        <f t="shared" si="27"/>
        <v>4.0173490171013931E-3</v>
      </c>
      <c r="W136" s="26">
        <f t="shared" si="28"/>
        <v>13.350000000000001</v>
      </c>
      <c r="X136" s="29" t="str">
        <f t="shared" si="22"/>
        <v/>
      </c>
      <c r="Y136" s="29" t="str">
        <f t="shared" si="23"/>
        <v/>
      </c>
    </row>
    <row r="137" spans="15:25" ht="19">
      <c r="O137" s="15">
        <v>13.5</v>
      </c>
      <c r="P137" s="8">
        <f t="shared" si="24"/>
        <v>6.181250000000002E-2</v>
      </c>
      <c r="Q137" s="8">
        <f t="shared" si="25"/>
        <v>6.8987012987012999E-2</v>
      </c>
      <c r="R137" s="8">
        <f t="shared" si="26"/>
        <v>5.4000000000000001E-4</v>
      </c>
      <c r="S137" s="8">
        <f t="shared" si="20"/>
        <v>0</v>
      </c>
      <c r="T137" s="8">
        <f t="shared" si="29"/>
        <v>0.33803636363636375</v>
      </c>
      <c r="U137" s="7">
        <f t="shared" si="21"/>
        <v>0.77282330910897656</v>
      </c>
      <c r="V137" s="5">
        <f t="shared" si="27"/>
        <v>4.0203749174283626E-3</v>
      </c>
      <c r="W137" s="26">
        <f t="shared" si="28"/>
        <v>13.45</v>
      </c>
      <c r="X137" s="29" t="str">
        <f t="shared" si="22"/>
        <v/>
      </c>
      <c r="Y137" s="29" t="str">
        <f t="shared" si="23"/>
        <v/>
      </c>
    </row>
    <row r="138" spans="15:25" ht="19">
      <c r="O138" s="15">
        <v>13.6</v>
      </c>
      <c r="P138" s="8">
        <f t="shared" si="24"/>
        <v>6.1142857142857159E-2</v>
      </c>
      <c r="Q138" s="8">
        <f t="shared" si="25"/>
        <v>6.9316062176165802E-2</v>
      </c>
      <c r="R138" s="8">
        <f t="shared" si="26"/>
        <v>5.44E-4</v>
      </c>
      <c r="S138" s="8">
        <f t="shared" si="20"/>
        <v>0</v>
      </c>
      <c r="T138" s="8">
        <f t="shared" si="29"/>
        <v>0.33964870466321245</v>
      </c>
      <c r="U138" s="7">
        <f t="shared" si="21"/>
        <v>0.77322569869370761</v>
      </c>
      <c r="V138" s="5">
        <f t="shared" si="27"/>
        <v>4.0238958473104575E-3</v>
      </c>
      <c r="W138" s="26">
        <f t="shared" si="28"/>
        <v>13.55</v>
      </c>
      <c r="X138" s="29" t="str">
        <f t="shared" si="22"/>
        <v/>
      </c>
      <c r="Y138" s="29" t="str">
        <f t="shared" si="23"/>
        <v/>
      </c>
    </row>
    <row r="139" spans="15:25" ht="19">
      <c r="O139" s="15">
        <v>13.7</v>
      </c>
      <c r="P139" s="8">
        <f t="shared" si="24"/>
        <v>6.047668393782385E-2</v>
      </c>
      <c r="Q139" s="8">
        <f t="shared" si="25"/>
        <v>6.9643410852713181E-2</v>
      </c>
      <c r="R139" s="8">
        <f t="shared" si="26"/>
        <v>5.4799999999999998E-4</v>
      </c>
      <c r="S139" s="8">
        <f t="shared" si="20"/>
        <v>0</v>
      </c>
      <c r="T139" s="8">
        <f t="shared" si="29"/>
        <v>0.34125271317829459</v>
      </c>
      <c r="U139" s="7">
        <f t="shared" si="21"/>
        <v>0.7736284901341306</v>
      </c>
      <c r="V139" s="5">
        <f t="shared" si="27"/>
        <v>4.027914404229907E-3</v>
      </c>
      <c r="W139" s="26">
        <f t="shared" si="28"/>
        <v>13.649999999999999</v>
      </c>
      <c r="X139" s="29" t="str">
        <f t="shared" si="22"/>
        <v/>
      </c>
      <c r="Y139" s="29" t="str">
        <f t="shared" si="23"/>
        <v/>
      </c>
    </row>
    <row r="140" spans="15:25" ht="19">
      <c r="O140" s="15">
        <v>13.8</v>
      </c>
      <c r="P140" s="8">
        <f t="shared" si="24"/>
        <v>5.9813953488372124E-2</v>
      </c>
      <c r="Q140" s="8">
        <f t="shared" si="25"/>
        <v>6.9969072164948465E-2</v>
      </c>
      <c r="R140" s="8">
        <f t="shared" si="26"/>
        <v>5.5200000000000008E-4</v>
      </c>
      <c r="S140" s="8">
        <f t="shared" si="20"/>
        <v>0</v>
      </c>
      <c r="T140" s="8">
        <f t="shared" si="29"/>
        <v>0.34284845360824751</v>
      </c>
      <c r="U140" s="7">
        <f t="shared" si="21"/>
        <v>0.7740317334901553</v>
      </c>
      <c r="V140" s="5">
        <f t="shared" si="27"/>
        <v>4.0324335602470156E-3</v>
      </c>
      <c r="W140" s="26">
        <f t="shared" si="28"/>
        <v>13.75</v>
      </c>
      <c r="X140" s="29" t="str">
        <f t="shared" si="22"/>
        <v/>
      </c>
      <c r="Y140" s="29" t="str">
        <f t="shared" si="23"/>
        <v/>
      </c>
    </row>
    <row r="141" spans="15:25" ht="19">
      <c r="O141" s="15">
        <v>13.9</v>
      </c>
      <c r="P141" s="8">
        <f t="shared" si="24"/>
        <v>5.9154639175257741E-2</v>
      </c>
      <c r="Q141" s="8">
        <f t="shared" si="25"/>
        <v>7.0293059125964022E-2</v>
      </c>
      <c r="R141" s="8">
        <f t="shared" si="26"/>
        <v>5.5600000000000007E-4</v>
      </c>
      <c r="S141" s="8">
        <f t="shared" si="20"/>
        <v>0</v>
      </c>
      <c r="T141" s="8">
        <f t="shared" si="29"/>
        <v>0.34443598971722372</v>
      </c>
      <c r="U141" s="7">
        <f t="shared" si="21"/>
        <v>0.77443547915690736</v>
      </c>
      <c r="V141" s="5">
        <f t="shared" si="27"/>
        <v>4.0374566675205484E-3</v>
      </c>
      <c r="W141" s="26">
        <f t="shared" si="28"/>
        <v>13.850000000000001</v>
      </c>
      <c r="X141" s="29" t="str">
        <f t="shared" si="22"/>
        <v/>
      </c>
      <c r="Y141" s="29" t="str">
        <f t="shared" si="23"/>
        <v/>
      </c>
    </row>
    <row r="142" spans="15:25" ht="19">
      <c r="O142" s="15">
        <v>14</v>
      </c>
      <c r="P142" s="8">
        <f t="shared" si="24"/>
        <v>5.84987146529563E-2</v>
      </c>
      <c r="Q142" s="8">
        <f t="shared" si="25"/>
        <v>7.0615384615384622E-2</v>
      </c>
      <c r="R142" s="8">
        <f t="shared" si="26"/>
        <v>5.6000000000000006E-4</v>
      </c>
      <c r="S142" s="8">
        <f t="shared" si="20"/>
        <v>0</v>
      </c>
      <c r="T142" s="8">
        <f t="shared" si="29"/>
        <v>0.34601538461538467</v>
      </c>
      <c r="U142" s="7">
        <f t="shared" si="21"/>
        <v>0.77483977790336334</v>
      </c>
      <c r="V142" s="5">
        <f t="shared" si="27"/>
        <v>4.0429874645597922E-3</v>
      </c>
      <c r="W142" s="26">
        <f t="shared" si="28"/>
        <v>13.95</v>
      </c>
      <c r="X142" s="29" t="str">
        <f t="shared" si="22"/>
        <v/>
      </c>
      <c r="Y142" s="29" t="str">
        <f t="shared" si="23"/>
        <v/>
      </c>
    </row>
    <row r="143" spans="15:25" ht="19">
      <c r="O143" s="15">
        <v>14.1</v>
      </c>
      <c r="P143" s="8">
        <f t="shared" si="24"/>
        <v>5.784615384615386E-2</v>
      </c>
      <c r="Q143" s="8">
        <f t="shared" si="25"/>
        <v>7.0936061381074181E-2</v>
      </c>
      <c r="R143" s="8">
        <f t="shared" si="26"/>
        <v>5.6400000000000005E-4</v>
      </c>
      <c r="S143" s="8">
        <f t="shared" si="20"/>
        <v>0</v>
      </c>
      <c r="T143" s="8">
        <f t="shared" si="29"/>
        <v>0.3475867007672635</v>
      </c>
      <c r="U143" s="7">
        <f t="shared" si="21"/>
        <v>0.77524468091168597</v>
      </c>
      <c r="V143" s="5">
        <f t="shared" si="27"/>
        <v>4.0490300832263385E-3</v>
      </c>
      <c r="W143" s="26">
        <f t="shared" si="28"/>
        <v>14.05</v>
      </c>
      <c r="X143" s="29" t="str">
        <f t="shared" si="22"/>
        <v/>
      </c>
      <c r="Y143" s="29" t="str">
        <f t="shared" si="23"/>
        <v/>
      </c>
    </row>
    <row r="144" spans="15:25" ht="19">
      <c r="O144" s="15">
        <v>14.2</v>
      </c>
      <c r="P144" s="8">
        <f t="shared" si="24"/>
        <v>5.7196930946291566E-2</v>
      </c>
      <c r="Q144" s="8">
        <f t="shared" si="25"/>
        <v>7.1255102040816323E-2</v>
      </c>
      <c r="R144" s="8">
        <f t="shared" si="26"/>
        <v>5.6799999999999993E-4</v>
      </c>
      <c r="S144" s="8">
        <f t="shared" si="20"/>
        <v>0</v>
      </c>
      <c r="T144" s="8">
        <f t="shared" si="29"/>
        <v>0.34915000000000002</v>
      </c>
      <c r="U144" s="7">
        <f t="shared" si="21"/>
        <v>0.77565023981733905</v>
      </c>
      <c r="V144" s="5">
        <f t="shared" si="27"/>
        <v>4.0555890565308209E-3</v>
      </c>
      <c r="W144" s="26">
        <f t="shared" si="28"/>
        <v>14.149999999999999</v>
      </c>
      <c r="X144" s="29" t="str">
        <f t="shared" si="22"/>
        <v/>
      </c>
      <c r="Y144" s="29" t="str">
        <f t="shared" si="23"/>
        <v/>
      </c>
    </row>
    <row r="145" spans="15:25" ht="19">
      <c r="O145" s="15">
        <v>14.3</v>
      </c>
      <c r="P145" s="8">
        <f t="shared" si="24"/>
        <v>5.6551020408163295E-2</v>
      </c>
      <c r="Q145" s="8">
        <f t="shared" si="25"/>
        <v>7.1572519083969471E-2</v>
      </c>
      <c r="R145" s="8">
        <f t="shared" si="26"/>
        <v>5.7200000000000003E-4</v>
      </c>
      <c r="S145" s="8">
        <f t="shared" si="20"/>
        <v>0</v>
      </c>
      <c r="T145" s="8">
        <f t="shared" si="29"/>
        <v>0.35070534351145044</v>
      </c>
      <c r="U145" s="7">
        <f t="shared" si="21"/>
        <v>0.77605650675006033</v>
      </c>
      <c r="V145" s="5">
        <f t="shared" si="27"/>
        <v>4.0626693272127175E-3</v>
      </c>
      <c r="W145" s="26">
        <f t="shared" si="28"/>
        <v>14.25</v>
      </c>
      <c r="X145" s="29" t="str">
        <f t="shared" si="22"/>
        <v/>
      </c>
      <c r="Y145" s="29" t="str">
        <f t="shared" si="23"/>
        <v/>
      </c>
    </row>
    <row r="146" spans="15:25" ht="19">
      <c r="O146" s="15">
        <v>14.4</v>
      </c>
      <c r="P146" s="8">
        <f t="shared" si="24"/>
        <v>5.5908396946564902E-2</v>
      </c>
      <c r="Q146" s="8">
        <f t="shared" si="25"/>
        <v>7.1888324873096446E-2</v>
      </c>
      <c r="R146" s="8">
        <f t="shared" si="26"/>
        <v>5.7600000000000001E-4</v>
      </c>
      <c r="S146" s="8">
        <f t="shared" si="20"/>
        <v>0</v>
      </c>
      <c r="T146" s="8">
        <f t="shared" si="29"/>
        <v>0.3522527918781726</v>
      </c>
      <c r="U146" s="7">
        <f t="shared" si="21"/>
        <v>0.77646353437577953</v>
      </c>
      <c r="V146" s="5">
        <f t="shared" si="27"/>
        <v>4.070276257192044E-3</v>
      </c>
      <c r="W146" s="26">
        <f t="shared" si="28"/>
        <v>14.350000000000001</v>
      </c>
      <c r="X146" s="29" t="str">
        <f t="shared" si="22"/>
        <v/>
      </c>
      <c r="Y146" s="29" t="str">
        <f t="shared" si="23"/>
        <v/>
      </c>
    </row>
    <row r="147" spans="15:25" ht="19">
      <c r="O147" s="15">
        <v>14.5</v>
      </c>
      <c r="P147" s="8">
        <f t="shared" si="24"/>
        <v>5.5269035532994941E-2</v>
      </c>
      <c r="Q147" s="8">
        <f t="shared" si="25"/>
        <v>7.2202531645569626E-2</v>
      </c>
      <c r="R147" s="8">
        <f t="shared" si="26"/>
        <v>5.8E-4</v>
      </c>
      <c r="S147" s="8">
        <f t="shared" si="20"/>
        <v>0</v>
      </c>
      <c r="T147" s="8">
        <f t="shared" si="29"/>
        <v>0.35379240506329118</v>
      </c>
      <c r="U147" s="7">
        <f t="shared" si="21"/>
        <v>0.77687137593956523</v>
      </c>
      <c r="V147" s="5">
        <f t="shared" si="27"/>
        <v>4.0784156378570616E-3</v>
      </c>
      <c r="W147" s="26">
        <f t="shared" si="28"/>
        <v>14.45</v>
      </c>
      <c r="X147" s="29" t="str">
        <f t="shared" si="22"/>
        <v/>
      </c>
      <c r="Y147" s="29" t="str">
        <f t="shared" si="23"/>
        <v/>
      </c>
    </row>
    <row r="148" spans="15:25" ht="19">
      <c r="O148" s="15">
        <v>14.6</v>
      </c>
      <c r="P148" s="8">
        <f t="shared" si="24"/>
        <v>5.463291139240508E-2</v>
      </c>
      <c r="Q148" s="8">
        <f t="shared" si="25"/>
        <v>7.2515151515151519E-2</v>
      </c>
      <c r="R148" s="8">
        <f t="shared" si="26"/>
        <v>5.8399999999999999E-4</v>
      </c>
      <c r="S148" s="8">
        <f t="shared" si="20"/>
        <v>0</v>
      </c>
      <c r="T148" s="8">
        <f t="shared" si="29"/>
        <v>0.35532424242424249</v>
      </c>
      <c r="U148" s="7">
        <f t="shared" si="21"/>
        <v>0.77728008530969506</v>
      </c>
      <c r="V148" s="5">
        <f t="shared" si="27"/>
        <v>4.0870937012982425E-3</v>
      </c>
      <c r="W148" s="26">
        <f t="shared" si="28"/>
        <v>14.55</v>
      </c>
      <c r="X148" s="29" t="str">
        <f t="shared" si="22"/>
        <v/>
      </c>
      <c r="Y148" s="29" t="str">
        <f t="shared" si="23"/>
        <v/>
      </c>
    </row>
    <row r="149" spans="15:25" ht="19">
      <c r="O149" s="15">
        <v>14.7</v>
      </c>
      <c r="P149" s="8">
        <f t="shared" si="24"/>
        <v>5.4000000000000013E-2</v>
      </c>
      <c r="Q149" s="8">
        <f t="shared" si="25"/>
        <v>7.2826196473551638E-2</v>
      </c>
      <c r="R149" s="8">
        <f t="shared" si="26"/>
        <v>5.8799999999999998E-4</v>
      </c>
      <c r="S149" s="8">
        <f t="shared" si="20"/>
        <v>0</v>
      </c>
      <c r="T149" s="8">
        <f t="shared" si="29"/>
        <v>0.35684836272040305</v>
      </c>
      <c r="U149" s="7">
        <f t="shared" si="21"/>
        <v>0.77768971702294176</v>
      </c>
      <c r="V149" s="5">
        <f t="shared" si="27"/>
        <v>4.0963171324670681E-3</v>
      </c>
      <c r="W149" s="26">
        <f t="shared" si="28"/>
        <v>14.649999999999999</v>
      </c>
      <c r="X149" s="29" t="str">
        <f t="shared" si="22"/>
        <v/>
      </c>
      <c r="Y149" s="29" t="str">
        <f t="shared" si="23"/>
        <v/>
      </c>
    </row>
    <row r="150" spans="15:25" ht="19">
      <c r="O150" s="15">
        <v>14.8</v>
      </c>
      <c r="P150" s="8">
        <f t="shared" si="24"/>
        <v>5.3370277078085671E-2</v>
      </c>
      <c r="Q150" s="8">
        <f t="shared" si="25"/>
        <v>7.3135678391959807E-2</v>
      </c>
      <c r="R150" s="8">
        <f t="shared" si="26"/>
        <v>5.9200000000000008E-4</v>
      </c>
      <c r="S150" s="8">
        <f t="shared" si="20"/>
        <v>0</v>
      </c>
      <c r="T150" s="8">
        <f t="shared" si="29"/>
        <v>0.35836482412060311</v>
      </c>
      <c r="U150" s="7">
        <f t="shared" si="21"/>
        <v>0.77810032633117665</v>
      </c>
      <c r="V150" s="5">
        <f t="shared" si="27"/>
        <v>4.1060930823488247E-3</v>
      </c>
      <c r="W150" s="26">
        <f t="shared" si="28"/>
        <v>14.75</v>
      </c>
      <c r="X150" s="29" t="str">
        <f t="shared" si="22"/>
        <v/>
      </c>
      <c r="Y150" s="29" t="str">
        <f t="shared" si="23"/>
        <v/>
      </c>
    </row>
    <row r="151" spans="15:25" ht="19">
      <c r="O151" s="15">
        <v>14.9</v>
      </c>
      <c r="P151" s="8">
        <f t="shared" si="24"/>
        <v>5.2743718592964832E-2</v>
      </c>
      <c r="Q151" s="8">
        <f t="shared" si="25"/>
        <v>7.3443609022556394E-2</v>
      </c>
      <c r="R151" s="8">
        <f t="shared" si="26"/>
        <v>5.9600000000000007E-4</v>
      </c>
      <c r="S151" s="8">
        <f t="shared" si="20"/>
        <v>0</v>
      </c>
      <c r="T151" s="8">
        <f t="shared" si="29"/>
        <v>0.35987368421052635</v>
      </c>
      <c r="U151" s="7">
        <f t="shared" si="21"/>
        <v>0.77851196924939348</v>
      </c>
      <c r="V151" s="5">
        <f t="shared" si="27"/>
        <v>4.1164291821682722E-3</v>
      </c>
      <c r="W151" s="26">
        <f t="shared" si="28"/>
        <v>14.850000000000001</v>
      </c>
      <c r="X151" s="29" t="str">
        <f t="shared" si="22"/>
        <v/>
      </c>
      <c r="Y151" s="29" t="str">
        <f t="shared" si="23"/>
        <v/>
      </c>
    </row>
    <row r="152" spans="15:25" ht="19">
      <c r="O152" s="15">
        <v>15</v>
      </c>
      <c r="P152" s="8">
        <f t="shared" si="24"/>
        <v>5.2120300751879706E-2</v>
      </c>
      <c r="Q152" s="8">
        <f t="shared" si="25"/>
        <v>7.3749999999999996E-2</v>
      </c>
      <c r="R152" s="8">
        <f t="shared" si="26"/>
        <v>5.9999999999999995E-4</v>
      </c>
      <c r="S152" s="8">
        <f t="shared" si="20"/>
        <v>0</v>
      </c>
      <c r="T152" s="8">
        <f t="shared" si="29"/>
        <v>0.361375</v>
      </c>
      <c r="U152" s="7">
        <f t="shared" si="21"/>
        <v>0.77892470260526414</v>
      </c>
      <c r="V152" s="5">
        <f t="shared" si="27"/>
        <v>4.1273335587066621E-3</v>
      </c>
      <c r="W152" s="26">
        <f t="shared" si="28"/>
        <v>14.95</v>
      </c>
      <c r="X152" s="29" t="str">
        <f t="shared" si="22"/>
        <v/>
      </c>
      <c r="Y152" s="29" t="str">
        <f t="shared" si="23"/>
        <v/>
      </c>
    </row>
    <row r="153" spans="15:25" ht="19">
      <c r="O153" s="15">
        <v>15.1</v>
      </c>
      <c r="P153" s="8">
        <f t="shared" si="24"/>
        <v>5.1500000000000025E-2</v>
      </c>
      <c r="Q153" s="8">
        <f t="shared" si="25"/>
        <v>7.4054862842892769E-2</v>
      </c>
      <c r="R153" s="8">
        <f t="shared" si="26"/>
        <v>6.0399999999999994E-4</v>
      </c>
      <c r="S153" s="8">
        <f t="shared" si="20"/>
        <v>0</v>
      </c>
      <c r="T153" s="8">
        <f t="shared" si="29"/>
        <v>0.36286882793017461</v>
      </c>
      <c r="U153" s="7">
        <f t="shared" si="21"/>
        <v>0.77933858409034173</v>
      </c>
      <c r="V153" s="5">
        <f t="shared" si="27"/>
        <v>4.1388148507759551E-3</v>
      </c>
      <c r="W153" s="26">
        <f t="shared" si="28"/>
        <v>15.05</v>
      </c>
      <c r="X153" s="29" t="str">
        <f t="shared" si="22"/>
        <v/>
      </c>
      <c r="Y153" s="29" t="str">
        <f t="shared" si="23"/>
        <v/>
      </c>
    </row>
    <row r="154" spans="15:25" ht="19">
      <c r="O154" s="15">
        <v>15.2</v>
      </c>
      <c r="P154" s="8">
        <f t="shared" si="24"/>
        <v>5.0882793017456393E-2</v>
      </c>
      <c r="Q154" s="8">
        <f t="shared" si="25"/>
        <v>7.4358208955223895E-2</v>
      </c>
      <c r="R154" s="8">
        <f t="shared" si="26"/>
        <v>6.0800000000000003E-4</v>
      </c>
      <c r="S154" s="8">
        <f t="shared" si="20"/>
        <v>0</v>
      </c>
      <c r="T154" s="8">
        <f t="shared" si="29"/>
        <v>0.3643552238805971</v>
      </c>
      <c r="U154" s="7">
        <f t="shared" si="21"/>
        <v>0.77975367231303305</v>
      </c>
      <c r="V154" s="5">
        <f t="shared" si="27"/>
        <v>4.1508822269131921E-3</v>
      </c>
      <c r="W154" s="26">
        <f t="shared" si="28"/>
        <v>15.149999999999999</v>
      </c>
      <c r="X154" s="29" t="str">
        <f t="shared" si="22"/>
        <v/>
      </c>
      <c r="Y154" s="29" t="str">
        <f t="shared" si="23"/>
        <v/>
      </c>
    </row>
    <row r="155" spans="15:25" ht="19">
      <c r="O155" s="15">
        <v>15.3</v>
      </c>
      <c r="P155" s="8">
        <f t="shared" si="24"/>
        <v>5.0268656716417927E-2</v>
      </c>
      <c r="Q155" s="8">
        <f t="shared" si="25"/>
        <v>7.4660049627791561E-2</v>
      </c>
      <c r="R155" s="8">
        <f t="shared" si="26"/>
        <v>6.1200000000000002E-4</v>
      </c>
      <c r="S155" s="8">
        <f t="shared" si="20"/>
        <v>0</v>
      </c>
      <c r="T155" s="8">
        <f t="shared" si="29"/>
        <v>0.36583424317617869</v>
      </c>
      <c r="U155" s="7">
        <f t="shared" si="21"/>
        <v>0.7801700268534697</v>
      </c>
      <c r="V155" s="5">
        <f t="shared" si="27"/>
        <v>4.1635454043664165E-3</v>
      </c>
      <c r="W155" s="26">
        <f t="shared" si="28"/>
        <v>15.25</v>
      </c>
      <c r="X155" s="29" t="str">
        <f t="shared" si="22"/>
        <v/>
      </c>
      <c r="Y155" s="29" t="str">
        <f t="shared" si="23"/>
        <v/>
      </c>
    </row>
    <row r="156" spans="15:25" ht="19">
      <c r="O156" s="15">
        <v>15.4</v>
      </c>
      <c r="P156" s="8">
        <f t="shared" si="24"/>
        <v>4.9657568238213413E-2</v>
      </c>
      <c r="Q156" s="8">
        <f t="shared" si="25"/>
        <v>7.4960396039603958E-2</v>
      </c>
      <c r="R156" s="8">
        <f t="shared" si="26"/>
        <v>6.1600000000000001E-4</v>
      </c>
      <c r="S156" s="8">
        <f t="shared" si="20"/>
        <v>0</v>
      </c>
      <c r="T156" s="8">
        <f t="shared" si="29"/>
        <v>0.36730594059405941</v>
      </c>
      <c r="U156" s="7">
        <f t="shared" si="21"/>
        <v>0.78058770832041546</v>
      </c>
      <c r="V156" s="5">
        <f t="shared" si="27"/>
        <v>4.1768146694576439E-3</v>
      </c>
      <c r="W156" s="26">
        <f t="shared" si="28"/>
        <v>15.350000000000001</v>
      </c>
      <c r="X156" s="29" t="str">
        <f t="shared" si="22"/>
        <v/>
      </c>
      <c r="Y156" s="29" t="str">
        <f t="shared" si="23"/>
        <v/>
      </c>
    </row>
    <row r="157" spans="15:25" ht="19">
      <c r="O157" s="15">
        <v>15.5</v>
      </c>
      <c r="P157" s="8">
        <f t="shared" si="24"/>
        <v>4.9049504950495065E-2</v>
      </c>
      <c r="Q157" s="8">
        <f t="shared" si="25"/>
        <v>7.5259259259259262E-2</v>
      </c>
      <c r="R157" s="8">
        <f t="shared" si="26"/>
        <v>6.2E-4</v>
      </c>
      <c r="S157" s="8">
        <f t="shared" si="20"/>
        <v>0</v>
      </c>
      <c r="T157" s="8">
        <f t="shared" si="29"/>
        <v>0.36877037037037042</v>
      </c>
      <c r="U157" s="7">
        <f t="shared" si="21"/>
        <v>0.7810067784103546</v>
      </c>
      <c r="V157" s="5">
        <f t="shared" si="27"/>
        <v>4.1907008993913456E-3</v>
      </c>
      <c r="W157" s="26">
        <f t="shared" si="28"/>
        <v>15.45</v>
      </c>
      <c r="X157" s="29" t="str">
        <f t="shared" si="22"/>
        <v/>
      </c>
      <c r="Y157" s="29" t="str">
        <f t="shared" si="23"/>
        <v/>
      </c>
    </row>
    <row r="158" spans="15:25" ht="19">
      <c r="O158" s="15">
        <v>15.6</v>
      </c>
      <c r="P158" s="8">
        <f t="shared" si="24"/>
        <v>4.8444444444444457E-2</v>
      </c>
      <c r="Q158" s="8">
        <f t="shared" si="25"/>
        <v>7.5556650246305423E-2</v>
      </c>
      <c r="R158" s="8">
        <f t="shared" si="26"/>
        <v>6.2399999999999999E-4</v>
      </c>
      <c r="S158" s="8">
        <f t="shared" si="20"/>
        <v>0</v>
      </c>
      <c r="T158" s="8">
        <f t="shared" si="29"/>
        <v>0.37022758620689661</v>
      </c>
      <c r="U158" s="7">
        <f t="shared" si="21"/>
        <v>0.78142729996891547</v>
      </c>
      <c r="V158" s="5">
        <f t="shared" si="27"/>
        <v>4.2052155856087273E-3</v>
      </c>
      <c r="W158" s="26">
        <f t="shared" si="28"/>
        <v>15.55</v>
      </c>
      <c r="X158" s="29" t="str">
        <f t="shared" si="22"/>
        <v/>
      </c>
      <c r="Y158" s="29" t="str">
        <f t="shared" si="23"/>
        <v/>
      </c>
    </row>
    <row r="159" spans="15:25" ht="19">
      <c r="O159" s="15">
        <v>15.7</v>
      </c>
      <c r="P159" s="8">
        <f t="shared" si="24"/>
        <v>4.7842364532019725E-2</v>
      </c>
      <c r="Q159" s="8">
        <f t="shared" si="25"/>
        <v>7.5852579852579857E-2</v>
      </c>
      <c r="R159" s="8">
        <f t="shared" si="26"/>
        <v>6.2799999999999998E-4</v>
      </c>
      <c r="S159" s="8">
        <f t="shared" si="20"/>
        <v>0</v>
      </c>
      <c r="T159" s="8">
        <f t="shared" si="29"/>
        <v>0.3716776412776413</v>
      </c>
      <c r="U159" s="7">
        <f t="shared" si="21"/>
        <v>0.78184933705479298</v>
      </c>
      <c r="V159" s="5">
        <f t="shared" si="27"/>
        <v>4.2203708587751501E-3</v>
      </c>
      <c r="W159" s="26">
        <f t="shared" si="28"/>
        <v>15.649999999999999</v>
      </c>
      <c r="X159" s="29" t="str">
        <f t="shared" si="22"/>
        <v/>
      </c>
      <c r="Y159" s="29" t="str">
        <f t="shared" si="23"/>
        <v/>
      </c>
    </row>
    <row r="160" spans="15:25" ht="19">
      <c r="O160" s="15">
        <v>15.8</v>
      </c>
      <c r="P160" s="8">
        <f t="shared" si="24"/>
        <v>4.724324324324327E-2</v>
      </c>
      <c r="Q160" s="8">
        <f t="shared" si="25"/>
        <v>7.6147058823529429E-2</v>
      </c>
      <c r="R160" s="8">
        <f t="shared" si="26"/>
        <v>6.3200000000000007E-4</v>
      </c>
      <c r="S160" s="8">
        <f t="shared" si="20"/>
        <v>0</v>
      </c>
      <c r="T160" s="8">
        <f t="shared" si="29"/>
        <v>0.3731205882352942</v>
      </c>
      <c r="U160" s="7">
        <f t="shared" si="21"/>
        <v>0.78227295500634464</v>
      </c>
      <c r="V160" s="5">
        <f t="shared" si="27"/>
        <v>4.2361795155165206E-3</v>
      </c>
      <c r="W160" s="26">
        <f t="shared" si="28"/>
        <v>15.75</v>
      </c>
      <c r="X160" s="29" t="str">
        <f t="shared" si="22"/>
        <v/>
      </c>
      <c r="Y160" s="29" t="str">
        <f t="shared" si="23"/>
        <v/>
      </c>
    </row>
    <row r="161" spans="15:25" ht="19">
      <c r="O161" s="15">
        <v>15.9</v>
      </c>
      <c r="P161" s="8">
        <f t="shared" si="24"/>
        <v>4.6647058823529416E-2</v>
      </c>
      <c r="Q161" s="8">
        <f t="shared" si="25"/>
        <v>7.6440097799511011E-2</v>
      </c>
      <c r="R161" s="8">
        <f t="shared" si="26"/>
        <v>6.3600000000000006E-4</v>
      </c>
      <c r="S161" s="8">
        <f t="shared" si="20"/>
        <v>0</v>
      </c>
      <c r="T161" s="8">
        <f t="shared" si="29"/>
        <v>0.37455647921760399</v>
      </c>
      <c r="U161" s="7">
        <f t="shared" si="21"/>
        <v>0.78269822051104687</v>
      </c>
      <c r="V161" s="5">
        <f t="shared" si="27"/>
        <v>4.2526550470223393E-3</v>
      </c>
      <c r="W161" s="26">
        <f t="shared" si="28"/>
        <v>15.850000000000001</v>
      </c>
      <c r="X161" s="29" t="str">
        <f t="shared" si="22"/>
        <v/>
      </c>
      <c r="Y161" s="29" t="str">
        <f t="shared" si="23"/>
        <v/>
      </c>
    </row>
    <row r="162" spans="15:25" ht="19">
      <c r="O162" s="15">
        <v>16</v>
      </c>
      <c r="P162" s="8">
        <f t="shared" si="24"/>
        <v>4.6053789731051349E-2</v>
      </c>
      <c r="Q162" s="8">
        <f t="shared" si="25"/>
        <v>7.6731707317073169E-2</v>
      </c>
      <c r="R162" s="8">
        <f t="shared" si="26"/>
        <v>6.4000000000000005E-4</v>
      </c>
      <c r="S162" s="8">
        <f t="shared" si="20"/>
        <v>0</v>
      </c>
      <c r="T162" s="8">
        <f t="shared" si="29"/>
        <v>0.37598536585365855</v>
      </c>
      <c r="U162" s="7">
        <f t="shared" si="21"/>
        <v>0.78312520167800803</v>
      </c>
      <c r="V162" s="5">
        <f t="shared" si="27"/>
        <v>4.2698116696116154E-3</v>
      </c>
      <c r="W162" s="26">
        <f t="shared" si="28"/>
        <v>15.95</v>
      </c>
      <c r="X162" s="29" t="str">
        <f t="shared" si="22"/>
        <v/>
      </c>
      <c r="Y162" s="29" t="str">
        <f t="shared" si="23"/>
        <v/>
      </c>
    </row>
    <row r="163" spans="15:25" ht="19">
      <c r="O163" s="15">
        <v>16.100000000000001</v>
      </c>
      <c r="P163" s="8">
        <f t="shared" si="24"/>
        <v>4.5463414634146354E-2</v>
      </c>
      <c r="Q163" s="8">
        <f t="shared" si="25"/>
        <v>7.7021897810218995E-2</v>
      </c>
      <c r="R163" s="8">
        <f t="shared" si="26"/>
        <v>6.4400000000000004E-4</v>
      </c>
      <c r="S163" s="8">
        <f t="shared" si="20"/>
        <v>0</v>
      </c>
      <c r="T163" s="8">
        <f t="shared" si="29"/>
        <v>0.3774072992700731</v>
      </c>
      <c r="U163" s="7">
        <f t="shared" si="21"/>
        <v>0.78355396811375355</v>
      </c>
      <c r="V163" s="5">
        <f t="shared" si="27"/>
        <v>4.2876643574551402E-3</v>
      </c>
      <c r="W163" s="26">
        <f t="shared" si="28"/>
        <v>16.05</v>
      </c>
      <c r="X163" s="29" t="str">
        <f t="shared" si="22"/>
        <v/>
      </c>
      <c r="Y163" s="29" t="str">
        <f t="shared" si="23"/>
        <v/>
      </c>
    </row>
    <row r="164" spans="15:25" ht="19">
      <c r="O164" s="15">
        <v>16.2</v>
      </c>
      <c r="P164" s="8">
        <f t="shared" si="24"/>
        <v>4.4875912408759135E-2</v>
      </c>
      <c r="Q164" s="8">
        <f t="shared" si="25"/>
        <v>7.7310679611650501E-2</v>
      </c>
      <c r="R164" s="8">
        <f t="shared" si="26"/>
        <v>6.4800000000000003E-4</v>
      </c>
      <c r="S164" s="8">
        <f t="shared" si="20"/>
        <v>0</v>
      </c>
      <c r="T164" s="8">
        <f t="shared" si="29"/>
        <v>0.37882233009708749</v>
      </c>
      <c r="U164" s="7">
        <f t="shared" si="21"/>
        <v>0.78398459100150708</v>
      </c>
      <c r="V164" s="5">
        <f t="shared" si="27"/>
        <v>4.3062288775353817E-3</v>
      </c>
      <c r="W164" s="26">
        <f t="shared" si="28"/>
        <v>16.149999999999999</v>
      </c>
      <c r="X164" s="29" t="str">
        <f t="shared" si="22"/>
        <v/>
      </c>
      <c r="Y164" s="29" t="str">
        <f t="shared" si="23"/>
        <v/>
      </c>
    </row>
    <row r="165" spans="15:25" ht="19">
      <c r="O165" s="15">
        <v>16.3</v>
      </c>
      <c r="P165" s="8">
        <f t="shared" si="24"/>
        <v>4.4291262135922341E-2</v>
      </c>
      <c r="Q165" s="8">
        <f t="shared" si="25"/>
        <v>7.759806295399517E-2</v>
      </c>
      <c r="R165" s="8">
        <f t="shared" si="26"/>
        <v>6.5200000000000013E-4</v>
      </c>
      <c r="S165" s="8">
        <f t="shared" si="20"/>
        <v>0</v>
      </c>
      <c r="T165" s="8">
        <f t="shared" si="29"/>
        <v>0.38023050847457635</v>
      </c>
      <c r="U165" s="7">
        <f t="shared" si="21"/>
        <v>0.78441714318421241</v>
      </c>
      <c r="V165" s="5">
        <f t="shared" si="27"/>
        <v>4.3255218270531965E-3</v>
      </c>
      <c r="W165" s="26">
        <f t="shared" si="28"/>
        <v>16.25</v>
      </c>
      <c r="X165" s="29" t="str">
        <f t="shared" si="22"/>
        <v/>
      </c>
      <c r="Y165" s="29" t="str">
        <f t="shared" si="23"/>
        <v/>
      </c>
    </row>
    <row r="166" spans="15:25" ht="19">
      <c r="O166" s="15">
        <v>16.399999999999999</v>
      </c>
      <c r="P166" s="8">
        <f t="shared" si="24"/>
        <v>4.3709443099273611E-2</v>
      </c>
      <c r="Q166" s="8">
        <f t="shared" si="25"/>
        <v>7.7884057971014484E-2</v>
      </c>
      <c r="R166" s="8">
        <f t="shared" si="26"/>
        <v>6.559999999999999E-4</v>
      </c>
      <c r="S166" s="8">
        <f t="shared" si="20"/>
        <v>0</v>
      </c>
      <c r="T166" s="8">
        <f t="shared" si="29"/>
        <v>0.38163188405797099</v>
      </c>
      <c r="U166" s="7">
        <f t="shared" si="21"/>
        <v>0.78485169925155673</v>
      </c>
      <c r="V166" s="5">
        <f t="shared" si="27"/>
        <v>4.3455606734433645E-3</v>
      </c>
      <c r="W166" s="26">
        <f t="shared" si="28"/>
        <v>16.350000000000001</v>
      </c>
      <c r="X166" s="29" t="str">
        <f t="shared" si="22"/>
        <v/>
      </c>
      <c r="Y166" s="29" t="str">
        <f t="shared" si="23"/>
        <v/>
      </c>
    </row>
    <row r="167" spans="15:25" ht="19">
      <c r="O167" s="15">
        <v>16.5</v>
      </c>
      <c r="P167" s="8">
        <f t="shared" si="24"/>
        <v>4.313043478260873E-2</v>
      </c>
      <c r="Q167" s="8">
        <f t="shared" si="25"/>
        <v>7.8168674698795182E-2</v>
      </c>
      <c r="R167" s="8">
        <f t="shared" si="26"/>
        <v>6.6E-4</v>
      </c>
      <c r="S167" s="8">
        <f t="shared" si="20"/>
        <v>0</v>
      </c>
      <c r="T167" s="8">
        <f t="shared" si="29"/>
        <v>0.38302650602409644</v>
      </c>
      <c r="U167" s="7">
        <f t="shared" si="21"/>
        <v>0.78528833563127409</v>
      </c>
      <c r="V167" s="5">
        <f t="shared" si="27"/>
        <v>4.3663637971735267E-3</v>
      </c>
      <c r="W167" s="26">
        <f t="shared" si="28"/>
        <v>16.45</v>
      </c>
      <c r="X167" s="29" t="str">
        <f t="shared" si="22"/>
        <v/>
      </c>
      <c r="Y167" s="29" t="str">
        <f t="shared" si="23"/>
        <v/>
      </c>
    </row>
    <row r="168" spans="15:25" ht="19">
      <c r="O168" s="15">
        <v>16.600000000000001</v>
      </c>
      <c r="P168" s="8">
        <f t="shared" si="24"/>
        <v>4.2554216867469893E-2</v>
      </c>
      <c r="Q168" s="8">
        <f t="shared" si="25"/>
        <v>7.8451923076923086E-2</v>
      </c>
      <c r="R168" s="8">
        <f t="shared" si="26"/>
        <v>6.6399999999999999E-4</v>
      </c>
      <c r="S168" s="8">
        <f t="shared" si="20"/>
        <v>0</v>
      </c>
      <c r="T168" s="8">
        <f t="shared" si="29"/>
        <v>0.38441442307692314</v>
      </c>
      <c r="U168" s="7">
        <f t="shared" si="21"/>
        <v>0.78572713068503131</v>
      </c>
      <c r="V168" s="5">
        <f t="shared" si="27"/>
        <v>4.3879505375720648E-3</v>
      </c>
      <c r="W168" s="26">
        <f t="shared" si="28"/>
        <v>16.55</v>
      </c>
      <c r="X168" s="29" t="str">
        <f t="shared" si="22"/>
        <v/>
      </c>
      <c r="Y168" s="29" t="str">
        <f t="shared" si="23"/>
        <v/>
      </c>
    </row>
    <row r="169" spans="15:25" ht="19">
      <c r="O169" s="15">
        <v>16.7</v>
      </c>
      <c r="P169" s="8">
        <f t="shared" si="24"/>
        <v>4.1980769230769252E-2</v>
      </c>
      <c r="Q169" s="8">
        <f t="shared" si="25"/>
        <v>7.8733812949640283E-2</v>
      </c>
      <c r="R169" s="8">
        <f t="shared" si="26"/>
        <v>6.6799999999999997E-4</v>
      </c>
      <c r="S169" s="8">
        <f t="shared" si="20"/>
        <v>0</v>
      </c>
      <c r="T169" s="8">
        <f t="shared" si="29"/>
        <v>0.38579568345323739</v>
      </c>
      <c r="U169" s="7">
        <f t="shared" si="21"/>
        <v>0.78616816480921825</v>
      </c>
      <c r="V169" s="5">
        <f t="shared" si="27"/>
        <v>4.4103412418695469E-3</v>
      </c>
      <c r="W169" s="26">
        <f t="shared" si="28"/>
        <v>16.649999999999999</v>
      </c>
      <c r="X169" s="29" t="str">
        <f t="shared" si="22"/>
        <v/>
      </c>
      <c r="Y169" s="29" t="str">
        <f t="shared" si="23"/>
        <v/>
      </c>
    </row>
    <row r="170" spans="15:25" ht="19">
      <c r="O170" s="15">
        <v>16.8</v>
      </c>
      <c r="P170" s="8">
        <f t="shared" si="24"/>
        <v>4.1410071942446065E-2</v>
      </c>
      <c r="Q170" s="8">
        <f t="shared" si="25"/>
        <v>7.9014354066985662E-2</v>
      </c>
      <c r="R170" s="8">
        <f t="shared" si="26"/>
        <v>6.7200000000000007E-4</v>
      </c>
      <c r="S170" s="8">
        <f t="shared" si="20"/>
        <v>0</v>
      </c>
      <c r="T170" s="8">
        <f t="shared" si="29"/>
        <v>0.38717033492822978</v>
      </c>
      <c r="U170" s="7">
        <f t="shared" si="21"/>
        <v>0.78661152054099137</v>
      </c>
      <c r="V170" s="5">
        <f t="shared" si="27"/>
        <v>4.4335573177311438E-3</v>
      </c>
      <c r="W170" s="26">
        <f t="shared" si="28"/>
        <v>16.75</v>
      </c>
      <c r="X170" s="29" t="str">
        <f t="shared" si="22"/>
        <v/>
      </c>
      <c r="Y170" s="29" t="str">
        <f t="shared" si="23"/>
        <v/>
      </c>
    </row>
    <row r="171" spans="15:25" ht="19">
      <c r="O171" s="15">
        <v>16.899999999999999</v>
      </c>
      <c r="P171" s="8">
        <f t="shared" si="24"/>
        <v>4.0842105263157895E-2</v>
      </c>
      <c r="Q171" s="8">
        <f t="shared" si="25"/>
        <v>7.9293556085918857E-2</v>
      </c>
      <c r="R171" s="8">
        <f t="shared" si="26"/>
        <v>6.7599999999999995E-4</v>
      </c>
      <c r="S171" s="8">
        <f t="shared" si="20"/>
        <v>0</v>
      </c>
      <c r="T171" s="8">
        <f t="shared" si="29"/>
        <v>0.38853842482100243</v>
      </c>
      <c r="U171" s="7">
        <f t="shared" si="21"/>
        <v>0.7870572826699459</v>
      </c>
      <c r="V171" s="5">
        <f t="shared" si="27"/>
        <v>4.4576212895453948E-3</v>
      </c>
      <c r="W171" s="26">
        <f t="shared" si="28"/>
        <v>16.850000000000001</v>
      </c>
      <c r="X171" s="29" t="str">
        <f t="shared" si="22"/>
        <v/>
      </c>
      <c r="Y171" s="29" t="str">
        <f t="shared" si="23"/>
        <v/>
      </c>
    </row>
    <row r="172" spans="15:25" ht="19">
      <c r="O172" s="15">
        <v>17</v>
      </c>
      <c r="P172" s="8">
        <f t="shared" si="24"/>
        <v>4.0276849642004793E-2</v>
      </c>
      <c r="Q172" s="8">
        <f t="shared" si="25"/>
        <v>7.9571428571428571E-2</v>
      </c>
      <c r="R172" s="8">
        <f t="shared" si="26"/>
        <v>6.8000000000000005E-4</v>
      </c>
      <c r="S172" s="8">
        <f t="shared" si="20"/>
        <v>0</v>
      </c>
      <c r="T172" s="8">
        <f t="shared" si="29"/>
        <v>0.38990000000000002</v>
      </c>
      <c r="U172" s="7">
        <f t="shared" si="21"/>
        <v>0.78750553835582271</v>
      </c>
      <c r="V172" s="5">
        <f t="shared" si="27"/>
        <v>4.4825568587680198E-3</v>
      </c>
      <c r="W172" s="26">
        <f t="shared" si="28"/>
        <v>16.95</v>
      </c>
      <c r="X172" s="29" t="str">
        <f t="shared" si="22"/>
        <v/>
      </c>
      <c r="Y172" s="29" t="str">
        <f t="shared" si="23"/>
        <v/>
      </c>
    </row>
    <row r="173" spans="15:25" ht="19">
      <c r="O173" s="15">
        <v>17.100000000000001</v>
      </c>
      <c r="P173" s="8">
        <f t="shared" si="24"/>
        <v>3.971428571428573E-2</v>
      </c>
      <c r="Q173" s="8">
        <f t="shared" si="25"/>
        <v>7.9847980997624718E-2</v>
      </c>
      <c r="R173" s="8">
        <f t="shared" si="26"/>
        <v>6.8400000000000004E-4</v>
      </c>
      <c r="S173" s="8">
        <f t="shared" si="20"/>
        <v>0</v>
      </c>
      <c r="T173" s="8">
        <f t="shared" si="29"/>
        <v>0.39125510688836113</v>
      </c>
      <c r="U173" s="7">
        <f t="shared" si="21"/>
        <v>0.78795637725268552</v>
      </c>
      <c r="V173" s="5">
        <f t="shared" si="27"/>
        <v>4.5083889686280878E-3</v>
      </c>
      <c r="W173" s="26">
        <f t="shared" si="28"/>
        <v>17.05</v>
      </c>
      <c r="X173" s="29" t="str">
        <f t="shared" si="22"/>
        <v/>
      </c>
      <c r="Y173" s="29" t="str">
        <f t="shared" si="23"/>
        <v/>
      </c>
    </row>
    <row r="174" spans="15:25" ht="19">
      <c r="O174" s="15">
        <v>17.2</v>
      </c>
      <c r="P174" s="8">
        <f t="shared" si="24"/>
        <v>3.9154394299287423E-2</v>
      </c>
      <c r="Q174" s="8">
        <f t="shared" si="25"/>
        <v>8.012322274881517E-2</v>
      </c>
      <c r="R174" s="8">
        <f t="shared" si="26"/>
        <v>6.8800000000000003E-4</v>
      </c>
      <c r="S174" s="8">
        <f t="shared" si="20"/>
        <v>0</v>
      </c>
      <c r="T174" s="8">
        <f t="shared" si="29"/>
        <v>0.39260379146919439</v>
      </c>
      <c r="U174" s="7">
        <f t="shared" si="21"/>
        <v>0.78840989164004338</v>
      </c>
      <c r="V174" s="5">
        <f t="shared" si="27"/>
        <v>4.5351438735786584E-3</v>
      </c>
      <c r="W174" s="26">
        <f t="shared" si="28"/>
        <v>17.149999999999999</v>
      </c>
      <c r="X174" s="29" t="str">
        <f t="shared" si="22"/>
        <v/>
      </c>
      <c r="Y174" s="29" t="str">
        <f t="shared" si="23"/>
        <v/>
      </c>
    </row>
    <row r="175" spans="15:25" ht="19">
      <c r="O175" s="15">
        <v>17.3</v>
      </c>
      <c r="P175" s="8">
        <f t="shared" si="24"/>
        <v>3.8597156398104279E-2</v>
      </c>
      <c r="Q175" s="8">
        <f t="shared" si="25"/>
        <v>8.0397163120567369E-2</v>
      </c>
      <c r="R175" s="8">
        <f t="shared" si="26"/>
        <v>6.9200000000000002E-4</v>
      </c>
      <c r="S175" s="8">
        <f t="shared" si="20"/>
        <v>0</v>
      </c>
      <c r="T175" s="8">
        <f t="shared" si="29"/>
        <v>0.39394609929078012</v>
      </c>
      <c r="U175" s="7">
        <f t="shared" si="21"/>
        <v>0.78886617656143077</v>
      </c>
      <c r="V175" s="5">
        <f t="shared" si="27"/>
        <v>4.562849213873778E-3</v>
      </c>
      <c r="W175" s="26">
        <f t="shared" si="28"/>
        <v>17.25</v>
      </c>
      <c r="X175" s="29" t="str">
        <f t="shared" si="22"/>
        <v/>
      </c>
      <c r="Y175" s="29" t="str">
        <f t="shared" si="23"/>
        <v/>
      </c>
    </row>
    <row r="176" spans="15:25" ht="19">
      <c r="O176" s="15">
        <v>17.399999999999999</v>
      </c>
      <c r="P176" s="8">
        <f t="shared" si="24"/>
        <v>3.8042553191489373E-2</v>
      </c>
      <c r="Q176" s="8">
        <f t="shared" si="25"/>
        <v>8.0669811320754722E-2</v>
      </c>
      <c r="R176" s="8">
        <f t="shared" si="26"/>
        <v>6.96E-4</v>
      </c>
      <c r="S176" s="8">
        <f t="shared" si="20"/>
        <v>0</v>
      </c>
      <c r="T176" s="8">
        <f t="shared" si="29"/>
        <v>0.39528207547169819</v>
      </c>
      <c r="U176" s="7">
        <f t="shared" si="21"/>
        <v>0.7893253299709988</v>
      </c>
      <c r="V176" s="5">
        <f t="shared" si="27"/>
        <v>4.5915340956804588E-3</v>
      </c>
      <c r="W176" s="26">
        <f t="shared" si="28"/>
        <v>17.350000000000001</v>
      </c>
      <c r="X176" s="29" t="str">
        <f t="shared" si="22"/>
        <v/>
      </c>
      <c r="Y176" s="29" t="str">
        <f t="shared" si="23"/>
        <v/>
      </c>
    </row>
    <row r="177" spans="15:25" ht="19">
      <c r="O177" s="15">
        <v>17.5</v>
      </c>
      <c r="P177" s="8">
        <f t="shared" si="24"/>
        <v>3.7490566037735873E-2</v>
      </c>
      <c r="Q177" s="8">
        <f t="shared" si="25"/>
        <v>8.0941176470588252E-2</v>
      </c>
      <c r="R177" s="8">
        <f t="shared" si="26"/>
        <v>7.000000000000001E-4</v>
      </c>
      <c r="S177" s="8">
        <f t="shared" si="20"/>
        <v>0</v>
      </c>
      <c r="T177" s="8">
        <f t="shared" si="29"/>
        <v>0.39661176470588244</v>
      </c>
      <c r="U177" s="7">
        <f t="shared" si="21"/>
        <v>0.78978745288872176</v>
      </c>
      <c r="V177" s="5">
        <f t="shared" si="27"/>
        <v>4.6212291772295584E-3</v>
      </c>
      <c r="W177" s="26">
        <f t="shared" si="28"/>
        <v>17.45</v>
      </c>
      <c r="X177" s="29" t="str">
        <f t="shared" si="22"/>
        <v/>
      </c>
      <c r="Y177" s="29" t="str">
        <f t="shared" si="23"/>
        <v/>
      </c>
    </row>
    <row r="178" spans="15:25" ht="19">
      <c r="O178" s="15">
        <v>17.600000000000001</v>
      </c>
      <c r="P178" s="8">
        <f t="shared" si="24"/>
        <v>3.6941176470588241E-2</v>
      </c>
      <c r="Q178" s="8">
        <f t="shared" si="25"/>
        <v>8.1211267605633825E-2</v>
      </c>
      <c r="R178" s="8">
        <f t="shared" si="26"/>
        <v>7.0400000000000009E-4</v>
      </c>
      <c r="S178" s="8">
        <f t="shared" si="20"/>
        <v>0</v>
      </c>
      <c r="T178" s="8">
        <f t="shared" si="29"/>
        <v>0.39793521126760578</v>
      </c>
      <c r="U178" s="7">
        <f t="shared" si="21"/>
        <v>0.79025264956487218</v>
      </c>
      <c r="V178" s="5">
        <f t="shared" si="27"/>
        <v>4.651966761504079E-3</v>
      </c>
      <c r="W178" s="26">
        <f t="shared" si="28"/>
        <v>17.55</v>
      </c>
      <c r="X178" s="29" t="str">
        <f t="shared" si="22"/>
        <v/>
      </c>
      <c r="Y178" s="29" t="str">
        <f t="shared" si="23"/>
        <v/>
      </c>
    </row>
    <row r="179" spans="15:25" ht="19">
      <c r="O179" s="15">
        <v>17.7</v>
      </c>
      <c r="P179" s="8">
        <f t="shared" si="24"/>
        <v>3.6394366197183108E-2</v>
      </c>
      <c r="Q179" s="8">
        <f t="shared" si="25"/>
        <v>8.148009367681501E-2</v>
      </c>
      <c r="R179" s="8">
        <f t="shared" si="26"/>
        <v>7.0800000000000008E-4</v>
      </c>
      <c r="S179" s="8">
        <f t="shared" si="20"/>
        <v>0</v>
      </c>
      <c r="T179" s="8">
        <f t="shared" si="29"/>
        <v>0.39925245901639356</v>
      </c>
      <c r="U179" s="7">
        <f t="shared" si="21"/>
        <v>0.7907210276544745</v>
      </c>
      <c r="V179" s="5">
        <f t="shared" si="27"/>
        <v>4.6837808960232706E-3</v>
      </c>
      <c r="W179" s="26">
        <f t="shared" si="28"/>
        <v>17.649999999999999</v>
      </c>
      <c r="X179" s="29" t="str">
        <f t="shared" si="22"/>
        <v/>
      </c>
      <c r="Y179" s="29" t="str">
        <f t="shared" si="23"/>
        <v/>
      </c>
    </row>
    <row r="180" spans="15:25" ht="19">
      <c r="O180" s="15">
        <v>17.8</v>
      </c>
      <c r="P180" s="8">
        <f t="shared" si="24"/>
        <v>3.5850117096018735E-2</v>
      </c>
      <c r="Q180" s="8">
        <f t="shared" si="25"/>
        <v>8.1747663551401867E-2</v>
      </c>
      <c r="R180" s="8">
        <f t="shared" si="26"/>
        <v>7.1199999999999996E-4</v>
      </c>
      <c r="S180" s="8">
        <f t="shared" si="20"/>
        <v>0</v>
      </c>
      <c r="T180" s="8">
        <f t="shared" si="29"/>
        <v>0.40056355140186917</v>
      </c>
      <c r="U180" s="7">
        <f t="shared" si="21"/>
        <v>0.79119269840251338</v>
      </c>
      <c r="V180" s="5">
        <f t="shared" si="27"/>
        <v>4.7167074803888152E-3</v>
      </c>
      <c r="W180" s="26">
        <f t="shared" si="28"/>
        <v>17.75</v>
      </c>
      <c r="X180" s="29" t="str">
        <f t="shared" si="22"/>
        <v/>
      </c>
      <c r="Y180" s="29" t="str">
        <f t="shared" si="23"/>
        <v/>
      </c>
    </row>
    <row r="181" spans="15:25" ht="19">
      <c r="O181" s="15">
        <v>17.899999999999999</v>
      </c>
      <c r="P181" s="8">
        <f t="shared" si="24"/>
        <v>3.5308411214953282E-2</v>
      </c>
      <c r="Q181" s="8">
        <f t="shared" si="25"/>
        <v>8.2013986013986018E-2</v>
      </c>
      <c r="R181" s="8">
        <f t="shared" si="26"/>
        <v>7.1599999999999995E-4</v>
      </c>
      <c r="S181" s="8">
        <f t="shared" si="20"/>
        <v>0</v>
      </c>
      <c r="T181" s="8">
        <f t="shared" si="29"/>
        <v>0.40186853146853152</v>
      </c>
      <c r="U181" s="7">
        <f t="shared" si="21"/>
        <v>0.79166777684073808</v>
      </c>
      <c r="V181" s="5">
        <f t="shared" si="27"/>
        <v>4.7507843822470657E-3</v>
      </c>
      <c r="W181" s="26">
        <f t="shared" si="28"/>
        <v>17.850000000000001</v>
      </c>
      <c r="X181" s="29" t="str">
        <f t="shared" si="22"/>
        <v/>
      </c>
      <c r="Y181" s="29" t="str">
        <f t="shared" si="23"/>
        <v/>
      </c>
    </row>
    <row r="182" spans="15:25" ht="19">
      <c r="O182" s="15">
        <v>18</v>
      </c>
      <c r="P182" s="8">
        <f t="shared" si="24"/>
        <v>3.4769230769230788E-2</v>
      </c>
      <c r="Q182" s="8">
        <f t="shared" si="25"/>
        <v>8.227906976744187E-2</v>
      </c>
      <c r="R182" s="8">
        <f t="shared" si="26"/>
        <v>7.1999999999999994E-4</v>
      </c>
      <c r="S182" s="8">
        <f t="shared" si="20"/>
        <v>0</v>
      </c>
      <c r="T182" s="8">
        <f t="shared" si="29"/>
        <v>0.40316744186046521</v>
      </c>
      <c r="U182" s="7">
        <f t="shared" si="21"/>
        <v>0.79214638199698273</v>
      </c>
      <c r="V182" s="5">
        <f t="shared" si="27"/>
        <v>4.786051562446424E-3</v>
      </c>
      <c r="W182" s="26">
        <f t="shared" si="28"/>
        <v>17.95</v>
      </c>
      <c r="X182" s="29" t="str">
        <f t="shared" si="22"/>
        <v/>
      </c>
      <c r="Y182" s="29" t="str">
        <f t="shared" si="23"/>
        <v/>
      </c>
    </row>
    <row r="183" spans="15:25" ht="19">
      <c r="O183" s="15">
        <v>18.100000000000001</v>
      </c>
      <c r="P183" s="8">
        <f t="shared" si="24"/>
        <v>3.4232558139534915E-2</v>
      </c>
      <c r="Q183" s="8">
        <f t="shared" si="25"/>
        <v>8.2542923433874732E-2</v>
      </c>
      <c r="R183" s="8">
        <f t="shared" si="26"/>
        <v>7.2400000000000003E-4</v>
      </c>
      <c r="S183" s="8">
        <f t="shared" si="20"/>
        <v>0</v>
      </c>
      <c r="T183" s="8">
        <f t="shared" si="29"/>
        <v>0.40446032482598621</v>
      </c>
      <c r="U183" s="7">
        <f t="shared" si="21"/>
        <v>0.79262863711800857</v>
      </c>
      <c r="V183" s="5">
        <f t="shared" si="27"/>
        <v>4.8225512102583615E-3</v>
      </c>
      <c r="W183" s="26">
        <f t="shared" si="28"/>
        <v>18.05</v>
      </c>
      <c r="X183" s="29" t="str">
        <f t="shared" si="22"/>
        <v/>
      </c>
      <c r="Y183" s="29" t="str">
        <f t="shared" si="23"/>
        <v/>
      </c>
    </row>
    <row r="184" spans="15:25" ht="19">
      <c r="O184" s="15">
        <v>18.2</v>
      </c>
      <c r="P184" s="8">
        <f t="shared" si="24"/>
        <v>3.3698375870069616E-2</v>
      </c>
      <c r="Q184" s="8">
        <f t="shared" si="25"/>
        <v>8.2805555555555563E-2</v>
      </c>
      <c r="R184" s="8">
        <f t="shared" si="26"/>
        <v>7.2800000000000002E-4</v>
      </c>
      <c r="S184" s="8">
        <f t="shared" si="20"/>
        <v>0</v>
      </c>
      <c r="T184" s="8">
        <f t="shared" si="29"/>
        <v>0.40574722222222231</v>
      </c>
      <c r="U184" s="7">
        <f t="shared" si="21"/>
        <v>0.79311466990696511</v>
      </c>
      <c r="V184" s="5">
        <f t="shared" si="27"/>
        <v>4.8603278895654667E-3</v>
      </c>
      <c r="W184" s="26">
        <f t="shared" si="28"/>
        <v>18.149999999999999</v>
      </c>
      <c r="X184" s="29" t="str">
        <f t="shared" si="22"/>
        <v/>
      </c>
      <c r="Y184" s="29" t="str">
        <f t="shared" si="23"/>
        <v/>
      </c>
    </row>
    <row r="185" spans="15:25" ht="19">
      <c r="O185" s="15">
        <v>18.3</v>
      </c>
      <c r="P185" s="8">
        <f t="shared" si="24"/>
        <v>3.3166666666666678E-2</v>
      </c>
      <c r="Q185" s="8">
        <f t="shared" si="25"/>
        <v>8.3066974595842946E-2</v>
      </c>
      <c r="R185" s="8">
        <f t="shared" si="26"/>
        <v>7.3200000000000001E-4</v>
      </c>
      <c r="S185" s="8">
        <f t="shared" si="20"/>
        <v>0</v>
      </c>
      <c r="T185" s="8">
        <f t="shared" si="29"/>
        <v>0.40702817551963044</v>
      </c>
      <c r="U185" s="7">
        <f t="shared" si="21"/>
        <v>0.79360461277667238</v>
      </c>
      <c r="V185" s="5">
        <f t="shared" si="27"/>
        <v>4.8994286970726469E-3</v>
      </c>
      <c r="W185" s="26">
        <f t="shared" si="28"/>
        <v>18.25</v>
      </c>
      <c r="X185" s="29" t="str">
        <f t="shared" si="22"/>
        <v/>
      </c>
      <c r="Y185" s="29" t="str">
        <f t="shared" si="23"/>
        <v/>
      </c>
    </row>
    <row r="186" spans="15:25" ht="19">
      <c r="O186" s="15">
        <v>18.399999999999999</v>
      </c>
      <c r="P186" s="8">
        <f t="shared" si="24"/>
        <v>3.2637413394919185E-2</v>
      </c>
      <c r="Q186" s="8">
        <f t="shared" si="25"/>
        <v>8.3327188940092167E-2</v>
      </c>
      <c r="R186" s="8">
        <f t="shared" si="26"/>
        <v>7.36E-4</v>
      </c>
      <c r="S186" s="8">
        <f t="shared" si="20"/>
        <v>0</v>
      </c>
      <c r="T186" s="8">
        <f t="shared" si="29"/>
        <v>0.40830322580645168</v>
      </c>
      <c r="U186" s="7">
        <f t="shared" si="21"/>
        <v>0.79409860312004443</v>
      </c>
      <c r="V186" s="5">
        <f t="shared" si="27"/>
        <v>4.9399034337206322E-3</v>
      </c>
      <c r="W186" s="26">
        <f t="shared" si="28"/>
        <v>18.350000000000001</v>
      </c>
      <c r="X186" s="29" t="str">
        <f t="shared" si="22"/>
        <v/>
      </c>
      <c r="Y186" s="29" t="str">
        <f t="shared" si="23"/>
        <v/>
      </c>
    </row>
    <row r="187" spans="15:25" ht="19">
      <c r="O187" s="15">
        <v>18.5</v>
      </c>
      <c r="P187" s="8">
        <f t="shared" si="24"/>
        <v>3.2110599078341032E-2</v>
      </c>
      <c r="Q187" s="8">
        <f t="shared" si="25"/>
        <v>8.3586206896551732E-2</v>
      </c>
      <c r="R187" s="8">
        <f t="shared" si="26"/>
        <v>7.3999999999999999E-4</v>
      </c>
      <c r="S187" s="8">
        <f t="shared" si="20"/>
        <v>0</v>
      </c>
      <c r="T187" s="8">
        <f t="shared" si="29"/>
        <v>0.4095724137931035</v>
      </c>
      <c r="U187" s="7">
        <f t="shared" si="21"/>
        <v>0.79459678359909758</v>
      </c>
      <c r="V187" s="5">
        <f t="shared" si="27"/>
        <v>4.9818047905313811E-3</v>
      </c>
      <c r="W187" s="26">
        <f t="shared" si="28"/>
        <v>18.45</v>
      </c>
      <c r="X187" s="29" t="str">
        <f t="shared" si="22"/>
        <v/>
      </c>
      <c r="Y187" s="29" t="str">
        <f t="shared" si="23"/>
        <v/>
      </c>
    </row>
    <row r="188" spans="15:25" ht="19">
      <c r="O188" s="15">
        <v>18.600000000000001</v>
      </c>
      <c r="P188" s="8">
        <f t="shared" si="24"/>
        <v>3.1586206896551741E-2</v>
      </c>
      <c r="Q188" s="8">
        <f t="shared" si="25"/>
        <v>8.3844036697247715E-2</v>
      </c>
      <c r="R188" s="8">
        <f t="shared" si="26"/>
        <v>7.4400000000000009E-4</v>
      </c>
      <c r="S188" s="8">
        <f t="shared" si="20"/>
        <v>0</v>
      </c>
      <c r="T188" s="8">
        <f t="shared" si="29"/>
        <v>0.41083577981651381</v>
      </c>
      <c r="U188" s="7">
        <f t="shared" si="21"/>
        <v>0.79509930245413485</v>
      </c>
      <c r="V188" s="5">
        <f t="shared" si="27"/>
        <v>5.0251885503726345E-3</v>
      </c>
      <c r="W188" s="26">
        <f t="shared" si="28"/>
        <v>18.55</v>
      </c>
      <c r="X188" s="29" t="str">
        <f t="shared" si="22"/>
        <v/>
      </c>
      <c r="Y188" s="29" t="str">
        <f t="shared" si="23"/>
        <v/>
      </c>
    </row>
    <row r="189" spans="15:25" ht="19">
      <c r="O189" s="15">
        <v>18.7</v>
      </c>
      <c r="P189" s="8">
        <f t="shared" si="24"/>
        <v>3.1064220183486247E-2</v>
      </c>
      <c r="Q189" s="8">
        <f t="shared" si="25"/>
        <v>8.4100686498855826E-2</v>
      </c>
      <c r="R189" s="8">
        <f t="shared" si="26"/>
        <v>7.4799999999999997E-4</v>
      </c>
      <c r="S189" s="8">
        <f t="shared" si="20"/>
        <v>0</v>
      </c>
      <c r="T189" s="8">
        <f t="shared" si="29"/>
        <v>0.4120933638443936</v>
      </c>
      <c r="U189" s="7">
        <f t="shared" si="21"/>
        <v>0.79560631383485558</v>
      </c>
      <c r="V189" s="5">
        <f t="shared" si="27"/>
        <v>5.0701138072074521E-3</v>
      </c>
      <c r="W189" s="26">
        <f t="shared" si="28"/>
        <v>18.649999999999999</v>
      </c>
      <c r="X189" s="29" t="str">
        <f t="shared" si="22"/>
        <v/>
      </c>
      <c r="Y189" s="29" t="str">
        <f t="shared" si="23"/>
        <v/>
      </c>
    </row>
    <row r="190" spans="15:25" ht="19">
      <c r="O190" s="15">
        <v>18.8</v>
      </c>
      <c r="P190" s="8">
        <f t="shared" si="24"/>
        <v>3.054462242562931E-2</v>
      </c>
      <c r="Q190" s="8">
        <f t="shared" si="25"/>
        <v>8.4356164383561652E-2</v>
      </c>
      <c r="R190" s="8">
        <f t="shared" si="26"/>
        <v>7.5200000000000006E-4</v>
      </c>
      <c r="S190" s="8">
        <f t="shared" si="20"/>
        <v>0</v>
      </c>
      <c r="T190" s="8">
        <f t="shared" si="29"/>
        <v>0.41334520547945214</v>
      </c>
      <c r="U190" s="7">
        <f t="shared" si="21"/>
        <v>0.79611797815531593</v>
      </c>
      <c r="V190" s="5">
        <f t="shared" si="27"/>
        <v>5.1166432046034042E-3</v>
      </c>
      <c r="W190" s="26">
        <f t="shared" si="28"/>
        <v>18.75</v>
      </c>
      <c r="X190" s="29" t="str">
        <f t="shared" si="22"/>
        <v/>
      </c>
      <c r="Y190" s="29" t="str">
        <f t="shared" si="23"/>
        <v/>
      </c>
    </row>
    <row r="191" spans="15:25" ht="19">
      <c r="O191" s="15">
        <v>18.899999999999999</v>
      </c>
      <c r="P191" s="8">
        <f t="shared" si="24"/>
        <v>3.0027397260273977E-2</v>
      </c>
      <c r="Q191" s="8">
        <f t="shared" si="25"/>
        <v>8.4610478359908897E-2</v>
      </c>
      <c r="R191" s="8">
        <f t="shared" si="26"/>
        <v>7.5600000000000005E-4</v>
      </c>
      <c r="S191" s="8">
        <f t="shared" si="20"/>
        <v>0</v>
      </c>
      <c r="T191" s="8">
        <f t="shared" si="29"/>
        <v>0.41459134396355363</v>
      </c>
      <c r="U191" s="7">
        <f t="shared" si="21"/>
        <v>0.79663446247486791</v>
      </c>
      <c r="V191" s="5">
        <f t="shared" si="27"/>
        <v>5.1648431955199072E-3</v>
      </c>
      <c r="W191" s="26">
        <f t="shared" si="28"/>
        <v>18.850000000000001</v>
      </c>
      <c r="X191" s="29" t="str">
        <f t="shared" si="22"/>
        <v/>
      </c>
      <c r="Y191" s="29" t="str">
        <f t="shared" si="23"/>
        <v/>
      </c>
    </row>
    <row r="192" spans="15:25" ht="19">
      <c r="O192" s="15">
        <v>19</v>
      </c>
      <c r="P192" s="8">
        <f t="shared" si="24"/>
        <v>2.951252847380411E-2</v>
      </c>
      <c r="Q192" s="8">
        <f t="shared" si="25"/>
        <v>8.4863636363636377E-2</v>
      </c>
      <c r="R192" s="8">
        <f t="shared" si="26"/>
        <v>7.6000000000000004E-4</v>
      </c>
      <c r="S192" s="8">
        <f t="shared" si="20"/>
        <v>0</v>
      </c>
      <c r="T192" s="8">
        <f t="shared" si="29"/>
        <v>0.4158318181818183</v>
      </c>
      <c r="U192" s="7">
        <f t="shared" si="21"/>
        <v>0.79715594090742659</v>
      </c>
      <c r="V192" s="5">
        <f t="shared" si="27"/>
        <v>5.2147843255866784E-3</v>
      </c>
      <c r="W192" s="26">
        <f t="shared" si="28"/>
        <v>18.95</v>
      </c>
      <c r="X192" s="29" t="str">
        <f t="shared" si="22"/>
        <v/>
      </c>
      <c r="Y192" s="29" t="str">
        <f t="shared" si="23"/>
        <v/>
      </c>
    </row>
    <row r="193" spans="15:25" ht="19">
      <c r="O193" s="15">
        <v>19.100000000000001</v>
      </c>
      <c r="P193" s="8">
        <f t="shared" si="24"/>
        <v>2.9000000000000015E-2</v>
      </c>
      <c r="Q193" s="8">
        <f t="shared" si="25"/>
        <v>8.511564625850343E-2</v>
      </c>
      <c r="R193" s="8">
        <f t="shared" si="26"/>
        <v>7.6400000000000014E-4</v>
      </c>
      <c r="S193" s="8">
        <f t="shared" si="20"/>
        <v>0</v>
      </c>
      <c r="T193" s="8">
        <f t="shared" si="29"/>
        <v>0.41706666666666686</v>
      </c>
      <c r="U193" s="7">
        <f t="shared" si="21"/>
        <v>0.7976825950616635</v>
      </c>
      <c r="V193" s="5">
        <f t="shared" si="27"/>
        <v>5.2665415423690885E-3</v>
      </c>
      <c r="W193" s="26">
        <f t="shared" si="28"/>
        <v>19.05</v>
      </c>
      <c r="X193" s="29" t="str">
        <f t="shared" si="22"/>
        <v/>
      </c>
      <c r="Y193" s="29" t="str">
        <f t="shared" si="23"/>
        <v/>
      </c>
    </row>
    <row r="194" spans="15:25" ht="19">
      <c r="O194" s="15">
        <v>19.2</v>
      </c>
      <c r="P194" s="8">
        <f t="shared" si="24"/>
        <v>2.8489795918367346E-2</v>
      </c>
      <c r="Q194" s="8">
        <f t="shared" si="25"/>
        <v>8.5366515837104071E-2</v>
      </c>
      <c r="R194" s="8">
        <f t="shared" si="26"/>
        <v>7.6799999999999991E-4</v>
      </c>
      <c r="S194" s="8">
        <f t="shared" si="20"/>
        <v>0</v>
      </c>
      <c r="T194" s="8">
        <f t="shared" si="29"/>
        <v>0.41829592760181</v>
      </c>
      <c r="U194" s="7">
        <f t="shared" si="21"/>
        <v>0.79821461451501063</v>
      </c>
      <c r="V194" s="5">
        <f t="shared" si="27"/>
        <v>5.3201945334714366E-3</v>
      </c>
      <c r="W194" s="26">
        <f t="shared" si="28"/>
        <v>19.149999999999999</v>
      </c>
      <c r="X194" s="29" t="str">
        <f t="shared" si="22"/>
        <v/>
      </c>
      <c r="Y194" s="29" t="str">
        <f t="shared" si="23"/>
        <v/>
      </c>
    </row>
    <row r="195" spans="15:25" ht="19">
      <c r="O195" s="15">
        <v>19.3</v>
      </c>
      <c r="P195" s="8">
        <f t="shared" si="24"/>
        <v>2.798190045248871E-2</v>
      </c>
      <c r="Q195" s="8">
        <f t="shared" si="25"/>
        <v>8.561625282167043E-2</v>
      </c>
      <c r="R195" s="8">
        <f t="shared" si="26"/>
        <v>7.7200000000000012E-4</v>
      </c>
      <c r="S195" s="8">
        <f t="shared" ref="S195:S258" si="30">IF(($C$5/$C$4)*R195&lt;$F$4,0,(($C$5/$C$4)*R195-$F$4)/($E$4/1000+(O195/1000)))</f>
        <v>0</v>
      </c>
      <c r="T195" s="8">
        <f t="shared" si="29"/>
        <v>0.41951963882618515</v>
      </c>
      <c r="U195" s="7">
        <f t="shared" ref="U195:U258" si="31">IF(AND(P195&gt;0,S195=0),($B$4-((0.0592/$C$4)*(LOG10(P195/Q195))))-$F$5,IF(AND(P195=0,S195&gt;0),($B$5-((0.0592/$C$5)*(LOG10(T195/(S195*POWER(POWER(10,-$I$4),$J$4))))))-$F$5,IF(AND(P195=0,S195=0),(($C$4*$B$4+$C$5*$B$5)/($C$4+$C$5))-$F$5)))</f>
        <v>0.79875219732467029</v>
      </c>
      <c r="V195" s="5">
        <f t="shared" si="27"/>
        <v>5.3758280965964592E-3</v>
      </c>
      <c r="W195" s="26">
        <f t="shared" si="28"/>
        <v>19.25</v>
      </c>
      <c r="X195" s="29" t="str">
        <f t="shared" ref="X195:X258" si="32">IF(ROUND($H$4,1)=O195,$G$4,"")</f>
        <v/>
      </c>
      <c r="Y195" s="29" t="str">
        <f t="shared" ref="Y195:Y258" si="33">IF(ROUND($H$4/2,1)=O195,$B$4-$F$5,"")</f>
        <v/>
      </c>
    </row>
    <row r="196" spans="15:25" ht="19">
      <c r="O196" s="15">
        <v>19.399999999999999</v>
      </c>
      <c r="P196" s="8">
        <f t="shared" ref="P196:P259" si="34">IF(($C$5/$C$4)*R196&gt;$F$4,0,($F$4-(($C$5/$C$4))*R195)/(($E$4/1000)+(O195/1000)))</f>
        <v>2.7476297968397293E-2</v>
      </c>
      <c r="Q196" s="8">
        <f t="shared" ref="Q196:Q259" si="35">IF(P196&gt;0,(((($C$5/$C$4)*R196)+$Q$2)/($E$4/1000+(O196/1000))),($F$4/($E$4/1000+(O196/1000))))</f>
        <v>8.5864864864864873E-2</v>
      </c>
      <c r="R196" s="8">
        <f t="shared" ref="R196:R259" si="36">(O196/1000)*$D$5</f>
        <v>7.7599999999999989E-4</v>
      </c>
      <c r="S196" s="8">
        <f t="shared" si="30"/>
        <v>0</v>
      </c>
      <c r="T196" s="8">
        <f t="shared" si="29"/>
        <v>0.42073783783783791</v>
      </c>
      <c r="U196" s="7">
        <f t="shared" si="31"/>
        <v>0.79929555057918789</v>
      </c>
      <c r="V196" s="5">
        <f t="shared" ref="V196:V259" si="37">(U196-U195)/(O196-O195)</f>
        <v>5.4335325451760948E-3</v>
      </c>
      <c r="W196" s="26">
        <f t="shared" ref="W196:W259" si="38">(O196+O195)/2</f>
        <v>19.350000000000001</v>
      </c>
      <c r="X196" s="29" t="str">
        <f t="shared" si="32"/>
        <v/>
      </c>
      <c r="Y196" s="29" t="str">
        <f t="shared" si="33"/>
        <v/>
      </c>
    </row>
    <row r="197" spans="15:25" ht="19">
      <c r="O197" s="15">
        <v>19.5</v>
      </c>
      <c r="P197" s="8">
        <f t="shared" si="34"/>
        <v>2.6972972972973006E-2</v>
      </c>
      <c r="Q197" s="8">
        <f t="shared" si="35"/>
        <v>8.6112359550561804E-2</v>
      </c>
      <c r="R197" s="8">
        <f t="shared" si="36"/>
        <v>7.7999999999999999E-4</v>
      </c>
      <c r="S197" s="8">
        <f t="shared" si="30"/>
        <v>0</v>
      </c>
      <c r="T197" s="8">
        <f t="shared" ref="T197:T260" si="39">($C$5/$C$4)*Q197</f>
        <v>0.42195056179775287</v>
      </c>
      <c r="U197" s="7">
        <f t="shared" si="31"/>
        <v>0.79984489099454781</v>
      </c>
      <c r="V197" s="5">
        <f t="shared" si="37"/>
        <v>5.4934041535991459E-3</v>
      </c>
      <c r="W197" s="26">
        <f t="shared" si="38"/>
        <v>19.45</v>
      </c>
      <c r="X197" s="29" t="str">
        <f t="shared" si="32"/>
        <v/>
      </c>
      <c r="Y197" s="29" t="str">
        <f t="shared" si="33"/>
        <v/>
      </c>
    </row>
    <row r="198" spans="15:25" ht="19">
      <c r="O198" s="15">
        <v>19.600000000000001</v>
      </c>
      <c r="P198" s="8">
        <f t="shared" si="34"/>
        <v>2.6471910112359567E-2</v>
      </c>
      <c r="Q198" s="8">
        <f t="shared" si="35"/>
        <v>8.6358744394618853E-2</v>
      </c>
      <c r="R198" s="8">
        <f t="shared" si="36"/>
        <v>7.8400000000000008E-4</v>
      </c>
      <c r="S198" s="8">
        <f t="shared" si="30"/>
        <v>0</v>
      </c>
      <c r="T198" s="8">
        <f t="shared" si="39"/>
        <v>0.42315784753363239</v>
      </c>
      <c r="U198" s="7">
        <f t="shared" si="31"/>
        <v>0.80040044555920642</v>
      </c>
      <c r="V198" s="5">
        <f t="shared" si="37"/>
        <v>5.5555456465860341E-3</v>
      </c>
      <c r="W198" s="26">
        <f t="shared" si="38"/>
        <v>19.55</v>
      </c>
      <c r="X198" s="29" t="str">
        <f t="shared" si="32"/>
        <v/>
      </c>
      <c r="Y198" s="29" t="str">
        <f t="shared" si="33"/>
        <v/>
      </c>
    </row>
    <row r="199" spans="15:25" ht="19">
      <c r="O199" s="15">
        <v>19.7</v>
      </c>
      <c r="P199" s="8">
        <f t="shared" si="34"/>
        <v>2.5973094170403596E-2</v>
      </c>
      <c r="Q199" s="8">
        <f t="shared" si="35"/>
        <v>8.6604026845637574E-2</v>
      </c>
      <c r="R199" s="8">
        <f t="shared" si="36"/>
        <v>7.8799999999999996E-4</v>
      </c>
      <c r="S199" s="8">
        <f t="shared" si="30"/>
        <v>0</v>
      </c>
      <c r="T199" s="8">
        <f t="shared" si="39"/>
        <v>0.42435973154362416</v>
      </c>
      <c r="U199" s="7">
        <f t="shared" si="31"/>
        <v>0.80096245223299989</v>
      </c>
      <c r="V199" s="5">
        <f t="shared" si="37"/>
        <v>5.6200667379348122E-3</v>
      </c>
      <c r="W199" s="26">
        <f t="shared" si="38"/>
        <v>19.649999999999999</v>
      </c>
      <c r="X199" s="29" t="str">
        <f t="shared" si="32"/>
        <v/>
      </c>
      <c r="Y199" s="29" t="str">
        <f t="shared" si="33"/>
        <v/>
      </c>
    </row>
    <row r="200" spans="15:25" ht="19">
      <c r="O200" s="15">
        <v>19.8</v>
      </c>
      <c r="P200" s="8">
        <f t="shared" si="34"/>
        <v>2.5476510067114114E-2</v>
      </c>
      <c r="Q200" s="8">
        <f t="shared" si="35"/>
        <v>8.6848214285714292E-2</v>
      </c>
      <c r="R200" s="8">
        <f t="shared" si="36"/>
        <v>7.9200000000000006E-4</v>
      </c>
      <c r="S200" s="8">
        <f t="shared" si="30"/>
        <v>0</v>
      </c>
      <c r="T200" s="8">
        <f t="shared" si="39"/>
        <v>0.42555625000000008</v>
      </c>
      <c r="U200" s="7">
        <f t="shared" si="31"/>
        <v>0.80153116070544927</v>
      </c>
      <c r="V200" s="5">
        <f t="shared" si="37"/>
        <v>5.687084724493782E-3</v>
      </c>
      <c r="W200" s="26">
        <f t="shared" si="38"/>
        <v>19.75</v>
      </c>
      <c r="X200" s="29" t="str">
        <f t="shared" si="32"/>
        <v/>
      </c>
      <c r="Y200" s="29" t="str">
        <f t="shared" si="33"/>
        <v/>
      </c>
    </row>
    <row r="201" spans="15:25" ht="19">
      <c r="O201" s="15">
        <v>19.899999999999999</v>
      </c>
      <c r="P201" s="8">
        <f t="shared" si="34"/>
        <v>2.4982142857142859E-2</v>
      </c>
      <c r="Q201" s="8">
        <f t="shared" si="35"/>
        <v>8.7091314031180408E-2</v>
      </c>
      <c r="R201" s="8">
        <f t="shared" si="36"/>
        <v>7.9599999999999994E-4</v>
      </c>
      <c r="S201" s="8">
        <f t="shared" si="30"/>
        <v>0</v>
      </c>
      <c r="T201" s="8">
        <f t="shared" si="39"/>
        <v>0.42674743875278404</v>
      </c>
      <c r="U201" s="7">
        <f t="shared" si="31"/>
        <v>0.80210683321965948</v>
      </c>
      <c r="V201" s="5">
        <f t="shared" si="37"/>
        <v>5.7567251421021372E-3</v>
      </c>
      <c r="W201" s="26">
        <f t="shared" si="38"/>
        <v>19.850000000000001</v>
      </c>
      <c r="X201" s="29" t="str">
        <f t="shared" si="32"/>
        <v/>
      </c>
      <c r="Y201" s="29" t="str">
        <f t="shared" si="33"/>
        <v/>
      </c>
    </row>
    <row r="202" spans="15:25" ht="19">
      <c r="O202" s="15">
        <v>20</v>
      </c>
      <c r="P202" s="8">
        <f t="shared" si="34"/>
        <v>2.4489977728285102E-2</v>
      </c>
      <c r="Q202" s="8">
        <f t="shared" si="35"/>
        <v>8.7333333333333346E-2</v>
      </c>
      <c r="R202" s="8">
        <f t="shared" si="36"/>
        <v>8.0000000000000004E-4</v>
      </c>
      <c r="S202" s="8">
        <f t="shared" si="30"/>
        <v>0</v>
      </c>
      <c r="T202" s="8">
        <f t="shared" si="39"/>
        <v>0.42793333333333344</v>
      </c>
      <c r="U202" s="7">
        <f t="shared" si="31"/>
        <v>0.80268974546877292</v>
      </c>
      <c r="V202" s="5">
        <f t="shared" si="37"/>
        <v>5.8291224911343476E-3</v>
      </c>
      <c r="W202" s="26">
        <f t="shared" si="38"/>
        <v>19.95</v>
      </c>
      <c r="X202" s="29" t="str">
        <f t="shared" si="32"/>
        <v/>
      </c>
      <c r="Y202" s="29" t="str">
        <f t="shared" si="33"/>
        <v/>
      </c>
    </row>
    <row r="203" spans="15:25" ht="19">
      <c r="O203" s="15">
        <v>20.100000000000001</v>
      </c>
      <c r="P203" s="8">
        <f t="shared" si="34"/>
        <v>2.4000000000000007E-2</v>
      </c>
      <c r="Q203" s="8">
        <f t="shared" si="35"/>
        <v>8.7574279379157433E-2</v>
      </c>
      <c r="R203" s="8">
        <f t="shared" si="36"/>
        <v>8.0400000000000003E-4</v>
      </c>
      <c r="S203" s="8">
        <f t="shared" si="30"/>
        <v>0</v>
      </c>
      <c r="T203" s="8">
        <f t="shared" si="39"/>
        <v>0.42911396895787146</v>
      </c>
      <c r="U203" s="7">
        <f t="shared" si="31"/>
        <v>0.80328018757281694</v>
      </c>
      <c r="V203" s="5">
        <f t="shared" si="37"/>
        <v>5.9044210404401156E-3</v>
      </c>
      <c r="W203" s="26">
        <f t="shared" si="38"/>
        <v>20.05</v>
      </c>
      <c r="X203" s="29" t="str">
        <f t="shared" si="32"/>
        <v/>
      </c>
      <c r="Y203" s="29" t="str">
        <f t="shared" si="33"/>
        <v/>
      </c>
    </row>
    <row r="204" spans="15:25" ht="19">
      <c r="O204" s="15">
        <v>20.2</v>
      </c>
      <c r="P204" s="8">
        <f t="shared" si="34"/>
        <v>2.3512195121951227E-2</v>
      </c>
      <c r="Q204" s="8">
        <f t="shared" si="35"/>
        <v>8.7814159292035385E-2</v>
      </c>
      <c r="R204" s="8">
        <f t="shared" si="36"/>
        <v>8.0800000000000002E-4</v>
      </c>
      <c r="S204" s="8">
        <f t="shared" si="30"/>
        <v>0</v>
      </c>
      <c r="T204" s="8">
        <f t="shared" si="39"/>
        <v>0.43028938053097343</v>
      </c>
      <c r="U204" s="7">
        <f t="shared" si="31"/>
        <v>0.80387846514478634</v>
      </c>
      <c r="V204" s="5">
        <f t="shared" si="37"/>
        <v>5.9827757196940943E-3</v>
      </c>
      <c r="W204" s="26">
        <f t="shared" si="38"/>
        <v>20.149999999999999</v>
      </c>
      <c r="X204" s="29" t="str">
        <f t="shared" si="32"/>
        <v/>
      </c>
      <c r="Y204" s="29" t="str">
        <f t="shared" si="33"/>
        <v/>
      </c>
    </row>
    <row r="205" spans="15:25" ht="19">
      <c r="O205" s="15">
        <v>20.3</v>
      </c>
      <c r="P205" s="8">
        <f t="shared" si="34"/>
        <v>2.3026548672566382E-2</v>
      </c>
      <c r="Q205" s="8">
        <f t="shared" si="35"/>
        <v>8.8052980132450331E-2</v>
      </c>
      <c r="R205" s="8">
        <f t="shared" si="36"/>
        <v>8.1200000000000011E-4</v>
      </c>
      <c r="S205" s="8">
        <f t="shared" si="30"/>
        <v>0</v>
      </c>
      <c r="T205" s="8">
        <f t="shared" si="39"/>
        <v>0.43145960264900668</v>
      </c>
      <c r="U205" s="7">
        <f t="shared" si="31"/>
        <v>0.80448490045595933</v>
      </c>
      <c r="V205" s="5">
        <f t="shared" si="37"/>
        <v>6.0643531117298395E-3</v>
      </c>
      <c r="W205" s="26">
        <f t="shared" si="38"/>
        <v>20.25</v>
      </c>
      <c r="X205" s="29" t="str">
        <f t="shared" si="32"/>
        <v/>
      </c>
      <c r="Y205" s="29" t="str">
        <f t="shared" si="33"/>
        <v/>
      </c>
    </row>
    <row r="206" spans="15:25" ht="19">
      <c r="O206" s="15">
        <v>20.399999999999999</v>
      </c>
      <c r="P206" s="8">
        <f t="shared" si="34"/>
        <v>2.2543046357615889E-2</v>
      </c>
      <c r="Q206" s="8">
        <f t="shared" si="35"/>
        <v>8.8290748898678412E-2</v>
      </c>
      <c r="R206" s="8">
        <f t="shared" si="36"/>
        <v>8.1599999999999989E-4</v>
      </c>
      <c r="S206" s="8">
        <f t="shared" si="30"/>
        <v>0</v>
      </c>
      <c r="T206" s="8">
        <f t="shared" si="39"/>
        <v>0.43262466960352425</v>
      </c>
      <c r="U206" s="7">
        <f t="shared" si="31"/>
        <v>0.80509983371177596</v>
      </c>
      <c r="V206" s="5">
        <f t="shared" si="37"/>
        <v>6.1493325581664293E-3</v>
      </c>
      <c r="W206" s="26">
        <f t="shared" si="38"/>
        <v>20.350000000000001</v>
      </c>
      <c r="X206" s="29" t="str">
        <f t="shared" si="32"/>
        <v/>
      </c>
      <c r="Y206" s="29" t="str">
        <f t="shared" si="33"/>
        <v/>
      </c>
    </row>
    <row r="207" spans="15:25" ht="19">
      <c r="O207" s="15">
        <v>20.5</v>
      </c>
      <c r="P207" s="8">
        <f t="shared" si="34"/>
        <v>2.2061674008810594E-2</v>
      </c>
      <c r="Q207" s="8">
        <f t="shared" si="35"/>
        <v>8.8527472527472534E-2</v>
      </c>
      <c r="R207" s="8">
        <f t="shared" si="36"/>
        <v>8.2000000000000009E-4</v>
      </c>
      <c r="S207" s="8">
        <f t="shared" si="30"/>
        <v>0</v>
      </c>
      <c r="T207" s="8">
        <f t="shared" si="39"/>
        <v>0.43378461538461544</v>
      </c>
      <c r="U207" s="7">
        <f t="shared" si="31"/>
        <v>0.80572362445114087</v>
      </c>
      <c r="V207" s="5">
        <f t="shared" si="37"/>
        <v>6.2379073936490673E-3</v>
      </c>
      <c r="W207" s="26">
        <f t="shared" si="38"/>
        <v>20.45</v>
      </c>
      <c r="X207" s="29" t="str">
        <f t="shared" si="32"/>
        <v/>
      </c>
      <c r="Y207" s="29" t="str">
        <f t="shared" si="33"/>
        <v/>
      </c>
    </row>
    <row r="208" spans="15:25" ht="19">
      <c r="O208" s="15">
        <v>20.6</v>
      </c>
      <c r="P208" s="8">
        <f t="shared" si="34"/>
        <v>2.1582417582417589E-2</v>
      </c>
      <c r="Q208" s="8">
        <f t="shared" si="35"/>
        <v>8.8763157894736835E-2</v>
      </c>
      <c r="R208" s="8">
        <f t="shared" si="36"/>
        <v>8.2400000000000008E-4</v>
      </c>
      <c r="S208" s="8">
        <f t="shared" si="30"/>
        <v>0</v>
      </c>
      <c r="T208" s="8">
        <f t="shared" si="39"/>
        <v>0.43493947368421054</v>
      </c>
      <c r="U208" s="7">
        <f t="shared" si="31"/>
        <v>0.80635665308379922</v>
      </c>
      <c r="V208" s="5">
        <f t="shared" si="37"/>
        <v>6.3302863265834106E-3</v>
      </c>
      <c r="W208" s="26">
        <f t="shared" si="38"/>
        <v>20.55</v>
      </c>
      <c r="X208" s="29" t="str">
        <f t="shared" si="32"/>
        <v/>
      </c>
      <c r="Y208" s="29" t="str">
        <f t="shared" si="33"/>
        <v/>
      </c>
    </row>
    <row r="209" spans="15:25" ht="19">
      <c r="O209" s="15">
        <v>20.7</v>
      </c>
      <c r="P209" s="8">
        <f t="shared" si="34"/>
        <v>2.1105263157894745E-2</v>
      </c>
      <c r="Q209" s="8">
        <f t="shared" si="35"/>
        <v>8.8997811816192554E-2</v>
      </c>
      <c r="R209" s="8">
        <f t="shared" si="36"/>
        <v>8.2799999999999996E-4</v>
      </c>
      <c r="S209" s="8">
        <f t="shared" si="30"/>
        <v>0</v>
      </c>
      <c r="T209" s="8">
        <f t="shared" si="39"/>
        <v>0.43608927789934354</v>
      </c>
      <c r="U209" s="7">
        <f t="shared" si="31"/>
        <v>0.80699932258249329</v>
      </c>
      <c r="V209" s="5">
        <f t="shared" si="37"/>
        <v>6.4266949869408434E-3</v>
      </c>
      <c r="W209" s="26">
        <f t="shared" si="38"/>
        <v>20.65</v>
      </c>
      <c r="X209" s="29" t="str">
        <f t="shared" si="32"/>
        <v/>
      </c>
      <c r="Y209" s="29" t="str">
        <f t="shared" si="33"/>
        <v/>
      </c>
    </row>
    <row r="210" spans="15:25" ht="19">
      <c r="O210" s="15">
        <v>20.8</v>
      </c>
      <c r="P210" s="8">
        <f t="shared" si="34"/>
        <v>2.063019693654268E-2</v>
      </c>
      <c r="Q210" s="8">
        <f t="shared" si="35"/>
        <v>8.9231441048034932E-2</v>
      </c>
      <c r="R210" s="8">
        <f t="shared" si="36"/>
        <v>8.3199999999999995E-4</v>
      </c>
      <c r="S210" s="8">
        <f t="shared" si="30"/>
        <v>0</v>
      </c>
      <c r="T210" s="8">
        <f t="shared" si="39"/>
        <v>0.43723406113537122</v>
      </c>
      <c r="U210" s="7">
        <f t="shared" si="31"/>
        <v>0.80765206034902215</v>
      </c>
      <c r="V210" s="5">
        <f t="shared" si="37"/>
        <v>6.5273776652884545E-3</v>
      </c>
      <c r="W210" s="26">
        <f t="shared" si="38"/>
        <v>20.75</v>
      </c>
      <c r="X210" s="29" t="str">
        <f t="shared" si="32"/>
        <v/>
      </c>
      <c r="Y210" s="29" t="str">
        <f t="shared" si="33"/>
        <v/>
      </c>
    </row>
    <row r="211" spans="15:25" ht="19">
      <c r="O211" s="15">
        <v>20.9</v>
      </c>
      <c r="P211" s="8">
        <f t="shared" si="34"/>
        <v>2.015720524017469E-2</v>
      </c>
      <c r="Q211" s="8">
        <f t="shared" si="35"/>
        <v>8.9464052287581697E-2</v>
      </c>
      <c r="R211" s="8">
        <f t="shared" si="36"/>
        <v>8.3599999999999994E-4</v>
      </c>
      <c r="S211" s="8">
        <f t="shared" si="30"/>
        <v>0</v>
      </c>
      <c r="T211" s="8">
        <f t="shared" si="39"/>
        <v>0.43837385620915037</v>
      </c>
      <c r="U211" s="7">
        <f t="shared" si="31"/>
        <v>0.8083153202761334</v>
      </c>
      <c r="V211" s="5">
        <f t="shared" si="37"/>
        <v>6.632599271112624E-3</v>
      </c>
      <c r="W211" s="26">
        <f t="shared" si="38"/>
        <v>20.85</v>
      </c>
      <c r="X211" s="29" t="str">
        <f t="shared" si="32"/>
        <v/>
      </c>
      <c r="Y211" s="29" t="str">
        <f t="shared" si="33"/>
        <v/>
      </c>
    </row>
    <row r="212" spans="15:25" ht="19">
      <c r="O212" s="15">
        <v>21</v>
      </c>
      <c r="P212" s="8">
        <f t="shared" si="34"/>
        <v>1.9686274509803942E-2</v>
      </c>
      <c r="Q212" s="8">
        <f t="shared" si="35"/>
        <v>8.9695652173913051E-2</v>
      </c>
      <c r="R212" s="8">
        <f t="shared" si="36"/>
        <v>8.4000000000000003E-4</v>
      </c>
      <c r="S212" s="8">
        <f t="shared" si="30"/>
        <v>0</v>
      </c>
      <c r="T212" s="8">
        <f t="shared" si="39"/>
        <v>0.43950869565217399</v>
      </c>
      <c r="U212" s="7">
        <f t="shared" si="31"/>
        <v>0.80898958503047402</v>
      </c>
      <c r="V212" s="5">
        <f t="shared" si="37"/>
        <v>6.7426475434061595E-3</v>
      </c>
      <c r="W212" s="26">
        <f t="shared" si="38"/>
        <v>20.95</v>
      </c>
      <c r="X212" s="29" t="str">
        <f t="shared" si="32"/>
        <v/>
      </c>
      <c r="Y212" s="29" t="str">
        <f t="shared" si="33"/>
        <v/>
      </c>
    </row>
    <row r="213" spans="15:25" ht="19">
      <c r="O213" s="15">
        <v>21.1</v>
      </c>
      <c r="P213" s="8">
        <f t="shared" si="34"/>
        <v>1.9217391304347832E-2</v>
      </c>
      <c r="Q213" s="8">
        <f t="shared" si="35"/>
        <v>8.992624728850325E-2</v>
      </c>
      <c r="R213" s="8">
        <f t="shared" si="36"/>
        <v>8.4400000000000002E-4</v>
      </c>
      <c r="S213" s="8">
        <f t="shared" si="30"/>
        <v>0</v>
      </c>
      <c r="T213" s="8">
        <f t="shared" si="39"/>
        <v>0.44063861171366597</v>
      </c>
      <c r="U213" s="7">
        <f t="shared" si="31"/>
        <v>0.80967536858569966</v>
      </c>
      <c r="V213" s="5">
        <f t="shared" si="37"/>
        <v>6.8578355522562889E-3</v>
      </c>
      <c r="W213" s="26">
        <f t="shared" si="38"/>
        <v>21.05</v>
      </c>
      <c r="X213" s="29" t="str">
        <f t="shared" si="32"/>
        <v/>
      </c>
      <c r="Y213" s="29" t="str">
        <f t="shared" si="33"/>
        <v/>
      </c>
    </row>
    <row r="214" spans="15:25" ht="19">
      <c r="O214" s="15">
        <v>21.2</v>
      </c>
      <c r="P214" s="8">
        <f t="shared" si="34"/>
        <v>1.8750542299349249E-2</v>
      </c>
      <c r="Q214" s="8">
        <f t="shared" si="35"/>
        <v>9.0155844155844142E-2</v>
      </c>
      <c r="R214" s="8">
        <f t="shared" si="36"/>
        <v>8.4800000000000001E-4</v>
      </c>
      <c r="S214" s="8">
        <f t="shared" si="30"/>
        <v>0</v>
      </c>
      <c r="T214" s="8">
        <f t="shared" si="39"/>
        <v>0.4417636363636363</v>
      </c>
      <c r="U214" s="7">
        <f t="shared" si="31"/>
        <v>0.81037321903940829</v>
      </c>
      <c r="V214" s="5">
        <f t="shared" si="37"/>
        <v>6.97850453708641E-3</v>
      </c>
      <c r="W214" s="26">
        <f t="shared" si="38"/>
        <v>21.15</v>
      </c>
      <c r="X214" s="29" t="str">
        <f t="shared" si="32"/>
        <v/>
      </c>
      <c r="Y214" s="29" t="str">
        <f t="shared" si="33"/>
        <v/>
      </c>
    </row>
    <row r="215" spans="15:25" ht="19">
      <c r="O215" s="15">
        <v>21.3</v>
      </c>
      <c r="P215" s="8">
        <f t="shared" si="34"/>
        <v>1.8285714285714297E-2</v>
      </c>
      <c r="Q215" s="8">
        <f t="shared" si="35"/>
        <v>9.0384449244060472E-2</v>
      </c>
      <c r="R215" s="8">
        <f t="shared" si="36"/>
        <v>8.52E-4</v>
      </c>
      <c r="S215" s="8">
        <f t="shared" si="30"/>
        <v>0</v>
      </c>
      <c r="T215" s="8">
        <f t="shared" si="39"/>
        <v>0.44288380129589633</v>
      </c>
      <c r="U215" s="7">
        <f t="shared" si="31"/>
        <v>0.81108372175297461</v>
      </c>
      <c r="V215" s="5">
        <f t="shared" si="37"/>
        <v>7.1050271356630883E-3</v>
      </c>
      <c r="W215" s="26">
        <f t="shared" si="38"/>
        <v>21.25</v>
      </c>
      <c r="X215" s="29" t="str">
        <f t="shared" si="32"/>
        <v/>
      </c>
      <c r="Y215" s="29" t="str">
        <f t="shared" si="33"/>
        <v/>
      </c>
    </row>
    <row r="216" spans="15:25" ht="19">
      <c r="O216" s="15">
        <v>21.4</v>
      </c>
      <c r="P216" s="8">
        <f t="shared" si="34"/>
        <v>1.7822894168466538E-2</v>
      </c>
      <c r="Q216" s="8">
        <f t="shared" si="35"/>
        <v>9.061206896551724E-2</v>
      </c>
      <c r="R216" s="8">
        <f t="shared" si="36"/>
        <v>8.5599999999999999E-4</v>
      </c>
      <c r="S216" s="8">
        <f t="shared" si="30"/>
        <v>0</v>
      </c>
      <c r="T216" s="8">
        <f t="shared" si="39"/>
        <v>0.44399913793103452</v>
      </c>
      <c r="U216" s="7">
        <f t="shared" si="31"/>
        <v>0.81180750285977998</v>
      </c>
      <c r="V216" s="5">
        <f t="shared" si="37"/>
        <v>7.2378110680539221E-3</v>
      </c>
      <c r="W216" s="26">
        <f t="shared" si="38"/>
        <v>21.35</v>
      </c>
      <c r="X216" s="29" t="str">
        <f t="shared" si="32"/>
        <v/>
      </c>
      <c r="Y216" s="29" t="str">
        <f t="shared" si="33"/>
        <v/>
      </c>
    </row>
    <row r="217" spans="15:25" ht="19">
      <c r="O217" s="15">
        <v>21.5</v>
      </c>
      <c r="P217" s="8">
        <f t="shared" si="34"/>
        <v>1.7362068965517261E-2</v>
      </c>
      <c r="Q217" s="8">
        <f t="shared" si="35"/>
        <v>9.0838709677419346E-2</v>
      </c>
      <c r="R217" s="8">
        <f t="shared" si="36"/>
        <v>8.5999999999999998E-4</v>
      </c>
      <c r="S217" s="8">
        <f t="shared" si="30"/>
        <v>0</v>
      </c>
      <c r="T217" s="8">
        <f t="shared" si="39"/>
        <v>0.44510967741935481</v>
      </c>
      <c r="U217" s="7">
        <f t="shared" si="31"/>
        <v>0.81254523319499117</v>
      </c>
      <c r="V217" s="5">
        <f t="shared" si="37"/>
        <v>7.3773033521117365E-3</v>
      </c>
      <c r="W217" s="26">
        <f t="shared" si="38"/>
        <v>21.45</v>
      </c>
      <c r="X217" s="29" t="str">
        <f t="shared" si="32"/>
        <v/>
      </c>
      <c r="Y217" s="29" t="str">
        <f t="shared" si="33"/>
        <v/>
      </c>
    </row>
    <row r="218" spans="15:25" ht="19">
      <c r="O218" s="15">
        <v>21.6</v>
      </c>
      <c r="P218" s="8">
        <f t="shared" si="34"/>
        <v>1.6903225806451636E-2</v>
      </c>
      <c r="Q218" s="8">
        <f t="shared" si="35"/>
        <v>9.1064377682403427E-2</v>
      </c>
      <c r="R218" s="8">
        <f t="shared" si="36"/>
        <v>8.6400000000000008E-4</v>
      </c>
      <c r="S218" s="8">
        <f t="shared" si="30"/>
        <v>0</v>
      </c>
      <c r="T218" s="8">
        <f t="shared" si="39"/>
        <v>0.44621545064377682</v>
      </c>
      <c r="U218" s="7">
        <f t="shared" si="31"/>
        <v>0.81329763270921207</v>
      </c>
      <c r="V218" s="5">
        <f t="shared" si="37"/>
        <v>7.5239951422089212E-3</v>
      </c>
      <c r="W218" s="26">
        <f t="shared" si="38"/>
        <v>21.55</v>
      </c>
      <c r="X218" s="29" t="str">
        <f t="shared" si="32"/>
        <v/>
      </c>
      <c r="Y218" s="29" t="str">
        <f t="shared" si="33"/>
        <v/>
      </c>
    </row>
    <row r="219" spans="15:25" ht="19">
      <c r="O219" s="15">
        <v>21.7</v>
      </c>
      <c r="P219" s="8">
        <f t="shared" si="34"/>
        <v>1.6446351931330479E-2</v>
      </c>
      <c r="Q219" s="8">
        <f t="shared" si="35"/>
        <v>9.128907922912205E-2</v>
      </c>
      <c r="R219" s="8">
        <f t="shared" si="36"/>
        <v>8.6800000000000006E-4</v>
      </c>
      <c r="S219" s="8">
        <f t="shared" si="30"/>
        <v>0</v>
      </c>
      <c r="T219" s="8">
        <f t="shared" si="39"/>
        <v>0.44731648822269809</v>
      </c>
      <c r="U219" s="7">
        <f t="shared" si="31"/>
        <v>0.81406547543934638</v>
      </c>
      <c r="V219" s="5">
        <f t="shared" si="37"/>
        <v>7.6784273013432132E-3</v>
      </c>
      <c r="W219" s="26">
        <f t="shared" si="38"/>
        <v>21.65</v>
      </c>
      <c r="X219" s="29" t="str">
        <f t="shared" si="32"/>
        <v/>
      </c>
      <c r="Y219" s="29" t="str">
        <f t="shared" si="33"/>
        <v/>
      </c>
    </row>
    <row r="220" spans="15:25" ht="19">
      <c r="O220" s="15">
        <v>21.8</v>
      </c>
      <c r="P220" s="8">
        <f t="shared" si="34"/>
        <v>1.5991434689507505E-2</v>
      </c>
      <c r="Q220" s="8">
        <f t="shared" si="35"/>
        <v>9.1512820512820503E-2</v>
      </c>
      <c r="R220" s="8">
        <f t="shared" si="36"/>
        <v>8.7200000000000005E-4</v>
      </c>
      <c r="S220" s="8">
        <f t="shared" si="30"/>
        <v>0</v>
      </c>
      <c r="T220" s="8">
        <f t="shared" si="39"/>
        <v>0.4484128205128205</v>
      </c>
      <c r="U220" s="7">
        <f t="shared" si="31"/>
        <v>0.81484959512331934</v>
      </c>
      <c r="V220" s="5">
        <f t="shared" si="37"/>
        <v>7.8411968397295029E-3</v>
      </c>
      <c r="W220" s="26">
        <f t="shared" si="38"/>
        <v>21.75</v>
      </c>
      <c r="X220" s="29" t="str">
        <f t="shared" si="32"/>
        <v/>
      </c>
      <c r="Y220" s="29" t="str">
        <f t="shared" si="33"/>
        <v/>
      </c>
    </row>
    <row r="221" spans="15:25" ht="19">
      <c r="O221" s="15">
        <v>21.9</v>
      </c>
      <c r="P221" s="8">
        <f t="shared" si="34"/>
        <v>1.5538461538461555E-2</v>
      </c>
      <c r="Q221" s="8">
        <f t="shared" si="35"/>
        <v>9.1735607675906203E-2</v>
      </c>
      <c r="R221" s="8">
        <f t="shared" si="36"/>
        <v>8.7600000000000004E-4</v>
      </c>
      <c r="S221" s="8">
        <f t="shared" si="30"/>
        <v>0</v>
      </c>
      <c r="T221" s="8">
        <f t="shared" si="39"/>
        <v>0.4495044776119404</v>
      </c>
      <c r="U221" s="7">
        <f t="shared" si="31"/>
        <v>0.81565089156144188</v>
      </c>
      <c r="V221" s="5">
        <f t="shared" si="37"/>
        <v>8.0129643812256214E-3</v>
      </c>
      <c r="W221" s="26">
        <f t="shared" si="38"/>
        <v>21.85</v>
      </c>
      <c r="X221" s="29" t="str">
        <f t="shared" si="32"/>
        <v/>
      </c>
      <c r="Y221" s="29" t="str">
        <f t="shared" si="33"/>
        <v/>
      </c>
    </row>
    <row r="222" spans="15:25" ht="19">
      <c r="O222" s="15">
        <v>22</v>
      </c>
      <c r="P222" s="8">
        <f t="shared" si="34"/>
        <v>1.5087420042643926E-2</v>
      </c>
      <c r="Q222" s="8">
        <f t="shared" si="35"/>
        <v>9.1957446808510632E-2</v>
      </c>
      <c r="R222" s="8">
        <f t="shared" si="36"/>
        <v>8.7999999999999992E-4</v>
      </c>
      <c r="S222" s="8">
        <f t="shared" si="30"/>
        <v>0</v>
      </c>
      <c r="T222" s="8">
        <f t="shared" si="39"/>
        <v>0.45059148936170212</v>
      </c>
      <c r="U222" s="7">
        <f t="shared" si="31"/>
        <v>0.81647033784686307</v>
      </c>
      <c r="V222" s="5">
        <f t="shared" si="37"/>
        <v>8.1944628542117651E-3</v>
      </c>
      <c r="W222" s="26">
        <f t="shared" si="38"/>
        <v>21.95</v>
      </c>
      <c r="X222" s="29" t="str">
        <f t="shared" si="32"/>
        <v/>
      </c>
      <c r="Y222" s="29" t="str">
        <f t="shared" si="33"/>
        <v/>
      </c>
    </row>
    <row r="223" spans="15:25" ht="19">
      <c r="O223" s="15">
        <v>22.1</v>
      </c>
      <c r="P223" s="8">
        <f t="shared" si="34"/>
        <v>1.463829787234045E-2</v>
      </c>
      <c r="Q223" s="8">
        <f t="shared" si="35"/>
        <v>9.2178343949044589E-2</v>
      </c>
      <c r="R223" s="8">
        <f t="shared" si="36"/>
        <v>8.8400000000000013E-4</v>
      </c>
      <c r="S223" s="8">
        <f t="shared" si="30"/>
        <v>0</v>
      </c>
      <c r="T223" s="8">
        <f t="shared" si="39"/>
        <v>0.45167388535031849</v>
      </c>
      <c r="U223" s="7">
        <f t="shared" si="31"/>
        <v>0.81730898861164958</v>
      </c>
      <c r="V223" s="5">
        <f t="shared" si="37"/>
        <v>8.3865076478649627E-3</v>
      </c>
      <c r="W223" s="26">
        <f t="shared" si="38"/>
        <v>22.05</v>
      </c>
      <c r="X223" s="29" t="str">
        <f t="shared" si="32"/>
        <v/>
      </c>
      <c r="Y223" s="29" t="str">
        <f t="shared" si="33"/>
        <v/>
      </c>
    </row>
    <row r="224" spans="15:25" ht="19">
      <c r="O224" s="15">
        <v>22.2</v>
      </c>
      <c r="P224" s="8">
        <f t="shared" si="34"/>
        <v>1.4191082802547779E-2</v>
      </c>
      <c r="Q224" s="8">
        <f t="shared" si="35"/>
        <v>9.2398305084745752E-2</v>
      </c>
      <c r="R224" s="8">
        <f t="shared" si="36"/>
        <v>8.8800000000000001E-4</v>
      </c>
      <c r="S224" s="8">
        <f t="shared" si="30"/>
        <v>0</v>
      </c>
      <c r="T224" s="8">
        <f t="shared" si="39"/>
        <v>0.45275169491525424</v>
      </c>
      <c r="U224" s="7">
        <f t="shared" si="31"/>
        <v>0.81816798946468483</v>
      </c>
      <c r="V224" s="5">
        <f t="shared" si="37"/>
        <v>8.5900085303527059E-3</v>
      </c>
      <c r="W224" s="26">
        <f t="shared" si="38"/>
        <v>22.15</v>
      </c>
      <c r="X224" s="29" t="str">
        <f t="shared" si="32"/>
        <v/>
      </c>
      <c r="Y224" s="29" t="str">
        <f t="shared" si="33"/>
        <v/>
      </c>
    </row>
    <row r="225" spans="15:25" ht="19">
      <c r="O225" s="15">
        <v>22.3</v>
      </c>
      <c r="P225" s="8">
        <f t="shared" si="34"/>
        <v>1.3745762711864418E-2</v>
      </c>
      <c r="Q225" s="8">
        <f t="shared" si="35"/>
        <v>9.261733615221987E-2</v>
      </c>
      <c r="R225" s="8">
        <f t="shared" si="36"/>
        <v>8.92E-4</v>
      </c>
      <c r="S225" s="8">
        <f t="shared" si="30"/>
        <v>0</v>
      </c>
      <c r="T225" s="8">
        <f t="shared" si="39"/>
        <v>0.4538249471458774</v>
      </c>
      <c r="U225" s="7">
        <f t="shared" si="31"/>
        <v>0.81904858783430667</v>
      </c>
      <c r="V225" s="5">
        <f t="shared" si="37"/>
        <v>8.8059836962183086E-3</v>
      </c>
      <c r="W225" s="26">
        <f t="shared" si="38"/>
        <v>22.25</v>
      </c>
      <c r="X225" s="29" t="str">
        <f t="shared" si="32"/>
        <v/>
      </c>
      <c r="Y225" s="29" t="str">
        <f t="shared" si="33"/>
        <v/>
      </c>
    </row>
    <row r="226" spans="15:25" ht="19">
      <c r="O226" s="15">
        <v>22.4</v>
      </c>
      <c r="P226" s="8">
        <f t="shared" si="34"/>
        <v>1.3302325581395364E-2</v>
      </c>
      <c r="Q226" s="8">
        <f t="shared" si="35"/>
        <v>9.2835443037974683E-2</v>
      </c>
      <c r="R226" s="8">
        <f t="shared" si="36"/>
        <v>8.9599999999999999E-4</v>
      </c>
      <c r="S226" s="8">
        <f t="shared" si="30"/>
        <v>0</v>
      </c>
      <c r="T226" s="8">
        <f t="shared" si="39"/>
        <v>0.45489367088607596</v>
      </c>
      <c r="U226" s="7">
        <f t="shared" si="31"/>
        <v>0.81995214547434569</v>
      </c>
      <c r="V226" s="5">
        <f t="shared" si="37"/>
        <v>9.0355764003904031E-3</v>
      </c>
      <c r="W226" s="26">
        <f t="shared" si="38"/>
        <v>22.35</v>
      </c>
      <c r="X226" s="29" t="str">
        <f t="shared" si="32"/>
        <v/>
      </c>
      <c r="Y226" s="29" t="str">
        <f t="shared" si="33"/>
        <v/>
      </c>
    </row>
    <row r="227" spans="15:25" ht="19">
      <c r="O227" s="15">
        <v>22.5</v>
      </c>
      <c r="P227" s="8">
        <f t="shared" si="34"/>
        <v>1.2860759493670907E-2</v>
      </c>
      <c r="Q227" s="8">
        <f t="shared" si="35"/>
        <v>9.3052631578947359E-2</v>
      </c>
      <c r="R227" s="8">
        <f t="shared" si="36"/>
        <v>8.9999999999999998E-4</v>
      </c>
      <c r="S227" s="8">
        <f t="shared" si="30"/>
        <v>0</v>
      </c>
      <c r="T227" s="8">
        <f t="shared" si="39"/>
        <v>0.45595789473684212</v>
      </c>
      <c r="U227" s="7">
        <f t="shared" si="31"/>
        <v>0.82088015294955252</v>
      </c>
      <c r="V227" s="5">
        <f t="shared" si="37"/>
        <v>9.2800747520681362E-3</v>
      </c>
      <c r="W227" s="26">
        <f t="shared" si="38"/>
        <v>22.45</v>
      </c>
      <c r="X227" s="29" t="str">
        <f t="shared" si="32"/>
        <v/>
      </c>
      <c r="Y227" s="29" t="str">
        <f t="shared" si="33"/>
        <v/>
      </c>
    </row>
    <row r="228" spans="15:25" ht="19">
      <c r="O228" s="15">
        <v>22.6</v>
      </c>
      <c r="P228" s="8">
        <f t="shared" si="34"/>
        <v>1.242105263157897E-2</v>
      </c>
      <c r="Q228" s="8">
        <f t="shared" si="35"/>
        <v>9.3268907563025208E-2</v>
      </c>
      <c r="R228" s="8">
        <f t="shared" si="36"/>
        <v>9.0400000000000007E-4</v>
      </c>
      <c r="S228" s="8">
        <f t="shared" si="30"/>
        <v>0</v>
      </c>
      <c r="T228" s="8">
        <f t="shared" si="39"/>
        <v>0.45701764705882353</v>
      </c>
      <c r="U228" s="7">
        <f t="shared" si="31"/>
        <v>0.82183424648873138</v>
      </c>
      <c r="V228" s="5">
        <f t="shared" si="37"/>
        <v>9.5409353917884389E-3</v>
      </c>
      <c r="W228" s="26">
        <f t="shared" si="38"/>
        <v>22.55</v>
      </c>
      <c r="X228" s="29" t="str">
        <f t="shared" si="32"/>
        <v/>
      </c>
      <c r="Y228" s="29" t="str">
        <f t="shared" si="33"/>
        <v/>
      </c>
    </row>
    <row r="229" spans="15:25" ht="19">
      <c r="O229" s="15">
        <v>22.7</v>
      </c>
      <c r="P229" s="8">
        <f t="shared" si="34"/>
        <v>1.1983193277310933E-2</v>
      </c>
      <c r="Q229" s="8">
        <f t="shared" si="35"/>
        <v>9.3484276729559751E-2</v>
      </c>
      <c r="R229" s="8">
        <f t="shared" si="36"/>
        <v>9.0799999999999995E-4</v>
      </c>
      <c r="S229" s="8">
        <f t="shared" si="30"/>
        <v>0</v>
      </c>
      <c r="T229" s="8">
        <f t="shared" si="39"/>
        <v>0.45807295597484282</v>
      </c>
      <c r="U229" s="7">
        <f t="shared" si="31"/>
        <v>0.82281622768578333</v>
      </c>
      <c r="V229" s="5">
        <f t="shared" si="37"/>
        <v>9.8198119705197196E-3</v>
      </c>
      <c r="W229" s="26">
        <f t="shared" si="38"/>
        <v>22.65</v>
      </c>
      <c r="X229" s="29" t="str">
        <f t="shared" si="32"/>
        <v/>
      </c>
      <c r="Y229" s="29" t="str">
        <f t="shared" si="33"/>
        <v/>
      </c>
    </row>
    <row r="230" spans="15:25" ht="19">
      <c r="O230" s="15">
        <v>22.8</v>
      </c>
      <c r="P230" s="8">
        <f t="shared" si="34"/>
        <v>1.1547169811320767E-2</v>
      </c>
      <c r="Q230" s="8">
        <f t="shared" si="35"/>
        <v>9.369874476987447E-2</v>
      </c>
      <c r="R230" s="8">
        <f t="shared" si="36"/>
        <v>9.1200000000000005E-4</v>
      </c>
      <c r="S230" s="8">
        <f t="shared" si="30"/>
        <v>0</v>
      </c>
      <c r="T230" s="8">
        <f t="shared" si="39"/>
        <v>0.45912384937238493</v>
      </c>
      <c r="U230" s="7">
        <f t="shared" si="31"/>
        <v>0.823828086646474</v>
      </c>
      <c r="V230" s="5">
        <f t="shared" si="37"/>
        <v>1.0118589606906559E-2</v>
      </c>
      <c r="W230" s="26">
        <f t="shared" si="38"/>
        <v>22.75</v>
      </c>
      <c r="X230" s="29" t="str">
        <f t="shared" si="32"/>
        <v/>
      </c>
      <c r="Y230" s="29" t="str">
        <f t="shared" si="33"/>
        <v/>
      </c>
    </row>
    <row r="231" spans="15:25" ht="19">
      <c r="O231" s="15">
        <v>22.9</v>
      </c>
      <c r="P231" s="8">
        <f t="shared" si="34"/>
        <v>1.1112970711297087E-2</v>
      </c>
      <c r="Q231" s="8">
        <f t="shared" si="35"/>
        <v>9.3912317327766198E-2</v>
      </c>
      <c r="R231" s="8">
        <f t="shared" si="36"/>
        <v>9.1600000000000004E-4</v>
      </c>
      <c r="S231" s="8">
        <f t="shared" si="30"/>
        <v>0</v>
      </c>
      <c r="T231" s="8">
        <f t="shared" si="39"/>
        <v>0.4601703549060544</v>
      </c>
      <c r="U231" s="7">
        <f t="shared" si="31"/>
        <v>0.82487202933046533</v>
      </c>
      <c r="V231" s="5">
        <f t="shared" si="37"/>
        <v>1.0439426839913502E-2</v>
      </c>
      <c r="W231" s="26">
        <f t="shared" si="38"/>
        <v>22.85</v>
      </c>
      <c r="X231" s="29" t="str">
        <f t="shared" si="32"/>
        <v/>
      </c>
      <c r="Y231" s="29" t="str">
        <f t="shared" si="33"/>
        <v/>
      </c>
    </row>
    <row r="232" spans="15:25" ht="19">
      <c r="O232" s="15">
        <v>23</v>
      </c>
      <c r="P232" s="8">
        <f t="shared" si="34"/>
        <v>1.0680584551148228E-2</v>
      </c>
      <c r="Q232" s="8">
        <f t="shared" si="35"/>
        <v>9.4125E-2</v>
      </c>
      <c r="R232" s="8">
        <f t="shared" si="36"/>
        <v>9.2000000000000003E-4</v>
      </c>
      <c r="S232" s="8">
        <f t="shared" si="30"/>
        <v>0</v>
      </c>
      <c r="T232" s="8">
        <f t="shared" si="39"/>
        <v>0.46121250000000003</v>
      </c>
      <c r="U232" s="7">
        <f t="shared" si="31"/>
        <v>0.82595051003554887</v>
      </c>
      <c r="V232" s="5">
        <f t="shared" si="37"/>
        <v>1.0784807050835246E-2</v>
      </c>
      <c r="W232" s="26">
        <f t="shared" si="38"/>
        <v>22.95</v>
      </c>
      <c r="X232" s="29" t="str">
        <f t="shared" si="32"/>
        <v/>
      </c>
      <c r="Y232" s="29" t="str">
        <f t="shared" si="33"/>
        <v/>
      </c>
    </row>
    <row r="233" spans="15:25" ht="19">
      <c r="O233" s="15">
        <v>23.1</v>
      </c>
      <c r="P233" s="8">
        <f t="shared" si="34"/>
        <v>1.0250000000000006E-2</v>
      </c>
      <c r="Q233" s="8">
        <f t="shared" si="35"/>
        <v>9.4336798336798339E-2</v>
      </c>
      <c r="R233" s="8">
        <f t="shared" si="36"/>
        <v>9.2400000000000013E-4</v>
      </c>
      <c r="S233" s="8">
        <f t="shared" si="30"/>
        <v>0</v>
      </c>
      <c r="T233" s="8">
        <f t="shared" si="39"/>
        <v>0.4622503118503119</v>
      </c>
      <c r="U233" s="7">
        <f t="shared" si="31"/>
        <v>0.82706627023015988</v>
      </c>
      <c r="V233" s="5">
        <f t="shared" si="37"/>
        <v>1.1157601946109994E-2</v>
      </c>
      <c r="W233" s="26">
        <f t="shared" si="38"/>
        <v>23.05</v>
      </c>
      <c r="X233" s="29" t="str">
        <f t="shared" si="32"/>
        <v/>
      </c>
      <c r="Y233" s="29" t="str">
        <f t="shared" si="33"/>
        <v/>
      </c>
    </row>
    <row r="234" spans="15:25" ht="19">
      <c r="O234" s="15">
        <v>23.2</v>
      </c>
      <c r="P234" s="8">
        <f t="shared" si="34"/>
        <v>9.8212058212058286E-3</v>
      </c>
      <c r="Q234" s="8">
        <f t="shared" si="35"/>
        <v>9.4547717842323645E-2</v>
      </c>
      <c r="R234" s="8">
        <f t="shared" si="36"/>
        <v>9.2800000000000001E-4</v>
      </c>
      <c r="S234" s="8">
        <f t="shared" si="30"/>
        <v>0</v>
      </c>
      <c r="T234" s="8">
        <f t="shared" si="39"/>
        <v>0.46328381742738589</v>
      </c>
      <c r="U234" s="7">
        <f t="shared" si="31"/>
        <v>0.82822238528374625</v>
      </c>
      <c r="V234" s="5">
        <f t="shared" si="37"/>
        <v>1.1561150535863953E-2</v>
      </c>
      <c r="W234" s="26">
        <f t="shared" si="38"/>
        <v>23.15</v>
      </c>
      <c r="X234" s="29" t="str">
        <f t="shared" si="32"/>
        <v/>
      </c>
      <c r="Y234" s="29" t="str">
        <f t="shared" si="33"/>
        <v/>
      </c>
    </row>
    <row r="235" spans="15:25" ht="19">
      <c r="O235" s="15">
        <v>23.3</v>
      </c>
      <c r="P235" s="8">
        <f t="shared" si="34"/>
        <v>9.3941908713693068E-3</v>
      </c>
      <c r="Q235" s="8">
        <f t="shared" si="35"/>
        <v>9.4757763975155285E-2</v>
      </c>
      <c r="R235" s="8">
        <f t="shared" si="36"/>
        <v>9.320000000000001E-4</v>
      </c>
      <c r="S235" s="8">
        <f t="shared" si="30"/>
        <v>0</v>
      </c>
      <c r="T235" s="8">
        <f t="shared" si="39"/>
        <v>0.46431304347826091</v>
      </c>
      <c r="U235" s="7">
        <f t="shared" si="31"/>
        <v>0.82942232110463221</v>
      </c>
      <c r="V235" s="5">
        <f t="shared" si="37"/>
        <v>1.1999358208859386E-2</v>
      </c>
      <c r="W235" s="26">
        <f t="shared" si="38"/>
        <v>23.25</v>
      </c>
      <c r="X235" s="29" t="str">
        <f t="shared" si="32"/>
        <v/>
      </c>
      <c r="Y235" s="29" t="str">
        <f t="shared" si="33"/>
        <v/>
      </c>
    </row>
    <row r="236" spans="15:25" ht="19">
      <c r="O236" s="15">
        <v>23.4</v>
      </c>
      <c r="P236" s="8">
        <f t="shared" si="34"/>
        <v>8.9689440993788797E-3</v>
      </c>
      <c r="Q236" s="8">
        <f t="shared" si="35"/>
        <v>9.4966942148760322E-2</v>
      </c>
      <c r="R236" s="8">
        <f t="shared" si="36"/>
        <v>9.3599999999999987E-4</v>
      </c>
      <c r="S236" s="8">
        <f t="shared" si="30"/>
        <v>0</v>
      </c>
      <c r="T236" s="8">
        <f t="shared" si="39"/>
        <v>0.46533801652892559</v>
      </c>
      <c r="U236" s="7">
        <f t="shared" si="31"/>
        <v>0.83067000331811935</v>
      </c>
      <c r="V236" s="5">
        <f t="shared" si="37"/>
        <v>1.2476822134871711E-2</v>
      </c>
      <c r="W236" s="26">
        <f t="shared" si="38"/>
        <v>23.35</v>
      </c>
      <c r="X236" s="29" t="str">
        <f t="shared" si="32"/>
        <v/>
      </c>
      <c r="Y236" s="29" t="str">
        <f t="shared" si="33"/>
        <v/>
      </c>
    </row>
    <row r="237" spans="15:25" ht="19">
      <c r="O237" s="15">
        <v>23.5</v>
      </c>
      <c r="P237" s="8">
        <f t="shared" si="34"/>
        <v>8.5454545454545644E-3</v>
      </c>
      <c r="Q237" s="8">
        <f t="shared" si="35"/>
        <v>9.5175257731958743E-2</v>
      </c>
      <c r="R237" s="8">
        <f t="shared" si="36"/>
        <v>9.3999999999999997E-4</v>
      </c>
      <c r="S237" s="8">
        <f t="shared" si="30"/>
        <v>0</v>
      </c>
      <c r="T237" s="8">
        <f t="shared" si="39"/>
        <v>0.46635876288659789</v>
      </c>
      <c r="U237" s="7">
        <f t="shared" si="31"/>
        <v>0.83196990247175306</v>
      </c>
      <c r="V237" s="5">
        <f t="shared" si="37"/>
        <v>1.2998991536336917E-2</v>
      </c>
      <c r="W237" s="26">
        <f t="shared" si="38"/>
        <v>23.45</v>
      </c>
      <c r="X237" s="29" t="str">
        <f t="shared" si="32"/>
        <v/>
      </c>
      <c r="Y237" s="29" t="str">
        <f t="shared" si="33"/>
        <v/>
      </c>
    </row>
    <row r="238" spans="15:25" ht="19">
      <c r="O238" s="15">
        <v>23.6</v>
      </c>
      <c r="P238" s="8">
        <f t="shared" si="34"/>
        <v>8.1237113402062092E-3</v>
      </c>
      <c r="Q238" s="8">
        <f t="shared" si="35"/>
        <v>9.5382716049382726E-2</v>
      </c>
      <c r="R238" s="8">
        <f t="shared" si="36"/>
        <v>9.4400000000000018E-4</v>
      </c>
      <c r="S238" s="8">
        <f t="shared" si="30"/>
        <v>0</v>
      </c>
      <c r="T238" s="8">
        <f t="shared" si="39"/>
        <v>0.46737530864197541</v>
      </c>
      <c r="U238" s="7">
        <f t="shared" si="31"/>
        <v>0.8333271399410449</v>
      </c>
      <c r="V238" s="5">
        <f t="shared" si="37"/>
        <v>1.3572374692918195E-2</v>
      </c>
      <c r="W238" s="26">
        <f t="shared" si="38"/>
        <v>23.55</v>
      </c>
      <c r="X238" s="29" t="str">
        <f t="shared" si="32"/>
        <v/>
      </c>
      <c r="Y238" s="29" t="str">
        <f t="shared" si="33"/>
        <v/>
      </c>
    </row>
    <row r="239" spans="15:25" ht="19">
      <c r="O239" s="15">
        <v>23.7</v>
      </c>
      <c r="P239" s="8">
        <f t="shared" si="34"/>
        <v>7.7037037037036944E-3</v>
      </c>
      <c r="Q239" s="8">
        <f t="shared" si="35"/>
        <v>9.5589322381930186E-2</v>
      </c>
      <c r="R239" s="8">
        <f t="shared" si="36"/>
        <v>9.4799999999999995E-4</v>
      </c>
      <c r="S239" s="8">
        <f t="shared" si="30"/>
        <v>0</v>
      </c>
      <c r="T239" s="8">
        <f t="shared" si="39"/>
        <v>0.46838767967145795</v>
      </c>
      <c r="U239" s="7">
        <f t="shared" si="31"/>
        <v>0.8347476208802832</v>
      </c>
      <c r="V239" s="5">
        <f t="shared" si="37"/>
        <v>1.4204809392383303E-2</v>
      </c>
      <c r="W239" s="26">
        <f t="shared" si="38"/>
        <v>23.65</v>
      </c>
      <c r="X239" s="29" t="str">
        <f t="shared" si="32"/>
        <v/>
      </c>
      <c r="Y239" s="29" t="str">
        <f t="shared" si="33"/>
        <v/>
      </c>
    </row>
    <row r="240" spans="15:25" ht="19">
      <c r="O240" s="15">
        <v>23.8</v>
      </c>
      <c r="P240" s="8">
        <f t="shared" si="34"/>
        <v>7.2854209445585337E-3</v>
      </c>
      <c r="Q240" s="8">
        <f t="shared" si="35"/>
        <v>9.5795081967213105E-2</v>
      </c>
      <c r="R240" s="8">
        <f t="shared" si="36"/>
        <v>9.5200000000000005E-4</v>
      </c>
      <c r="S240" s="8">
        <f t="shared" si="30"/>
        <v>0</v>
      </c>
      <c r="T240" s="8">
        <f t="shared" si="39"/>
        <v>0.46939590163934425</v>
      </c>
      <c r="U240" s="7">
        <f t="shared" si="31"/>
        <v>0.83623820295447948</v>
      </c>
      <c r="V240" s="5">
        <f t="shared" si="37"/>
        <v>1.4905820741962571E-2</v>
      </c>
      <c r="W240" s="26">
        <f t="shared" si="38"/>
        <v>23.75</v>
      </c>
      <c r="X240" s="29" t="str">
        <f t="shared" si="32"/>
        <v/>
      </c>
      <c r="Y240" s="29" t="str">
        <f t="shared" si="33"/>
        <v/>
      </c>
    </row>
    <row r="241" spans="15:25" ht="19">
      <c r="O241" s="15">
        <v>23.9</v>
      </c>
      <c r="P241" s="8">
        <f t="shared" si="34"/>
        <v>6.868852459016409E-3</v>
      </c>
      <c r="Q241" s="8">
        <f t="shared" si="35"/>
        <v>9.5999999999999988E-2</v>
      </c>
      <c r="R241" s="8">
        <f t="shared" si="36"/>
        <v>9.5599999999999993E-4</v>
      </c>
      <c r="S241" s="8">
        <f t="shared" si="30"/>
        <v>0</v>
      </c>
      <c r="T241" s="8">
        <f t="shared" si="39"/>
        <v>0.47039999999999998</v>
      </c>
      <c r="U241" s="7">
        <f t="shared" si="31"/>
        <v>0.83780691306897515</v>
      </c>
      <c r="V241" s="5">
        <f t="shared" si="37"/>
        <v>1.5687101144956972E-2</v>
      </c>
      <c r="W241" s="26">
        <f t="shared" si="38"/>
        <v>23.85</v>
      </c>
      <c r="X241" s="29" t="str">
        <f t="shared" si="32"/>
        <v/>
      </c>
      <c r="Y241" s="29" t="str">
        <f t="shared" si="33"/>
        <v/>
      </c>
    </row>
    <row r="242" spans="15:25" ht="19">
      <c r="O242" s="15">
        <v>24</v>
      </c>
      <c r="P242" s="8">
        <f t="shared" si="34"/>
        <v>6.4539877300613694E-3</v>
      </c>
      <c r="Q242" s="8">
        <f t="shared" si="35"/>
        <v>9.6204081632653066E-2</v>
      </c>
      <c r="R242" s="8">
        <f t="shared" si="36"/>
        <v>9.6000000000000002E-4</v>
      </c>
      <c r="S242" s="8">
        <f t="shared" si="30"/>
        <v>0</v>
      </c>
      <c r="T242" s="8">
        <f t="shared" si="39"/>
        <v>0.47140000000000004</v>
      </c>
      <c r="U242" s="7">
        <f t="shared" si="31"/>
        <v>0.83946322947456486</v>
      </c>
      <c r="V242" s="5">
        <f t="shared" si="37"/>
        <v>1.6563164055896959E-2</v>
      </c>
      <c r="W242" s="26">
        <f t="shared" si="38"/>
        <v>23.95</v>
      </c>
      <c r="X242" s="29" t="str">
        <f t="shared" si="32"/>
        <v/>
      </c>
      <c r="Y242" s="29" t="str">
        <f t="shared" si="33"/>
        <v/>
      </c>
    </row>
    <row r="243" spans="15:25" ht="19">
      <c r="O243" s="15">
        <v>24.1</v>
      </c>
      <c r="P243" s="8">
        <f t="shared" si="34"/>
        <v>6.0408163265306168E-3</v>
      </c>
      <c r="Q243" s="8">
        <f t="shared" si="35"/>
        <v>9.6407331975560076E-2</v>
      </c>
      <c r="R243" s="8">
        <f t="shared" si="36"/>
        <v>9.6400000000000001E-4</v>
      </c>
      <c r="S243" s="8">
        <f t="shared" si="30"/>
        <v>0</v>
      </c>
      <c r="T243" s="8">
        <f t="shared" si="39"/>
        <v>0.47239592668024438</v>
      </c>
      <c r="U243" s="7">
        <f t="shared" si="31"/>
        <v>0.8412184544404413</v>
      </c>
      <c r="V243" s="5">
        <f t="shared" si="37"/>
        <v>1.7552249658764091E-2</v>
      </c>
      <c r="W243" s="26">
        <f t="shared" si="38"/>
        <v>24.05</v>
      </c>
      <c r="X243" s="29" t="str">
        <f t="shared" si="32"/>
        <v/>
      </c>
      <c r="Y243" s="29" t="str">
        <f t="shared" si="33"/>
        <v/>
      </c>
    </row>
    <row r="244" spans="15:25" ht="19">
      <c r="O244" s="15">
        <v>24.2</v>
      </c>
      <c r="P244" s="8">
        <f t="shared" si="34"/>
        <v>5.6293279022403345E-3</v>
      </c>
      <c r="Q244" s="8">
        <f t="shared" si="35"/>
        <v>9.6609756097560978E-2</v>
      </c>
      <c r="R244" s="8">
        <f t="shared" si="36"/>
        <v>9.68E-4</v>
      </c>
      <c r="S244" s="8">
        <f t="shared" si="30"/>
        <v>0</v>
      </c>
      <c r="T244" s="8">
        <f t="shared" si="39"/>
        <v>0.47338780487804882</v>
      </c>
      <c r="U244" s="7">
        <f t="shared" si="31"/>
        <v>0.84308621479503765</v>
      </c>
      <c r="V244" s="5">
        <f t="shared" si="37"/>
        <v>1.8677603545963883E-2</v>
      </c>
      <c r="W244" s="26">
        <f t="shared" si="38"/>
        <v>24.15</v>
      </c>
      <c r="X244" s="29" t="str">
        <f t="shared" si="32"/>
        <v/>
      </c>
      <c r="Y244" s="29" t="str">
        <f t="shared" si="33"/>
        <v/>
      </c>
    </row>
    <row r="245" spans="15:25" ht="19">
      <c r="O245" s="15">
        <v>24.3</v>
      </c>
      <c r="P245" s="8">
        <f t="shared" si="34"/>
        <v>5.2195121951219637E-3</v>
      </c>
      <c r="Q245" s="8">
        <f t="shared" si="35"/>
        <v>9.681135902636917E-2</v>
      </c>
      <c r="R245" s="8">
        <f t="shared" si="36"/>
        <v>9.720000000000001E-4</v>
      </c>
      <c r="S245" s="8">
        <f t="shared" si="30"/>
        <v>0</v>
      </c>
      <c r="T245" s="8">
        <f t="shared" si="39"/>
        <v>0.47437565922920899</v>
      </c>
      <c r="U245" s="7">
        <f t="shared" si="31"/>
        <v>0.84508314688658903</v>
      </c>
      <c r="V245" s="5">
        <f t="shared" si="37"/>
        <v>1.996932091551356E-2</v>
      </c>
      <c r="W245" s="26">
        <f t="shared" si="38"/>
        <v>24.25</v>
      </c>
      <c r="X245" s="29" t="str">
        <f t="shared" si="32"/>
        <v/>
      </c>
      <c r="Y245" s="29" t="str">
        <f t="shared" si="33"/>
        <v/>
      </c>
    </row>
    <row r="246" spans="15:25" ht="19">
      <c r="O246" s="15">
        <v>24.4</v>
      </c>
      <c r="P246" s="8">
        <f t="shared" si="34"/>
        <v>4.8113590263691658E-3</v>
      </c>
      <c r="Q246" s="8">
        <f t="shared" si="35"/>
        <v>9.7012145748987852E-2</v>
      </c>
      <c r="R246" s="8">
        <f t="shared" si="36"/>
        <v>9.7599999999999998E-4</v>
      </c>
      <c r="S246" s="8">
        <f t="shared" si="30"/>
        <v>0</v>
      </c>
      <c r="T246" s="8">
        <f t="shared" si="39"/>
        <v>0.47535951417004052</v>
      </c>
      <c r="U246" s="7">
        <f t="shared" si="31"/>
        <v>0.84722985403322892</v>
      </c>
      <c r="V246" s="5">
        <f t="shared" si="37"/>
        <v>2.1467071466399382E-2</v>
      </c>
      <c r="W246" s="26">
        <f t="shared" si="38"/>
        <v>24.35</v>
      </c>
      <c r="X246" s="29" t="str">
        <f t="shared" si="32"/>
        <v/>
      </c>
      <c r="Y246" s="29" t="str">
        <f t="shared" si="33"/>
        <v/>
      </c>
    </row>
    <row r="247" spans="15:25" ht="19">
      <c r="O247" s="15">
        <v>24.5</v>
      </c>
      <c r="P247" s="8">
        <f t="shared" si="34"/>
        <v>4.4048582995951614E-3</v>
      </c>
      <c r="Q247" s="8">
        <f t="shared" si="35"/>
        <v>9.7212121212121194E-2</v>
      </c>
      <c r="R247" s="8">
        <f t="shared" si="36"/>
        <v>9.7999999999999997E-4</v>
      </c>
      <c r="S247" s="8">
        <f t="shared" si="30"/>
        <v>0</v>
      </c>
      <c r="T247" s="8">
        <f t="shared" si="39"/>
        <v>0.4763393939393939</v>
      </c>
      <c r="U247" s="7">
        <f t="shared" si="31"/>
        <v>0.84955227787579912</v>
      </c>
      <c r="V247" s="5">
        <f t="shared" si="37"/>
        <v>2.3224238425701652E-2</v>
      </c>
      <c r="W247" s="26">
        <f t="shared" si="38"/>
        <v>24.45</v>
      </c>
      <c r="X247" s="29" t="str">
        <f t="shared" si="32"/>
        <v/>
      </c>
      <c r="Y247" s="29" t="str">
        <f t="shared" si="33"/>
        <v/>
      </c>
    </row>
    <row r="248" spans="15:25" ht="19">
      <c r="O248" s="15">
        <v>24.6</v>
      </c>
      <c r="P248" s="8">
        <f t="shared" si="34"/>
        <v>4.0000000000000226E-3</v>
      </c>
      <c r="Q248" s="8">
        <f t="shared" si="35"/>
        <v>9.741129032258064E-2</v>
      </c>
      <c r="R248" s="8">
        <f t="shared" si="36"/>
        <v>9.8400000000000007E-4</v>
      </c>
      <c r="S248" s="8">
        <f t="shared" si="30"/>
        <v>0</v>
      </c>
      <c r="T248" s="8">
        <f t="shared" si="39"/>
        <v>0.47731532258064518</v>
      </c>
      <c r="U248" s="7">
        <f t="shared" si="31"/>
        <v>0.85208371884278733</v>
      </c>
      <c r="V248" s="5">
        <f t="shared" si="37"/>
        <v>2.5314409669881716E-2</v>
      </c>
      <c r="W248" s="26">
        <f t="shared" si="38"/>
        <v>24.55</v>
      </c>
      <c r="X248" s="29" t="str">
        <f t="shared" si="32"/>
        <v/>
      </c>
      <c r="Y248" s="29" t="str">
        <f t="shared" si="33"/>
        <v/>
      </c>
    </row>
    <row r="249" spans="15:25" ht="19">
      <c r="O249" s="15">
        <v>24.7</v>
      </c>
      <c r="P249" s="8">
        <f t="shared" si="34"/>
        <v>3.5967741935483953E-3</v>
      </c>
      <c r="Q249" s="8">
        <f t="shared" si="35"/>
        <v>9.7609657947686113E-2</v>
      </c>
      <c r="R249" s="8">
        <f t="shared" si="36"/>
        <v>9.8799999999999995E-4</v>
      </c>
      <c r="S249" s="8">
        <f t="shared" si="30"/>
        <v>0</v>
      </c>
      <c r="T249" s="8">
        <f t="shared" si="39"/>
        <v>0.47828732394366197</v>
      </c>
      <c r="U249" s="7">
        <f t="shared" si="31"/>
        <v>0.85486791334609591</v>
      </c>
      <c r="V249" s="5">
        <f t="shared" si="37"/>
        <v>2.7841945033086384E-2</v>
      </c>
      <c r="W249" s="26">
        <f t="shared" si="38"/>
        <v>24.65</v>
      </c>
      <c r="X249" s="29" t="str">
        <f t="shared" si="32"/>
        <v/>
      </c>
      <c r="Y249" s="29" t="str">
        <f t="shared" si="33"/>
        <v/>
      </c>
    </row>
    <row r="250" spans="15:25" ht="19">
      <c r="O250" s="15">
        <v>24.8</v>
      </c>
      <c r="P250" s="8">
        <f t="shared" si="34"/>
        <v>3.1951710261569539E-3</v>
      </c>
      <c r="Q250" s="8">
        <f t="shared" si="35"/>
        <v>9.7807228915662653E-2</v>
      </c>
      <c r="R250" s="8">
        <f t="shared" si="36"/>
        <v>9.9200000000000004E-4</v>
      </c>
      <c r="S250" s="8">
        <f t="shared" si="30"/>
        <v>0</v>
      </c>
      <c r="T250" s="8">
        <f t="shared" si="39"/>
        <v>0.47925542168674701</v>
      </c>
      <c r="U250" s="7">
        <f t="shared" si="31"/>
        <v>0.85796390923864885</v>
      </c>
      <c r="V250" s="5">
        <f t="shared" si="37"/>
        <v>3.0959958925528944E-2</v>
      </c>
      <c r="W250" s="26">
        <f t="shared" si="38"/>
        <v>24.75</v>
      </c>
      <c r="X250" s="29" t="str">
        <f t="shared" si="32"/>
        <v/>
      </c>
      <c r="Y250" s="29" t="str">
        <f t="shared" si="33"/>
        <v/>
      </c>
    </row>
    <row r="251" spans="15:25" ht="19">
      <c r="O251" s="15">
        <v>24.9</v>
      </c>
      <c r="P251" s="8">
        <f t="shared" si="34"/>
        <v>2.7951807228915821E-3</v>
      </c>
      <c r="Q251" s="8">
        <f t="shared" si="35"/>
        <v>9.8004008016032054E-2</v>
      </c>
      <c r="R251" s="8">
        <f t="shared" si="36"/>
        <v>9.9599999999999992E-4</v>
      </c>
      <c r="S251" s="8">
        <f t="shared" si="30"/>
        <v>0</v>
      </c>
      <c r="T251" s="8">
        <f t="shared" si="39"/>
        <v>0.4802196392785571</v>
      </c>
      <c r="U251" s="7">
        <f t="shared" si="31"/>
        <v>0.86145416952289555</v>
      </c>
      <c r="V251" s="5">
        <f t="shared" si="37"/>
        <v>3.4902602842467788E-2</v>
      </c>
      <c r="W251" s="26">
        <f t="shared" si="38"/>
        <v>24.85</v>
      </c>
      <c r="X251" s="29" t="str">
        <f t="shared" si="32"/>
        <v/>
      </c>
      <c r="Y251" s="29" t="str">
        <f t="shared" si="33"/>
        <v/>
      </c>
    </row>
    <row r="252" spans="15:25" ht="19">
      <c r="O252" s="15">
        <v>25</v>
      </c>
      <c r="P252" s="8">
        <f t="shared" si="34"/>
        <v>2.3967935871743676E-3</v>
      </c>
      <c r="Q252" s="8">
        <f t="shared" si="35"/>
        <v>9.8199999999999996E-2</v>
      </c>
      <c r="R252" s="8">
        <f t="shared" si="36"/>
        <v>1E-3</v>
      </c>
      <c r="S252" s="8">
        <f t="shared" si="30"/>
        <v>0</v>
      </c>
      <c r="T252" s="8">
        <f t="shared" si="39"/>
        <v>0.48118</v>
      </c>
      <c r="U252" s="7">
        <f t="shared" si="31"/>
        <v>0.86545886654247028</v>
      </c>
      <c r="V252" s="5">
        <f t="shared" si="37"/>
        <v>4.0046970195746753E-2</v>
      </c>
      <c r="W252" s="26">
        <f t="shared" si="38"/>
        <v>24.95</v>
      </c>
      <c r="X252" s="29" t="str">
        <f t="shared" si="32"/>
        <v/>
      </c>
      <c r="Y252" s="29" t="str">
        <f t="shared" si="33"/>
        <v/>
      </c>
    </row>
    <row r="253" spans="15:25" ht="19">
      <c r="O253" s="15">
        <v>25.1</v>
      </c>
      <c r="P253" s="8">
        <f t="shared" si="34"/>
        <v>2.0000000000000052E-3</v>
      </c>
      <c r="Q253" s="8">
        <f t="shared" si="35"/>
        <v>9.8395209580838319E-2</v>
      </c>
      <c r="R253" s="8">
        <f t="shared" si="36"/>
        <v>1.0040000000000001E-3</v>
      </c>
      <c r="S253" s="8">
        <f t="shared" si="30"/>
        <v>0</v>
      </c>
      <c r="T253" s="8">
        <f t="shared" si="39"/>
        <v>0.48213652694610781</v>
      </c>
      <c r="U253" s="7">
        <f t="shared" si="31"/>
        <v>0.87016308239894502</v>
      </c>
      <c r="V253" s="5">
        <f t="shared" si="37"/>
        <v>4.7042158564746694E-2</v>
      </c>
      <c r="W253" s="26">
        <f t="shared" si="38"/>
        <v>25.05</v>
      </c>
      <c r="X253" s="29" t="str">
        <f t="shared" si="32"/>
        <v/>
      </c>
      <c r="Y253" s="29" t="str">
        <f t="shared" si="33"/>
        <v/>
      </c>
    </row>
    <row r="254" spans="15:25" ht="19">
      <c r="O254" s="15">
        <v>25.2</v>
      </c>
      <c r="P254" s="8">
        <f t="shared" si="34"/>
        <v>1.6047904191616852E-3</v>
      </c>
      <c r="Q254" s="8">
        <f t="shared" si="35"/>
        <v>9.8589641434262951E-2</v>
      </c>
      <c r="R254" s="8">
        <f t="shared" si="36"/>
        <v>1.008E-3</v>
      </c>
      <c r="S254" s="8">
        <f t="shared" si="30"/>
        <v>0</v>
      </c>
      <c r="T254" s="8">
        <f t="shared" si="39"/>
        <v>0.48308924302788847</v>
      </c>
      <c r="U254" s="7">
        <f t="shared" si="31"/>
        <v>0.87587404748228082</v>
      </c>
      <c r="V254" s="5">
        <f t="shared" si="37"/>
        <v>5.7109650833359164E-2</v>
      </c>
      <c r="W254" s="26">
        <f t="shared" si="38"/>
        <v>25.15</v>
      </c>
      <c r="X254" s="29" t="str">
        <f t="shared" si="32"/>
        <v/>
      </c>
      <c r="Y254" s="29" t="str">
        <f t="shared" si="33"/>
        <v/>
      </c>
    </row>
    <row r="255" spans="15:25" ht="19">
      <c r="O255" s="15">
        <v>25.3</v>
      </c>
      <c r="P255" s="8">
        <f t="shared" si="34"/>
        <v>1.211155378486068E-3</v>
      </c>
      <c r="Q255" s="8">
        <f t="shared" si="35"/>
        <v>9.878330019880717E-2</v>
      </c>
      <c r="R255" s="8">
        <f t="shared" si="36"/>
        <v>1.0120000000000001E-3</v>
      </c>
      <c r="S255" s="8">
        <f t="shared" si="30"/>
        <v>0</v>
      </c>
      <c r="T255" s="8">
        <f t="shared" si="39"/>
        <v>0.48403817097415519</v>
      </c>
      <c r="U255" s="7">
        <f t="shared" si="31"/>
        <v>0.88315983320798774</v>
      </c>
      <c r="V255" s="5">
        <f t="shared" si="37"/>
        <v>7.285785725706824E-2</v>
      </c>
      <c r="W255" s="26">
        <f t="shared" si="38"/>
        <v>25.25</v>
      </c>
      <c r="X255" s="29" t="str">
        <f t="shared" si="32"/>
        <v/>
      </c>
      <c r="Y255" s="29" t="str">
        <f t="shared" si="33"/>
        <v/>
      </c>
    </row>
    <row r="256" spans="15:25" ht="19">
      <c r="O256" s="15">
        <v>25.4</v>
      </c>
      <c r="P256" s="8">
        <f t="shared" si="34"/>
        <v>8.1908548707753314E-4</v>
      </c>
      <c r="Q256" s="8">
        <f t="shared" si="35"/>
        <v>9.8976190476190468E-2</v>
      </c>
      <c r="R256" s="8">
        <f t="shared" si="36"/>
        <v>1.016E-3</v>
      </c>
      <c r="S256" s="8">
        <f t="shared" si="30"/>
        <v>0</v>
      </c>
      <c r="T256" s="8">
        <f t="shared" si="39"/>
        <v>0.48498333333333332</v>
      </c>
      <c r="U256" s="7">
        <f t="shared" si="31"/>
        <v>0.89326632898536162</v>
      </c>
      <c r="V256" s="5">
        <f t="shared" si="37"/>
        <v>0.10106495777374096</v>
      </c>
      <c r="W256" s="26">
        <f t="shared" si="38"/>
        <v>25.35</v>
      </c>
      <c r="X256" s="29" t="str">
        <f t="shared" si="32"/>
        <v/>
      </c>
      <c r="Y256" s="29" t="str">
        <f t="shared" si="33"/>
        <v/>
      </c>
    </row>
    <row r="257" spans="15:25" ht="19">
      <c r="O257" s="15">
        <v>25.5</v>
      </c>
      <c r="P257" s="8">
        <f t="shared" si="34"/>
        <v>4.2857142857144758E-4</v>
      </c>
      <c r="Q257" s="8">
        <f t="shared" si="35"/>
        <v>9.9168316831683145E-2</v>
      </c>
      <c r="R257" s="8">
        <f t="shared" si="36"/>
        <v>1.0199999999999999E-3</v>
      </c>
      <c r="S257" s="8">
        <f t="shared" si="30"/>
        <v>0</v>
      </c>
      <c r="T257" s="8">
        <f t="shared" si="39"/>
        <v>0.48592475247524747</v>
      </c>
      <c r="U257" s="7">
        <f t="shared" si="31"/>
        <v>0.90996950386079456</v>
      </c>
      <c r="V257" s="5">
        <f t="shared" si="37"/>
        <v>0.16703174875432697</v>
      </c>
      <c r="W257" s="26">
        <f t="shared" si="38"/>
        <v>25.45</v>
      </c>
      <c r="X257" s="29">
        <f t="shared" si="32"/>
        <v>1.1445762711864407</v>
      </c>
      <c r="Y257" s="29" t="str">
        <f t="shared" si="33"/>
        <v/>
      </c>
    </row>
    <row r="258" spans="15:25" ht="19">
      <c r="O258" s="15">
        <v>25.6</v>
      </c>
      <c r="P258" s="8">
        <f t="shared" si="34"/>
        <v>0</v>
      </c>
      <c r="Q258" s="8">
        <f t="shared" si="35"/>
        <v>9.881422924901187E-2</v>
      </c>
      <c r="R258" s="8">
        <f t="shared" si="36"/>
        <v>1.0240000000000002E-3</v>
      </c>
      <c r="S258" s="8">
        <f t="shared" si="30"/>
        <v>3.4782608695653017E-4</v>
      </c>
      <c r="T258" s="8">
        <f t="shared" si="39"/>
        <v>0.48418972332015819</v>
      </c>
      <c r="U258" s="7">
        <f t="shared" si="31"/>
        <v>1.1820603505592282</v>
      </c>
      <c r="V258" s="5">
        <f t="shared" si="37"/>
        <v>2.7209084669842976</v>
      </c>
      <c r="W258" s="26">
        <f t="shared" si="38"/>
        <v>25.55</v>
      </c>
      <c r="X258" s="29" t="str">
        <f t="shared" si="32"/>
        <v/>
      </c>
      <c r="Y258" s="29" t="str">
        <f t="shared" si="33"/>
        <v/>
      </c>
    </row>
    <row r="259" spans="15:25" ht="19">
      <c r="O259" s="15">
        <v>25.7</v>
      </c>
      <c r="P259" s="8">
        <f t="shared" si="34"/>
        <v>0</v>
      </c>
      <c r="Q259" s="8">
        <f t="shared" si="35"/>
        <v>9.8619329388560176E-2</v>
      </c>
      <c r="R259" s="8">
        <f t="shared" si="36"/>
        <v>1.0280000000000001E-3</v>
      </c>
      <c r="S259" s="8">
        <f t="shared" ref="S259:S322" si="40">IF(($C$5/$C$4)*R259&lt;$F$4,0,(($C$5/$C$4)*R259-$F$4)/($E$4/1000+(O259/1000)))</f>
        <v>7.3372781065087541E-4</v>
      </c>
      <c r="T259" s="8">
        <f t="shared" si="39"/>
        <v>0.48323471400394491</v>
      </c>
      <c r="U259" s="7">
        <f t="shared" ref="U259:U322" si="41">IF(AND(P259&gt;0,S259=0),($B$4-((0.0592/$C$4)*(LOG10(P259/Q259))))-$F$5,IF(AND(P259=0,S259&gt;0),($B$5-((0.0592/$C$5)*(LOG10(T259/(S259*POWER(POWER(10,-$I$4),$J$4))))))-$F$5,IF(AND(P259=0,S259=0),(($C$4*$B$4+$C$5*$B$5)/($C$4+$C$5))-$F$5)))</f>
        <v>1.185987246907475</v>
      </c>
      <c r="V259" s="5">
        <f t="shared" si="37"/>
        <v>3.9268963482469173E-2</v>
      </c>
      <c r="W259" s="26">
        <f t="shared" si="38"/>
        <v>25.65</v>
      </c>
      <c r="X259" s="29" t="str">
        <f t="shared" ref="X259:X322" si="42">IF(ROUND($H$4,1)=O259,$G$4,"")</f>
        <v/>
      </c>
      <c r="Y259" s="29" t="str">
        <f t="shared" ref="Y259:Y322" si="43">IF(ROUND($H$4/2,1)=O259,$B$4-$F$5,"")</f>
        <v/>
      </c>
    </row>
    <row r="260" spans="15:25" ht="19">
      <c r="O260" s="15">
        <v>25.8</v>
      </c>
      <c r="P260" s="8">
        <f t="shared" ref="P260:P323" si="44">IF(($C$5/$C$4)*R260&gt;$F$4,0,($F$4-(($C$5/$C$4))*R259)/(($E$4/1000)+(O259/1000)))</f>
        <v>0</v>
      </c>
      <c r="Q260" s="8">
        <f t="shared" ref="Q260:Q323" si="45">IF(P260&gt;0,(((($C$5/$C$4)*R260)+$Q$2)/($E$4/1000+(O260/1000))),($F$4/($E$4/1000+(O260/1000))))</f>
        <v>9.842519685039372E-2</v>
      </c>
      <c r="R260" s="8">
        <f t="shared" ref="R260:R323" si="46">(O260/1000)*$D$5</f>
        <v>1.0319999999999999E-3</v>
      </c>
      <c r="S260" s="8">
        <f t="shared" si="40"/>
        <v>1.1181102362204569E-3</v>
      </c>
      <c r="T260" s="8">
        <f t="shared" si="39"/>
        <v>0.48228346456692928</v>
      </c>
      <c r="U260" s="7">
        <f t="shared" si="41"/>
        <v>1.1882079161795329</v>
      </c>
      <c r="V260" s="5">
        <f t="shared" ref="V260:V323" si="47">(U260-U259)/(O260-O259)</f>
        <v>2.2206692720578531E-2</v>
      </c>
      <c r="W260" s="26">
        <f t="shared" ref="W260:W323" si="48">(O260+O259)/2</f>
        <v>25.75</v>
      </c>
      <c r="X260" s="29" t="str">
        <f t="shared" si="42"/>
        <v/>
      </c>
      <c r="Y260" s="29" t="str">
        <f t="shared" si="43"/>
        <v/>
      </c>
    </row>
    <row r="261" spans="15:25" ht="19">
      <c r="O261" s="15">
        <v>25.9</v>
      </c>
      <c r="P261" s="8">
        <f t="shared" si="44"/>
        <v>0</v>
      </c>
      <c r="Q261" s="8">
        <f t="shared" si="45"/>
        <v>9.8231827111984305E-2</v>
      </c>
      <c r="R261" s="8">
        <f t="shared" si="46"/>
        <v>1.036E-3</v>
      </c>
      <c r="S261" s="8">
        <f t="shared" si="40"/>
        <v>1.5009823182711179E-3</v>
      </c>
      <c r="T261" s="8">
        <f t="shared" ref="T261:T324" si="49">($C$5/$C$4)*Q261</f>
        <v>0.4813359528487231</v>
      </c>
      <c r="U261" s="7">
        <f t="shared" si="41"/>
        <v>1.189763366251694</v>
      </c>
      <c r="V261" s="5">
        <f t="shared" si="47"/>
        <v>1.5554500721611018E-2</v>
      </c>
      <c r="W261" s="26">
        <f t="shared" si="48"/>
        <v>25.85</v>
      </c>
      <c r="X261" s="29" t="str">
        <f t="shared" si="42"/>
        <v/>
      </c>
      <c r="Y261" s="29" t="str">
        <f t="shared" si="43"/>
        <v/>
      </c>
    </row>
    <row r="262" spans="15:25" ht="19">
      <c r="O262" s="15">
        <v>26</v>
      </c>
      <c r="P262" s="8">
        <f t="shared" si="44"/>
        <v>0</v>
      </c>
      <c r="Q262" s="8">
        <f t="shared" si="45"/>
        <v>9.8039215686274522E-2</v>
      </c>
      <c r="R262" s="8">
        <f t="shared" si="46"/>
        <v>1.0399999999999999E-3</v>
      </c>
      <c r="S262" s="8">
        <f t="shared" si="40"/>
        <v>1.8823529411764481E-3</v>
      </c>
      <c r="T262" s="8">
        <f t="shared" si="49"/>
        <v>0.48039215686274517</v>
      </c>
      <c r="U262" s="7">
        <f t="shared" si="41"/>
        <v>1.1909615968982781</v>
      </c>
      <c r="V262" s="5">
        <f t="shared" si="47"/>
        <v>1.1982306465840694E-2</v>
      </c>
      <c r="W262" s="26">
        <f t="shared" si="48"/>
        <v>25.95</v>
      </c>
      <c r="X262" s="29" t="str">
        <f t="shared" si="42"/>
        <v/>
      </c>
      <c r="Y262" s="29" t="str">
        <f t="shared" si="43"/>
        <v/>
      </c>
    </row>
    <row r="263" spans="15:25" ht="19">
      <c r="O263" s="15">
        <v>26.1</v>
      </c>
      <c r="P263" s="8">
        <f t="shared" si="44"/>
        <v>0</v>
      </c>
      <c r="Q263" s="8">
        <f t="shared" si="45"/>
        <v>9.7847358121330733E-2</v>
      </c>
      <c r="R263" s="8">
        <f t="shared" si="46"/>
        <v>1.044E-3</v>
      </c>
      <c r="S263" s="8">
        <f t="shared" si="40"/>
        <v>2.2622309197651573E-3</v>
      </c>
      <c r="T263" s="8">
        <f t="shared" si="49"/>
        <v>0.47945205479452063</v>
      </c>
      <c r="U263" s="7">
        <f t="shared" si="41"/>
        <v>1.1919364227721272</v>
      </c>
      <c r="V263" s="5">
        <f t="shared" si="47"/>
        <v>9.748258738491028E-3</v>
      </c>
      <c r="W263" s="26">
        <f t="shared" si="48"/>
        <v>26.05</v>
      </c>
      <c r="X263" s="29" t="str">
        <f t="shared" si="42"/>
        <v/>
      </c>
      <c r="Y263" s="29" t="str">
        <f t="shared" si="43"/>
        <v/>
      </c>
    </row>
    <row r="264" spans="15:25" ht="19">
      <c r="O264" s="15">
        <v>26.2</v>
      </c>
      <c r="P264" s="8">
        <f t="shared" si="44"/>
        <v>0</v>
      </c>
      <c r="Q264" s="8">
        <f t="shared" si="45"/>
        <v>9.7656250000000028E-2</v>
      </c>
      <c r="R264" s="8">
        <f t="shared" si="46"/>
        <v>1.0479999999999999E-3</v>
      </c>
      <c r="S264" s="8">
        <f t="shared" si="40"/>
        <v>2.6406249999999711E-3</v>
      </c>
      <c r="T264" s="8">
        <f t="shared" si="49"/>
        <v>0.47851562500000017</v>
      </c>
      <c r="U264" s="7">
        <f t="shared" si="41"/>
        <v>1.192758201622178</v>
      </c>
      <c r="V264" s="5">
        <f t="shared" si="47"/>
        <v>8.2177885005087579E-3</v>
      </c>
      <c r="W264" s="26">
        <f t="shared" si="48"/>
        <v>26.15</v>
      </c>
      <c r="X264" s="29" t="str">
        <f t="shared" si="42"/>
        <v/>
      </c>
      <c r="Y264" s="29" t="str">
        <f t="shared" si="43"/>
        <v/>
      </c>
    </row>
    <row r="265" spans="15:25" ht="19">
      <c r="O265" s="15">
        <v>26.3</v>
      </c>
      <c r="P265" s="8">
        <f t="shared" si="44"/>
        <v>0</v>
      </c>
      <c r="Q265" s="8">
        <f t="shared" si="45"/>
        <v>9.7465886939571172E-2</v>
      </c>
      <c r="R265" s="8">
        <f t="shared" si="46"/>
        <v>1.052E-3</v>
      </c>
      <c r="S265" s="8">
        <f t="shared" si="40"/>
        <v>3.0175438596491077E-3</v>
      </c>
      <c r="T265" s="8">
        <f t="shared" si="49"/>
        <v>0.47758284600389878</v>
      </c>
      <c r="U265" s="7">
        <f t="shared" si="41"/>
        <v>1.1934685323308887</v>
      </c>
      <c r="V265" s="5">
        <f t="shared" si="47"/>
        <v>7.1033070871061692E-3</v>
      </c>
      <c r="W265" s="26">
        <f t="shared" si="48"/>
        <v>26.25</v>
      </c>
      <c r="X265" s="29" t="str">
        <f t="shared" si="42"/>
        <v/>
      </c>
      <c r="Y265" s="29" t="str">
        <f t="shared" si="43"/>
        <v/>
      </c>
    </row>
    <row r="266" spans="15:25" ht="19">
      <c r="O266" s="15">
        <v>26.4</v>
      </c>
      <c r="P266" s="8">
        <f t="shared" si="44"/>
        <v>0</v>
      </c>
      <c r="Q266" s="8">
        <f t="shared" si="45"/>
        <v>9.7276264591439704E-2</v>
      </c>
      <c r="R266" s="8">
        <f t="shared" si="46"/>
        <v>1.0560000000000001E-3</v>
      </c>
      <c r="S266" s="8">
        <f t="shared" si="40"/>
        <v>3.3929961089494143E-3</v>
      </c>
      <c r="T266" s="8">
        <f t="shared" si="49"/>
        <v>0.47665369649805456</v>
      </c>
      <c r="U266" s="7">
        <f t="shared" si="41"/>
        <v>1.1940940651952929</v>
      </c>
      <c r="V266" s="5">
        <f t="shared" si="47"/>
        <v>6.2553286440426795E-3</v>
      </c>
      <c r="W266" s="26">
        <f t="shared" si="48"/>
        <v>26.35</v>
      </c>
      <c r="X266" s="29" t="str">
        <f t="shared" si="42"/>
        <v/>
      </c>
      <c r="Y266" s="29" t="str">
        <f t="shared" si="43"/>
        <v/>
      </c>
    </row>
    <row r="267" spans="15:25" ht="19">
      <c r="O267" s="15">
        <v>26.5</v>
      </c>
      <c r="P267" s="8">
        <f t="shared" si="44"/>
        <v>0</v>
      </c>
      <c r="Q267" s="8">
        <f t="shared" si="45"/>
        <v>9.7087378640776711E-2</v>
      </c>
      <c r="R267" s="8">
        <f t="shared" si="46"/>
        <v>1.06E-3</v>
      </c>
      <c r="S267" s="8">
        <f t="shared" si="40"/>
        <v>3.7669902912621134E-3</v>
      </c>
      <c r="T267" s="8">
        <f t="shared" si="49"/>
        <v>0.47572815533980595</v>
      </c>
      <c r="U267" s="7">
        <f t="shared" si="41"/>
        <v>1.1946529041260181</v>
      </c>
      <c r="V267" s="5">
        <f t="shared" si="47"/>
        <v>5.5883893072516157E-3</v>
      </c>
      <c r="W267" s="26">
        <f t="shared" si="48"/>
        <v>26.45</v>
      </c>
      <c r="X267" s="29" t="str">
        <f t="shared" si="42"/>
        <v/>
      </c>
      <c r="Y267" s="29" t="str">
        <f t="shared" si="43"/>
        <v/>
      </c>
    </row>
    <row r="268" spans="15:25" ht="19">
      <c r="O268" s="15">
        <v>26.6</v>
      </c>
      <c r="P268" s="8">
        <f t="shared" si="44"/>
        <v>0</v>
      </c>
      <c r="Q268" s="8">
        <f t="shared" si="45"/>
        <v>9.6899224806201556E-2</v>
      </c>
      <c r="R268" s="8">
        <f t="shared" si="46"/>
        <v>1.0640000000000001E-3</v>
      </c>
      <c r="S268" s="8">
        <f t="shared" si="40"/>
        <v>4.1395348837209214E-3</v>
      </c>
      <c r="T268" s="8">
        <f t="shared" si="49"/>
        <v>0.47480620155038766</v>
      </c>
      <c r="U268" s="7">
        <f t="shared" si="41"/>
        <v>1.1951579105527195</v>
      </c>
      <c r="V268" s="5">
        <f t="shared" si="47"/>
        <v>5.0500642670136377E-3</v>
      </c>
      <c r="W268" s="26">
        <f t="shared" si="48"/>
        <v>26.55</v>
      </c>
      <c r="X268" s="29" t="str">
        <f t="shared" si="42"/>
        <v/>
      </c>
      <c r="Y268" s="29" t="str">
        <f t="shared" si="43"/>
        <v/>
      </c>
    </row>
    <row r="269" spans="15:25" ht="19">
      <c r="O269" s="15">
        <v>26.7</v>
      </c>
      <c r="P269" s="8">
        <f t="shared" si="44"/>
        <v>0</v>
      </c>
      <c r="Q269" s="8">
        <f t="shared" si="45"/>
        <v>9.6711798839458435E-2</v>
      </c>
      <c r="R269" s="8">
        <f t="shared" si="46"/>
        <v>1.0679999999999999E-3</v>
      </c>
      <c r="S269" s="8">
        <f t="shared" si="40"/>
        <v>4.5106382978723292E-3</v>
      </c>
      <c r="T269" s="8">
        <f t="shared" si="49"/>
        <v>0.47388781431334637</v>
      </c>
      <c r="U269" s="7">
        <f t="shared" si="41"/>
        <v>1.1956185505579529</v>
      </c>
      <c r="V269" s="5">
        <f t="shared" si="47"/>
        <v>4.6064000523339125E-3</v>
      </c>
      <c r="W269" s="26">
        <f t="shared" si="48"/>
        <v>26.65</v>
      </c>
      <c r="X269" s="29" t="str">
        <f t="shared" si="42"/>
        <v/>
      </c>
      <c r="Y269" s="29" t="str">
        <f t="shared" si="43"/>
        <v/>
      </c>
    </row>
    <row r="270" spans="15:25" ht="19">
      <c r="O270" s="15">
        <v>26.8</v>
      </c>
      <c r="P270" s="8">
        <f t="shared" si="44"/>
        <v>0</v>
      </c>
      <c r="Q270" s="8">
        <f t="shared" si="45"/>
        <v>9.652509652509654E-2</v>
      </c>
      <c r="R270" s="8">
        <f t="shared" si="46"/>
        <v>1.072E-3</v>
      </c>
      <c r="S270" s="8">
        <f t="shared" si="40"/>
        <v>4.8803088803088647E-3</v>
      </c>
      <c r="T270" s="8">
        <f t="shared" si="49"/>
        <v>0.47297297297297308</v>
      </c>
      <c r="U270" s="7">
        <f t="shared" si="41"/>
        <v>1.1960419939441944</v>
      </c>
      <c r="V270" s="5">
        <f t="shared" si="47"/>
        <v>4.234433862415561E-3</v>
      </c>
      <c r="W270" s="26">
        <f t="shared" si="48"/>
        <v>26.75</v>
      </c>
      <c r="X270" s="29" t="str">
        <f t="shared" si="42"/>
        <v/>
      </c>
      <c r="Y270" s="29" t="str">
        <f t="shared" si="43"/>
        <v/>
      </c>
    </row>
    <row r="271" spans="15:25" ht="19">
      <c r="O271" s="15">
        <v>26.9</v>
      </c>
      <c r="P271" s="8">
        <f t="shared" si="44"/>
        <v>0</v>
      </c>
      <c r="Q271" s="8">
        <f t="shared" si="45"/>
        <v>9.6339113680154159E-2</v>
      </c>
      <c r="R271" s="8">
        <f t="shared" si="46"/>
        <v>1.0760000000000001E-3</v>
      </c>
      <c r="S271" s="8">
        <f t="shared" si="40"/>
        <v>5.2485549132947956E-3</v>
      </c>
      <c r="T271" s="8">
        <f t="shared" si="49"/>
        <v>0.47206165703275543</v>
      </c>
      <c r="U271" s="7">
        <f t="shared" si="41"/>
        <v>1.1964338016974434</v>
      </c>
      <c r="V271" s="5">
        <f t="shared" si="47"/>
        <v>3.9180775324899331E-3</v>
      </c>
      <c r="W271" s="26">
        <f t="shared" si="48"/>
        <v>26.85</v>
      </c>
      <c r="X271" s="29" t="str">
        <f t="shared" si="42"/>
        <v/>
      </c>
      <c r="Y271" s="29" t="str">
        <f t="shared" si="43"/>
        <v/>
      </c>
    </row>
    <row r="272" spans="15:25" ht="19">
      <c r="O272" s="15">
        <v>27</v>
      </c>
      <c r="P272" s="8">
        <f t="shared" si="44"/>
        <v>0</v>
      </c>
      <c r="Q272" s="8">
        <f t="shared" si="45"/>
        <v>9.6153846153846159E-2</v>
      </c>
      <c r="R272" s="8">
        <f t="shared" si="46"/>
        <v>1.08E-3</v>
      </c>
      <c r="S272" s="8">
        <f t="shared" si="40"/>
        <v>5.6153846153846098E-3</v>
      </c>
      <c r="T272" s="8">
        <f t="shared" si="49"/>
        <v>0.4711538461538462</v>
      </c>
      <c r="U272" s="7">
        <f t="shared" si="41"/>
        <v>1.1967983740023196</v>
      </c>
      <c r="V272" s="5">
        <f t="shared" si="47"/>
        <v>3.6457230487618214E-3</v>
      </c>
      <c r="W272" s="26">
        <f t="shared" si="48"/>
        <v>26.95</v>
      </c>
      <c r="X272" s="29" t="str">
        <f t="shared" si="42"/>
        <v/>
      </c>
      <c r="Y272" s="29" t="str">
        <f t="shared" si="43"/>
        <v/>
      </c>
    </row>
    <row r="273" spans="15:25" ht="19">
      <c r="O273" s="15">
        <v>27.1</v>
      </c>
      <c r="P273" s="8">
        <f t="shared" si="44"/>
        <v>0</v>
      </c>
      <c r="Q273" s="8">
        <f t="shared" si="45"/>
        <v>9.5969289827255277E-2</v>
      </c>
      <c r="R273" s="8">
        <f t="shared" si="46"/>
        <v>1.0840000000000001E-3</v>
      </c>
      <c r="S273" s="8">
        <f t="shared" si="40"/>
        <v>5.9808061420345395E-3</v>
      </c>
      <c r="T273" s="8">
        <f t="shared" si="49"/>
        <v>0.47024952015355087</v>
      </c>
      <c r="U273" s="7">
        <f t="shared" si="41"/>
        <v>1.1971392524053981</v>
      </c>
      <c r="V273" s="5">
        <f t="shared" si="47"/>
        <v>3.4087840307849906E-3</v>
      </c>
      <c r="W273" s="26">
        <f t="shared" si="48"/>
        <v>27.05</v>
      </c>
      <c r="X273" s="29" t="str">
        <f t="shared" si="42"/>
        <v/>
      </c>
      <c r="Y273" s="29" t="str">
        <f t="shared" si="43"/>
        <v/>
      </c>
    </row>
    <row r="274" spans="15:25" ht="19">
      <c r="O274" s="15">
        <v>27.2</v>
      </c>
      <c r="P274" s="8">
        <f t="shared" si="44"/>
        <v>0</v>
      </c>
      <c r="Q274" s="8">
        <f t="shared" si="45"/>
        <v>9.5785440613026851E-2</v>
      </c>
      <c r="R274" s="8">
        <f t="shared" si="46"/>
        <v>1.088E-3</v>
      </c>
      <c r="S274" s="8">
        <f t="shared" si="40"/>
        <v>6.344827586206885E-3</v>
      </c>
      <c r="T274" s="8">
        <f t="shared" si="49"/>
        <v>0.4693486590038316</v>
      </c>
      <c r="U274" s="7">
        <f t="shared" si="41"/>
        <v>1.1974593296387552</v>
      </c>
      <c r="V274" s="5">
        <f t="shared" si="47"/>
        <v>3.2007723335714792E-3</v>
      </c>
      <c r="W274" s="26">
        <f t="shared" si="48"/>
        <v>27.15</v>
      </c>
      <c r="X274" s="29" t="str">
        <f t="shared" si="42"/>
        <v/>
      </c>
      <c r="Y274" s="29" t="str">
        <f t="shared" si="43"/>
        <v/>
      </c>
    </row>
    <row r="275" spans="15:25" ht="19">
      <c r="O275" s="15">
        <v>27.3</v>
      </c>
      <c r="P275" s="8">
        <f t="shared" si="44"/>
        <v>0</v>
      </c>
      <c r="Q275" s="8">
        <f t="shared" si="45"/>
        <v>9.5602294455066947E-2</v>
      </c>
      <c r="R275" s="8">
        <f t="shared" si="46"/>
        <v>1.0920000000000001E-3</v>
      </c>
      <c r="S275" s="8">
        <f t="shared" si="40"/>
        <v>6.707456978967497E-3</v>
      </c>
      <c r="T275" s="8">
        <f t="shared" si="49"/>
        <v>0.46845124282982809</v>
      </c>
      <c r="U275" s="7">
        <f t="shared" si="41"/>
        <v>1.1977609990243887</v>
      </c>
      <c r="V275" s="5">
        <f t="shared" si="47"/>
        <v>3.0166938563346971E-3</v>
      </c>
      <c r="W275" s="26">
        <f t="shared" si="48"/>
        <v>27.25</v>
      </c>
      <c r="X275" s="29" t="str">
        <f t="shared" si="42"/>
        <v/>
      </c>
      <c r="Y275" s="29" t="str">
        <f t="shared" si="43"/>
        <v/>
      </c>
    </row>
    <row r="276" spans="15:25" ht="19">
      <c r="O276" s="15">
        <v>27.4</v>
      </c>
      <c r="P276" s="8">
        <f t="shared" si="44"/>
        <v>0</v>
      </c>
      <c r="Q276" s="8">
        <f t="shared" si="45"/>
        <v>9.5419847328244295E-2</v>
      </c>
      <c r="R276" s="8">
        <f t="shared" si="46"/>
        <v>1.096E-3</v>
      </c>
      <c r="S276" s="8">
        <f t="shared" si="40"/>
        <v>7.0687022900763168E-3</v>
      </c>
      <c r="T276" s="8">
        <f t="shared" si="49"/>
        <v>0.46755725190839709</v>
      </c>
      <c r="U276" s="7">
        <f t="shared" si="41"/>
        <v>1.1980462632048583</v>
      </c>
      <c r="V276" s="5">
        <f t="shared" si="47"/>
        <v>2.8526418046959708E-3</v>
      </c>
      <c r="W276" s="26">
        <f t="shared" si="48"/>
        <v>27.35</v>
      </c>
      <c r="X276" s="29" t="str">
        <f t="shared" si="42"/>
        <v/>
      </c>
      <c r="Y276" s="29" t="str">
        <f t="shared" si="43"/>
        <v/>
      </c>
    </row>
    <row r="277" spans="15:25" ht="19">
      <c r="O277" s="15">
        <v>27.5</v>
      </c>
      <c r="P277" s="8">
        <f t="shared" si="44"/>
        <v>0</v>
      </c>
      <c r="Q277" s="8">
        <f t="shared" si="45"/>
        <v>9.5238095238095247E-2</v>
      </c>
      <c r="R277" s="8">
        <f t="shared" si="46"/>
        <v>1.1000000000000001E-3</v>
      </c>
      <c r="S277" s="8">
        <f t="shared" si="40"/>
        <v>7.4285714285714224E-3</v>
      </c>
      <c r="T277" s="8">
        <f t="shared" si="49"/>
        <v>0.46666666666666673</v>
      </c>
      <c r="U277" s="7">
        <f t="shared" si="41"/>
        <v>1.1983168148044059</v>
      </c>
      <c r="V277" s="5">
        <f t="shared" si="47"/>
        <v>2.7055159954758215E-3</v>
      </c>
      <c r="W277" s="26">
        <f t="shared" si="48"/>
        <v>27.45</v>
      </c>
      <c r="X277" s="29" t="str">
        <f t="shared" si="42"/>
        <v/>
      </c>
      <c r="Y277" s="29" t="str">
        <f t="shared" si="43"/>
        <v/>
      </c>
    </row>
    <row r="278" spans="15:25" ht="19">
      <c r="O278" s="15">
        <v>27.6</v>
      </c>
      <c r="P278" s="8">
        <f t="shared" si="44"/>
        <v>0</v>
      </c>
      <c r="Q278" s="8">
        <f t="shared" si="45"/>
        <v>9.5057034220532327E-2</v>
      </c>
      <c r="R278" s="8">
        <f t="shared" si="46"/>
        <v>1.1040000000000002E-3</v>
      </c>
      <c r="S278" s="8">
        <f t="shared" si="40"/>
        <v>7.7870722433460143E-3</v>
      </c>
      <c r="T278" s="8">
        <f t="shared" si="49"/>
        <v>0.46577946768060846</v>
      </c>
      <c r="U278" s="7">
        <f t="shared" si="41"/>
        <v>1.19857409729088</v>
      </c>
      <c r="V278" s="5">
        <f t="shared" si="47"/>
        <v>2.5728248647416043E-3</v>
      </c>
      <c r="W278" s="26">
        <f t="shared" si="48"/>
        <v>27.55</v>
      </c>
      <c r="X278" s="29" t="str">
        <f t="shared" si="42"/>
        <v/>
      </c>
      <c r="Y278" s="29" t="str">
        <f t="shared" si="43"/>
        <v/>
      </c>
    </row>
    <row r="279" spans="15:25" ht="19">
      <c r="O279" s="15">
        <v>27.7</v>
      </c>
      <c r="P279" s="8">
        <f t="shared" si="44"/>
        <v>0</v>
      </c>
      <c r="Q279" s="8">
        <f t="shared" si="45"/>
        <v>9.4876660341556007E-2</v>
      </c>
      <c r="R279" s="8">
        <f t="shared" si="46"/>
        <v>1.108E-3</v>
      </c>
      <c r="S279" s="8">
        <f t="shared" si="40"/>
        <v>8.1442125237191545E-3</v>
      </c>
      <c r="T279" s="8">
        <f t="shared" si="49"/>
        <v>0.46489563567362446</v>
      </c>
      <c r="U279" s="7">
        <f t="shared" si="41"/>
        <v>1.1988193515984937</v>
      </c>
      <c r="V279" s="5">
        <f t="shared" si="47"/>
        <v>2.4525430761369008E-3</v>
      </c>
      <c r="W279" s="26">
        <f t="shared" si="48"/>
        <v>27.65</v>
      </c>
      <c r="X279" s="29" t="str">
        <f t="shared" si="42"/>
        <v/>
      </c>
      <c r="Y279" s="29" t="str">
        <f t="shared" si="43"/>
        <v/>
      </c>
    </row>
    <row r="280" spans="15:25" ht="19">
      <c r="O280" s="15">
        <v>27.8</v>
      </c>
      <c r="P280" s="8">
        <f t="shared" si="44"/>
        <v>0</v>
      </c>
      <c r="Q280" s="8">
        <f t="shared" si="45"/>
        <v>9.469696969696971E-2</v>
      </c>
      <c r="R280" s="8">
        <f t="shared" si="46"/>
        <v>1.1120000000000001E-3</v>
      </c>
      <c r="S280" s="8">
        <f t="shared" si="40"/>
        <v>8.5000000000000006E-3</v>
      </c>
      <c r="T280" s="8">
        <f t="shared" si="49"/>
        <v>0.4640151515151516</v>
      </c>
      <c r="U280" s="7">
        <f t="shared" si="41"/>
        <v>1.1990536523310016</v>
      </c>
      <c r="V280" s="5">
        <f t="shared" si="47"/>
        <v>2.3430073250784943E-3</v>
      </c>
      <c r="W280" s="26">
        <f t="shared" si="48"/>
        <v>27.75</v>
      </c>
      <c r="X280" s="29" t="str">
        <f t="shared" si="42"/>
        <v/>
      </c>
      <c r="Y280" s="29" t="str">
        <f t="shared" si="43"/>
        <v/>
      </c>
    </row>
    <row r="281" spans="15:25" ht="19">
      <c r="O281" s="15">
        <v>27.9</v>
      </c>
      <c r="P281" s="8">
        <f t="shared" si="44"/>
        <v>0</v>
      </c>
      <c r="Q281" s="8">
        <f t="shared" si="45"/>
        <v>9.4517958412098313E-2</v>
      </c>
      <c r="R281" s="8">
        <f t="shared" si="46"/>
        <v>1.116E-3</v>
      </c>
      <c r="S281" s="8">
        <f t="shared" si="40"/>
        <v>8.8544423440453657E-3</v>
      </c>
      <c r="T281" s="8">
        <f t="shared" si="49"/>
        <v>0.46313799621928176</v>
      </c>
      <c r="U281" s="7">
        <f t="shared" si="41"/>
        <v>1.1992779362205142</v>
      </c>
      <c r="V281" s="5">
        <f t="shared" si="47"/>
        <v>2.2428388951257127E-3</v>
      </c>
      <c r="W281" s="26">
        <f t="shared" si="48"/>
        <v>27.85</v>
      </c>
      <c r="X281" s="29" t="str">
        <f t="shared" si="42"/>
        <v/>
      </c>
      <c r="Y281" s="29" t="str">
        <f t="shared" si="43"/>
        <v/>
      </c>
    </row>
    <row r="282" spans="15:25" ht="19">
      <c r="O282" s="15">
        <v>28</v>
      </c>
      <c r="P282" s="8">
        <f t="shared" si="44"/>
        <v>0</v>
      </c>
      <c r="Q282" s="8">
        <f t="shared" si="45"/>
        <v>9.4339622641509441E-2</v>
      </c>
      <c r="R282" s="8">
        <f t="shared" si="46"/>
        <v>1.1200000000000001E-3</v>
      </c>
      <c r="S282" s="8">
        <f t="shared" si="40"/>
        <v>9.2075471698113143E-3</v>
      </c>
      <c r="T282" s="8">
        <f t="shared" si="49"/>
        <v>0.46226415094339629</v>
      </c>
      <c r="U282" s="7">
        <f t="shared" si="41"/>
        <v>1.1994930247486082</v>
      </c>
      <c r="V282" s="5">
        <f t="shared" si="47"/>
        <v>2.1508852809403985E-3</v>
      </c>
      <c r="W282" s="26">
        <f t="shared" si="48"/>
        <v>27.95</v>
      </c>
      <c r="X282" s="29" t="str">
        <f t="shared" si="42"/>
        <v/>
      </c>
      <c r="Y282" s="29" t="str">
        <f t="shared" si="43"/>
        <v/>
      </c>
    </row>
    <row r="283" spans="15:25" ht="19">
      <c r="O283" s="15">
        <v>28.1</v>
      </c>
      <c r="P283" s="8">
        <f t="shared" si="44"/>
        <v>0</v>
      </c>
      <c r="Q283" s="8">
        <f t="shared" si="45"/>
        <v>9.4161958568738241E-2</v>
      </c>
      <c r="R283" s="8">
        <f t="shared" si="46"/>
        <v>1.124E-3</v>
      </c>
      <c r="S283" s="8">
        <f t="shared" si="40"/>
        <v>9.5593220338982959E-3</v>
      </c>
      <c r="T283" s="8">
        <f t="shared" si="49"/>
        <v>0.46139359698681742</v>
      </c>
      <c r="U283" s="7">
        <f t="shared" si="41"/>
        <v>1.1996996423102535</v>
      </c>
      <c r="V283" s="5">
        <f t="shared" si="47"/>
        <v>2.0661756164530292E-3</v>
      </c>
      <c r="W283" s="26">
        <f t="shared" si="48"/>
        <v>28.05</v>
      </c>
      <c r="X283" s="29" t="str">
        <f t="shared" si="42"/>
        <v/>
      </c>
      <c r="Y283" s="29" t="str">
        <f t="shared" si="43"/>
        <v/>
      </c>
    </row>
    <row r="284" spans="15:25" ht="19">
      <c r="O284" s="15">
        <v>28.2</v>
      </c>
      <c r="P284" s="8">
        <f t="shared" si="44"/>
        <v>0</v>
      </c>
      <c r="Q284" s="8">
        <f t="shared" si="45"/>
        <v>9.398496240601506E-2</v>
      </c>
      <c r="R284" s="8">
        <f t="shared" si="46"/>
        <v>1.1280000000000001E-3</v>
      </c>
      <c r="S284" s="8">
        <f t="shared" si="40"/>
        <v>9.9097744360902313E-3</v>
      </c>
      <c r="T284" s="8">
        <f t="shared" si="49"/>
        <v>0.46052631578947384</v>
      </c>
      <c r="U284" s="7">
        <f t="shared" si="41"/>
        <v>1.1998984309345935</v>
      </c>
      <c r="V284" s="5">
        <f t="shared" si="47"/>
        <v>1.9878862433997816E-3</v>
      </c>
      <c r="W284" s="26">
        <f t="shared" si="48"/>
        <v>28.15</v>
      </c>
      <c r="X284" s="29" t="str">
        <f t="shared" si="42"/>
        <v/>
      </c>
      <c r="Y284" s="29" t="str">
        <f t="shared" si="43"/>
        <v/>
      </c>
    </row>
    <row r="285" spans="15:25" ht="19">
      <c r="O285" s="15">
        <v>28.3</v>
      </c>
      <c r="P285" s="8">
        <f t="shared" si="44"/>
        <v>0</v>
      </c>
      <c r="Q285" s="8">
        <f t="shared" si="45"/>
        <v>9.380863039399627E-2</v>
      </c>
      <c r="R285" s="8">
        <f t="shared" si="46"/>
        <v>1.1320000000000002E-3</v>
      </c>
      <c r="S285" s="8">
        <f t="shared" si="40"/>
        <v>1.0258911819887431E-2</v>
      </c>
      <c r="T285" s="8">
        <f t="shared" si="49"/>
        <v>0.45966228893058175</v>
      </c>
      <c r="U285" s="7">
        <f t="shared" si="41"/>
        <v>1.2000899623172756</v>
      </c>
      <c r="V285" s="5">
        <f t="shared" si="47"/>
        <v>1.9153138268212804E-3</v>
      </c>
      <c r="W285" s="26">
        <f t="shared" si="48"/>
        <v>28.25</v>
      </c>
      <c r="X285" s="29" t="str">
        <f t="shared" si="42"/>
        <v/>
      </c>
      <c r="Y285" s="29" t="str">
        <f t="shared" si="43"/>
        <v/>
      </c>
    </row>
    <row r="286" spans="15:25" ht="19">
      <c r="O286" s="15">
        <v>28.4</v>
      </c>
      <c r="P286" s="8">
        <f t="shared" si="44"/>
        <v>0</v>
      </c>
      <c r="Q286" s="8">
        <f t="shared" si="45"/>
        <v>9.3632958801498134E-2</v>
      </c>
      <c r="R286" s="8">
        <f t="shared" si="46"/>
        <v>1.1359999999999999E-3</v>
      </c>
      <c r="S286" s="8">
        <f t="shared" si="40"/>
        <v>1.0606741573033689E-2</v>
      </c>
      <c r="T286" s="8">
        <f t="shared" si="49"/>
        <v>0.45880149812734089</v>
      </c>
      <c r="U286" s="7">
        <f t="shared" si="41"/>
        <v>1.2002747477328117</v>
      </c>
      <c r="V286" s="5">
        <f t="shared" si="47"/>
        <v>1.847854155361301E-3</v>
      </c>
      <c r="W286" s="26">
        <f t="shared" si="48"/>
        <v>28.35</v>
      </c>
      <c r="X286" s="29" t="str">
        <f t="shared" si="42"/>
        <v/>
      </c>
      <c r="Y286" s="29" t="str">
        <f t="shared" si="43"/>
        <v/>
      </c>
    </row>
    <row r="287" spans="15:25" ht="19">
      <c r="O287" s="15">
        <v>28.5</v>
      </c>
      <c r="P287" s="8">
        <f t="shared" si="44"/>
        <v>0</v>
      </c>
      <c r="Q287" s="8">
        <f t="shared" si="45"/>
        <v>9.3457943925233655E-2</v>
      </c>
      <c r="R287" s="8">
        <f t="shared" si="46"/>
        <v>1.1400000000000002E-3</v>
      </c>
      <c r="S287" s="8">
        <f t="shared" si="40"/>
        <v>1.0953271028037392E-2</v>
      </c>
      <c r="T287" s="8">
        <f t="shared" si="49"/>
        <v>0.45794392523364497</v>
      </c>
      <c r="U287" s="7">
        <f t="shared" si="41"/>
        <v>1.2004532462599777</v>
      </c>
      <c r="V287" s="5">
        <f t="shared" si="47"/>
        <v>1.7849852716600191E-3</v>
      </c>
      <c r="W287" s="26">
        <f t="shared" si="48"/>
        <v>28.45</v>
      </c>
      <c r="X287" s="29" t="str">
        <f t="shared" si="42"/>
        <v/>
      </c>
      <c r="Y287" s="29" t="str">
        <f t="shared" si="43"/>
        <v/>
      </c>
    </row>
    <row r="288" spans="15:25" ht="19">
      <c r="O288" s="15">
        <v>28.6</v>
      </c>
      <c r="P288" s="8">
        <f t="shared" si="44"/>
        <v>0</v>
      </c>
      <c r="Q288" s="8">
        <f t="shared" si="45"/>
        <v>9.3283582089552258E-2</v>
      </c>
      <c r="R288" s="8">
        <f t="shared" si="46"/>
        <v>1.1440000000000001E-3</v>
      </c>
      <c r="S288" s="8">
        <f t="shared" si="40"/>
        <v>1.1298507462686559E-2</v>
      </c>
      <c r="T288" s="8">
        <f t="shared" si="49"/>
        <v>0.4570895522388061</v>
      </c>
      <c r="U288" s="7">
        <f t="shared" si="41"/>
        <v>1.2006258716534586</v>
      </c>
      <c r="V288" s="5">
        <f t="shared" si="47"/>
        <v>1.7262539348083838E-3</v>
      </c>
      <c r="W288" s="26">
        <f t="shared" si="48"/>
        <v>28.55</v>
      </c>
      <c r="X288" s="29" t="str">
        <f t="shared" si="42"/>
        <v/>
      </c>
      <c r="Y288" s="29" t="str">
        <f t="shared" si="43"/>
        <v/>
      </c>
    </row>
    <row r="289" spans="15:25" ht="19">
      <c r="O289" s="15">
        <v>28.7</v>
      </c>
      <c r="P289" s="8">
        <f t="shared" si="44"/>
        <v>0</v>
      </c>
      <c r="Q289" s="8">
        <f t="shared" si="45"/>
        <v>9.3109869646182522E-2</v>
      </c>
      <c r="R289" s="8">
        <f t="shared" si="46"/>
        <v>1.1479999999999999E-3</v>
      </c>
      <c r="S289" s="8">
        <f t="shared" si="40"/>
        <v>1.1642458100558648E-2</v>
      </c>
      <c r="T289" s="8">
        <f t="shared" si="49"/>
        <v>0.45623836126629441</v>
      </c>
      <c r="U289" s="7">
        <f t="shared" si="41"/>
        <v>1.2007929981206065</v>
      </c>
      <c r="V289" s="5">
        <f t="shared" si="47"/>
        <v>1.6712646714789692E-3</v>
      </c>
      <c r="W289" s="26">
        <f t="shared" si="48"/>
        <v>28.65</v>
      </c>
      <c r="X289" s="29" t="str">
        <f t="shared" si="42"/>
        <v/>
      </c>
      <c r="Y289" s="29" t="str">
        <f t="shared" si="43"/>
        <v/>
      </c>
    </row>
    <row r="290" spans="15:25" ht="19">
      <c r="O290" s="15">
        <v>28.8</v>
      </c>
      <c r="P290" s="8">
        <f t="shared" si="44"/>
        <v>0</v>
      </c>
      <c r="Q290" s="8">
        <f t="shared" si="45"/>
        <v>9.2936802973977717E-2</v>
      </c>
      <c r="R290" s="8">
        <f t="shared" si="46"/>
        <v>1.152E-3</v>
      </c>
      <c r="S290" s="8">
        <f t="shared" si="40"/>
        <v>1.1985130111524148E-2</v>
      </c>
      <c r="T290" s="8">
        <f t="shared" si="49"/>
        <v>0.45539033457249084</v>
      </c>
      <c r="U290" s="7">
        <f t="shared" si="41"/>
        <v>1.200954965206205</v>
      </c>
      <c r="V290" s="5">
        <f t="shared" si="47"/>
        <v>1.6196708559856657E-3</v>
      </c>
      <c r="W290" s="26">
        <f t="shared" si="48"/>
        <v>28.75</v>
      </c>
      <c r="X290" s="29" t="str">
        <f t="shared" si="42"/>
        <v/>
      </c>
      <c r="Y290" s="29" t="str">
        <f t="shared" si="43"/>
        <v/>
      </c>
    </row>
    <row r="291" spans="15:25" ht="19">
      <c r="O291" s="15">
        <v>28.9</v>
      </c>
      <c r="P291" s="8">
        <f t="shared" si="44"/>
        <v>0</v>
      </c>
      <c r="Q291" s="8">
        <f t="shared" si="45"/>
        <v>9.27643784786642E-2</v>
      </c>
      <c r="R291" s="8">
        <f t="shared" si="46"/>
        <v>1.1559999999999999E-3</v>
      </c>
      <c r="S291" s="8">
        <f t="shared" si="40"/>
        <v>1.2326530612244879E-2</v>
      </c>
      <c r="T291" s="8">
        <f t="shared" si="49"/>
        <v>0.45454545454545459</v>
      </c>
      <c r="U291" s="7">
        <f t="shared" si="41"/>
        <v>1.2011120819455832</v>
      </c>
      <c r="V291" s="5">
        <f t="shared" si="47"/>
        <v>1.5711673937813032E-3</v>
      </c>
      <c r="W291" s="26">
        <f t="shared" si="48"/>
        <v>28.85</v>
      </c>
      <c r="X291" s="29" t="str">
        <f t="shared" si="42"/>
        <v/>
      </c>
      <c r="Y291" s="29" t="str">
        <f t="shared" si="43"/>
        <v/>
      </c>
    </row>
    <row r="292" spans="15:25" ht="19">
      <c r="O292" s="15">
        <v>29</v>
      </c>
      <c r="P292" s="8">
        <f t="shared" si="44"/>
        <v>0</v>
      </c>
      <c r="Q292" s="8">
        <f t="shared" si="45"/>
        <v>9.2592592592592601E-2</v>
      </c>
      <c r="R292" s="8">
        <f t="shared" si="46"/>
        <v>1.16E-3</v>
      </c>
      <c r="S292" s="8">
        <f t="shared" si="40"/>
        <v>1.2666666666666659E-2</v>
      </c>
      <c r="T292" s="8">
        <f t="shared" si="49"/>
        <v>0.45370370370370378</v>
      </c>
      <c r="U292" s="7">
        <f t="shared" si="41"/>
        <v>1.2012646304137655</v>
      </c>
      <c r="V292" s="5">
        <f t="shared" si="47"/>
        <v>1.5254846818235418E-3</v>
      </c>
      <c r="W292" s="26">
        <f t="shared" si="48"/>
        <v>28.95</v>
      </c>
      <c r="X292" s="29" t="str">
        <f t="shared" si="42"/>
        <v/>
      </c>
      <c r="Y292" s="29" t="str">
        <f t="shared" si="43"/>
        <v/>
      </c>
    </row>
    <row r="293" spans="15:25" ht="19">
      <c r="O293" s="15">
        <v>29.1</v>
      </c>
      <c r="P293" s="8">
        <f t="shared" si="44"/>
        <v>0</v>
      </c>
      <c r="Q293" s="8">
        <f t="shared" si="45"/>
        <v>9.24214417744917E-2</v>
      </c>
      <c r="R293" s="8">
        <f t="shared" si="46"/>
        <v>1.1640000000000001E-3</v>
      </c>
      <c r="S293" s="8">
        <f t="shared" si="40"/>
        <v>1.3005545286506461E-2</v>
      </c>
      <c r="T293" s="8">
        <f t="shared" si="49"/>
        <v>0.45286506469500937</v>
      </c>
      <c r="U293" s="7">
        <f t="shared" si="41"/>
        <v>1.201412868773085</v>
      </c>
      <c r="V293" s="5">
        <f t="shared" si="47"/>
        <v>1.482383593194282E-3</v>
      </c>
      <c r="W293" s="26">
        <f t="shared" si="48"/>
        <v>29.05</v>
      </c>
      <c r="X293" s="29" t="str">
        <f t="shared" si="42"/>
        <v/>
      </c>
      <c r="Y293" s="29" t="str">
        <f t="shared" si="43"/>
        <v/>
      </c>
    </row>
    <row r="294" spans="15:25" ht="19">
      <c r="O294" s="15">
        <v>29.2</v>
      </c>
      <c r="P294" s="8">
        <f t="shared" si="44"/>
        <v>0</v>
      </c>
      <c r="Q294" s="8">
        <f t="shared" si="45"/>
        <v>9.2250922509225119E-2</v>
      </c>
      <c r="R294" s="8">
        <f t="shared" si="46"/>
        <v>1.168E-3</v>
      </c>
      <c r="S294" s="8">
        <f t="shared" si="40"/>
        <v>1.3343173431734306E-2</v>
      </c>
      <c r="T294" s="8">
        <f t="shared" si="49"/>
        <v>0.4520295202952031</v>
      </c>
      <c r="U294" s="7">
        <f t="shared" si="41"/>
        <v>1.2015570339019763</v>
      </c>
      <c r="V294" s="5">
        <f t="shared" si="47"/>
        <v>1.4416512889137453E-3</v>
      </c>
      <c r="W294" s="26">
        <f t="shared" si="48"/>
        <v>29.15</v>
      </c>
      <c r="X294" s="29" t="str">
        <f t="shared" si="42"/>
        <v/>
      </c>
      <c r="Y294" s="29" t="str">
        <f t="shared" si="43"/>
        <v/>
      </c>
    </row>
    <row r="295" spans="15:25" ht="19">
      <c r="O295" s="15">
        <v>29.3</v>
      </c>
      <c r="P295" s="8">
        <f t="shared" si="44"/>
        <v>0</v>
      </c>
      <c r="Q295" s="8">
        <f t="shared" si="45"/>
        <v>9.2081031307550659E-2</v>
      </c>
      <c r="R295" s="8">
        <f t="shared" si="46"/>
        <v>1.1720000000000001E-3</v>
      </c>
      <c r="S295" s="8">
        <f t="shared" si="40"/>
        <v>1.3679558011049725E-2</v>
      </c>
      <c r="T295" s="8">
        <f t="shared" si="49"/>
        <v>0.45119705340699828</v>
      </c>
      <c r="U295" s="7">
        <f t="shared" si="41"/>
        <v>1.2016973436721694</v>
      </c>
      <c r="V295" s="5">
        <f t="shared" si="47"/>
        <v>1.4030977019307911E-3</v>
      </c>
      <c r="W295" s="26">
        <f t="shared" si="48"/>
        <v>29.25</v>
      </c>
      <c r="X295" s="29" t="str">
        <f t="shared" si="42"/>
        <v/>
      </c>
      <c r="Y295" s="29" t="str">
        <f t="shared" si="43"/>
        <v/>
      </c>
    </row>
    <row r="296" spans="15:25" ht="19">
      <c r="O296" s="15">
        <v>29.4</v>
      </c>
      <c r="P296" s="8">
        <f t="shared" si="44"/>
        <v>0</v>
      </c>
      <c r="Q296" s="8">
        <f t="shared" si="45"/>
        <v>9.1911764705882359E-2</v>
      </c>
      <c r="R296" s="8">
        <f t="shared" si="46"/>
        <v>1.176E-3</v>
      </c>
      <c r="S296" s="8">
        <f t="shared" si="40"/>
        <v>1.4014705882352922E-2</v>
      </c>
      <c r="T296" s="8">
        <f t="shared" si="49"/>
        <v>0.45036764705882359</v>
      </c>
      <c r="U296" s="7">
        <f t="shared" si="41"/>
        <v>1.2018339989292515</v>
      </c>
      <c r="V296" s="5">
        <f t="shared" si="47"/>
        <v>1.3665525708206629E-3</v>
      </c>
      <c r="W296" s="26">
        <f t="shared" si="48"/>
        <v>29.35</v>
      </c>
      <c r="X296" s="29" t="str">
        <f t="shared" si="42"/>
        <v/>
      </c>
      <c r="Y296" s="29" t="str">
        <f t="shared" si="43"/>
        <v/>
      </c>
    </row>
    <row r="297" spans="15:25" ht="19">
      <c r="O297" s="15">
        <v>29.5</v>
      </c>
      <c r="P297" s="8">
        <f t="shared" si="44"/>
        <v>0</v>
      </c>
      <c r="Q297" s="8">
        <f t="shared" si="45"/>
        <v>9.1743119266055065E-2</v>
      </c>
      <c r="R297" s="8">
        <f t="shared" si="46"/>
        <v>1.1800000000000001E-3</v>
      </c>
      <c r="S297" s="8">
        <f t="shared" si="40"/>
        <v>1.4348623853211003E-2</v>
      </c>
      <c r="T297" s="8">
        <f t="shared" si="49"/>
        <v>0.44954128440366986</v>
      </c>
      <c r="U297" s="7">
        <f t="shared" si="41"/>
        <v>1.2019671852217884</v>
      </c>
      <c r="V297" s="5">
        <f t="shared" si="47"/>
        <v>1.3318629253688907E-3</v>
      </c>
      <c r="W297" s="26">
        <f t="shared" si="48"/>
        <v>29.45</v>
      </c>
      <c r="X297" s="29" t="str">
        <f t="shared" si="42"/>
        <v/>
      </c>
      <c r="Y297" s="29" t="str">
        <f t="shared" si="43"/>
        <v/>
      </c>
    </row>
    <row r="298" spans="15:25" ht="19">
      <c r="O298" s="15">
        <v>29.6</v>
      </c>
      <c r="P298" s="8">
        <f t="shared" si="44"/>
        <v>0</v>
      </c>
      <c r="Q298" s="8">
        <f t="shared" si="45"/>
        <v>9.1575091575091583E-2</v>
      </c>
      <c r="R298" s="8">
        <f t="shared" si="46"/>
        <v>1.1840000000000002E-3</v>
      </c>
      <c r="S298" s="8">
        <f t="shared" si="40"/>
        <v>1.4681318681318688E-2</v>
      </c>
      <c r="T298" s="8">
        <f t="shared" si="49"/>
        <v>0.44871794871794879</v>
      </c>
      <c r="U298" s="7">
        <f t="shared" si="41"/>
        <v>1.2020970743163657</v>
      </c>
      <c r="V298" s="5">
        <f t="shared" si="47"/>
        <v>1.2988909457733826E-3</v>
      </c>
      <c r="W298" s="26">
        <f t="shared" si="48"/>
        <v>29.55</v>
      </c>
      <c r="X298" s="29" t="str">
        <f t="shared" si="42"/>
        <v/>
      </c>
      <c r="Y298" s="29" t="str">
        <f t="shared" si="43"/>
        <v/>
      </c>
    </row>
    <row r="299" spans="15:25" ht="19">
      <c r="O299" s="15">
        <v>29.7</v>
      </c>
      <c r="P299" s="8">
        <f t="shared" si="44"/>
        <v>0</v>
      </c>
      <c r="Q299" s="8">
        <f t="shared" si="45"/>
        <v>9.1407678244972604E-2</v>
      </c>
      <c r="R299" s="8">
        <f t="shared" si="46"/>
        <v>1.188E-3</v>
      </c>
      <c r="S299" s="8">
        <f t="shared" si="40"/>
        <v>1.5012797074954285E-2</v>
      </c>
      <c r="T299" s="8">
        <f t="shared" si="49"/>
        <v>0.44789762340036582</v>
      </c>
      <c r="U299" s="7">
        <f t="shared" si="41"/>
        <v>1.2022238255295865</v>
      </c>
      <c r="V299" s="5">
        <f t="shared" si="47"/>
        <v>1.2675121322081311E-3</v>
      </c>
      <c r="W299" s="26">
        <f t="shared" si="48"/>
        <v>29.65</v>
      </c>
      <c r="X299" s="29" t="str">
        <f t="shared" si="42"/>
        <v/>
      </c>
      <c r="Y299" s="29" t="str">
        <f t="shared" si="43"/>
        <v/>
      </c>
    </row>
    <row r="300" spans="15:25" ht="19">
      <c r="O300" s="15">
        <v>29.8</v>
      </c>
      <c r="P300" s="8">
        <f t="shared" si="44"/>
        <v>0</v>
      </c>
      <c r="Q300" s="8">
        <f t="shared" si="45"/>
        <v>9.1240875912408773E-2</v>
      </c>
      <c r="R300" s="8">
        <f t="shared" si="46"/>
        <v>1.1920000000000001E-3</v>
      </c>
      <c r="S300" s="8">
        <f t="shared" si="40"/>
        <v>1.5343065693430658E-2</v>
      </c>
      <c r="T300" s="8">
        <f t="shared" si="49"/>
        <v>0.44708029197080301</v>
      </c>
      <c r="U300" s="7">
        <f t="shared" si="41"/>
        <v>1.2023475869029419</v>
      </c>
      <c r="V300" s="5">
        <f t="shared" si="47"/>
        <v>1.2376137335534489E-3</v>
      </c>
      <c r="W300" s="26">
        <f t="shared" si="48"/>
        <v>29.75</v>
      </c>
      <c r="X300" s="29" t="str">
        <f t="shared" si="42"/>
        <v/>
      </c>
      <c r="Y300" s="29" t="str">
        <f t="shared" si="43"/>
        <v/>
      </c>
    </row>
    <row r="301" spans="15:25" ht="19">
      <c r="O301" s="15">
        <v>29.9</v>
      </c>
      <c r="P301" s="8">
        <f t="shared" si="44"/>
        <v>0</v>
      </c>
      <c r="Q301" s="8">
        <f t="shared" si="45"/>
        <v>9.1074681238615673E-2</v>
      </c>
      <c r="R301" s="8">
        <f t="shared" si="46"/>
        <v>1.196E-3</v>
      </c>
      <c r="S301" s="8">
        <f t="shared" si="40"/>
        <v>1.5672131147540982E-2</v>
      </c>
      <c r="T301" s="8">
        <f t="shared" si="49"/>
        <v>0.44626593806921683</v>
      </c>
      <c r="U301" s="7">
        <f t="shared" si="41"/>
        <v>1.2024684962422802</v>
      </c>
      <c r="V301" s="5">
        <f t="shared" si="47"/>
        <v>1.2090933933839568E-3</v>
      </c>
      <c r="W301" s="26">
        <f t="shared" si="48"/>
        <v>29.85</v>
      </c>
      <c r="X301" s="29" t="str">
        <f t="shared" si="42"/>
        <v/>
      </c>
      <c r="Y301" s="29" t="str">
        <f t="shared" si="43"/>
        <v/>
      </c>
    </row>
    <row r="302" spans="15:25" ht="19">
      <c r="O302" s="15">
        <v>30</v>
      </c>
      <c r="P302" s="8">
        <f t="shared" si="44"/>
        <v>0</v>
      </c>
      <c r="Q302" s="8">
        <f t="shared" si="45"/>
        <v>9.0909090909090925E-2</v>
      </c>
      <c r="R302" s="8">
        <f t="shared" si="46"/>
        <v>1.1999999999999999E-3</v>
      </c>
      <c r="S302" s="8">
        <f t="shared" si="40"/>
        <v>1.599999999999998E-2</v>
      </c>
      <c r="T302" s="8">
        <f t="shared" si="49"/>
        <v>0.44545454545454555</v>
      </c>
      <c r="U302" s="7">
        <f t="shared" si="41"/>
        <v>1.2025866820401858</v>
      </c>
      <c r="V302" s="5">
        <f t="shared" si="47"/>
        <v>1.1818579790556615E-3</v>
      </c>
      <c r="W302" s="26">
        <f t="shared" si="48"/>
        <v>29.95</v>
      </c>
      <c r="X302" s="29" t="str">
        <f t="shared" si="42"/>
        <v/>
      </c>
      <c r="Y302" s="29" t="str">
        <f t="shared" si="43"/>
        <v/>
      </c>
    </row>
    <row r="303" spans="15:25" ht="19">
      <c r="O303" s="15">
        <v>30.1</v>
      </c>
      <c r="P303" s="8">
        <f t="shared" si="44"/>
        <v>0</v>
      </c>
      <c r="Q303" s="8">
        <f t="shared" si="45"/>
        <v>9.0744101633393845E-2</v>
      </c>
      <c r="R303" s="8">
        <f t="shared" si="46"/>
        <v>1.204E-3</v>
      </c>
      <c r="S303" s="8">
        <f t="shared" si="40"/>
        <v>1.6326678765880207E-2</v>
      </c>
      <c r="T303" s="8">
        <f t="shared" si="49"/>
        <v>0.44464609800362986</v>
      </c>
      <c r="U303" s="7">
        <f t="shared" si="41"/>
        <v>1.2027022642967398</v>
      </c>
      <c r="V303" s="5">
        <f t="shared" si="47"/>
        <v>1.1558225655394607E-3</v>
      </c>
      <c r="W303" s="26">
        <f t="shared" si="48"/>
        <v>30.05</v>
      </c>
      <c r="X303" s="29" t="str">
        <f t="shared" si="42"/>
        <v/>
      </c>
      <c r="Y303" s="29" t="str">
        <f t="shared" si="43"/>
        <v/>
      </c>
    </row>
    <row r="304" spans="15:25" ht="19">
      <c r="O304" s="15">
        <v>30.2</v>
      </c>
      <c r="P304" s="8">
        <f t="shared" si="44"/>
        <v>0</v>
      </c>
      <c r="Q304" s="8">
        <f t="shared" si="45"/>
        <v>9.057971014492755E-2</v>
      </c>
      <c r="R304" s="8">
        <f t="shared" si="46"/>
        <v>1.2079999999999999E-3</v>
      </c>
      <c r="S304" s="8">
        <f t="shared" si="40"/>
        <v>1.6652173913043453E-2</v>
      </c>
      <c r="T304" s="8">
        <f t="shared" si="49"/>
        <v>0.44384057971014501</v>
      </c>
      <c r="U304" s="7">
        <f t="shared" si="41"/>
        <v>1.2028153552518142</v>
      </c>
      <c r="V304" s="5">
        <f t="shared" si="47"/>
        <v>1.1309095507439323E-3</v>
      </c>
      <c r="W304" s="26">
        <f t="shared" si="48"/>
        <v>30.15</v>
      </c>
      <c r="X304" s="29" t="str">
        <f t="shared" si="42"/>
        <v/>
      </c>
      <c r="Y304" s="29" t="str">
        <f t="shared" si="43"/>
        <v/>
      </c>
    </row>
    <row r="305" spans="15:25" ht="19">
      <c r="O305" s="15">
        <v>30.3</v>
      </c>
      <c r="P305" s="8">
        <f t="shared" si="44"/>
        <v>0</v>
      </c>
      <c r="Q305" s="8">
        <f t="shared" si="45"/>
        <v>9.0415913200723341E-2</v>
      </c>
      <c r="R305" s="8">
        <f t="shared" si="46"/>
        <v>1.212E-3</v>
      </c>
      <c r="S305" s="8">
        <f t="shared" si="40"/>
        <v>1.6976491862567798E-2</v>
      </c>
      <c r="T305" s="8">
        <f t="shared" si="49"/>
        <v>0.44303797468354439</v>
      </c>
      <c r="U305" s="7">
        <f t="shared" si="41"/>
        <v>1.2029260600400964</v>
      </c>
      <c r="V305" s="5">
        <f t="shared" si="47"/>
        <v>1.1070478828223271E-3</v>
      </c>
      <c r="W305" s="26">
        <f t="shared" si="48"/>
        <v>30.25</v>
      </c>
      <c r="X305" s="29" t="str">
        <f t="shared" si="42"/>
        <v/>
      </c>
      <c r="Y305" s="29" t="str">
        <f t="shared" si="43"/>
        <v/>
      </c>
    </row>
    <row r="306" spans="15:25" ht="19">
      <c r="O306" s="15">
        <v>30.4</v>
      </c>
      <c r="P306" s="8">
        <f t="shared" si="44"/>
        <v>0</v>
      </c>
      <c r="Q306" s="8">
        <f t="shared" si="45"/>
        <v>9.0252707581227443E-2</v>
      </c>
      <c r="R306" s="8">
        <f t="shared" si="46"/>
        <v>1.2160000000000001E-3</v>
      </c>
      <c r="S306" s="8">
        <f t="shared" si="40"/>
        <v>1.7299638989169672E-2</v>
      </c>
      <c r="T306" s="8">
        <f t="shared" si="49"/>
        <v>0.44223826714801451</v>
      </c>
      <c r="U306" s="7">
        <f t="shared" si="41"/>
        <v>1.203034477278428</v>
      </c>
      <c r="V306" s="5">
        <f t="shared" si="47"/>
        <v>1.0841723833166182E-3</v>
      </c>
      <c r="W306" s="26">
        <f t="shared" si="48"/>
        <v>30.35</v>
      </c>
      <c r="X306" s="29" t="str">
        <f t="shared" si="42"/>
        <v/>
      </c>
      <c r="Y306" s="29" t="str">
        <f t="shared" si="43"/>
        <v/>
      </c>
    </row>
    <row r="307" spans="15:25" ht="19">
      <c r="O307" s="15">
        <v>30.5</v>
      </c>
      <c r="P307" s="8">
        <f t="shared" si="44"/>
        <v>0</v>
      </c>
      <c r="Q307" s="8">
        <f t="shared" si="45"/>
        <v>9.00900900900901E-2</v>
      </c>
      <c r="R307" s="8">
        <f t="shared" si="46"/>
        <v>1.2199999999999999E-3</v>
      </c>
      <c r="S307" s="8">
        <f t="shared" si="40"/>
        <v>1.7621621621621602E-2</v>
      </c>
      <c r="T307" s="8">
        <f t="shared" si="49"/>
        <v>0.44144144144144154</v>
      </c>
      <c r="U307" s="7">
        <f t="shared" si="41"/>
        <v>1.2031406995936829</v>
      </c>
      <c r="V307" s="5">
        <f t="shared" si="47"/>
        <v>1.0622231525480989E-3</v>
      </c>
      <c r="W307" s="26">
        <f t="shared" si="48"/>
        <v>30.45</v>
      </c>
      <c r="X307" s="29" t="str">
        <f t="shared" si="42"/>
        <v/>
      </c>
      <c r="Y307" s="29" t="str">
        <f t="shared" si="43"/>
        <v/>
      </c>
    </row>
    <row r="308" spans="15:25" ht="19">
      <c r="O308" s="15">
        <v>30.6</v>
      </c>
      <c r="P308" s="8">
        <f t="shared" si="44"/>
        <v>0</v>
      </c>
      <c r="Q308" s="8">
        <f t="shared" si="45"/>
        <v>8.9928057553956844E-2</v>
      </c>
      <c r="R308" s="8">
        <f t="shared" si="46"/>
        <v>1.224E-3</v>
      </c>
      <c r="S308" s="8">
        <f t="shared" si="40"/>
        <v>1.7942446043165458E-2</v>
      </c>
      <c r="T308" s="8">
        <f t="shared" si="49"/>
        <v>0.44064748201438858</v>
      </c>
      <c r="U308" s="7">
        <f t="shared" si="41"/>
        <v>1.2032448140982597</v>
      </c>
      <c r="V308" s="5">
        <f t="shared" si="47"/>
        <v>1.0411450457681179E-3</v>
      </c>
      <c r="W308" s="26">
        <f t="shared" si="48"/>
        <v>30.55</v>
      </c>
      <c r="X308" s="29" t="str">
        <f t="shared" si="42"/>
        <v/>
      </c>
      <c r="Y308" s="29" t="str">
        <f t="shared" si="43"/>
        <v/>
      </c>
    </row>
    <row r="309" spans="15:25" ht="19">
      <c r="O309" s="15">
        <v>30.7</v>
      </c>
      <c r="P309" s="8">
        <f t="shared" si="44"/>
        <v>0</v>
      </c>
      <c r="Q309" s="8">
        <f t="shared" si="45"/>
        <v>8.9766606822262132E-2</v>
      </c>
      <c r="R309" s="8">
        <f t="shared" si="46"/>
        <v>1.2279999999999999E-3</v>
      </c>
      <c r="S309" s="8">
        <f t="shared" si="40"/>
        <v>1.8262118491920994E-2</v>
      </c>
      <c r="T309" s="8">
        <f t="shared" si="49"/>
        <v>0.43985637342908446</v>
      </c>
      <c r="U309" s="7">
        <f t="shared" si="41"/>
        <v>1.2033469028193138</v>
      </c>
      <c r="V309" s="5">
        <f t="shared" si="47"/>
        <v>1.0208872105410766E-3</v>
      </c>
      <c r="W309" s="26">
        <f t="shared" si="48"/>
        <v>30.65</v>
      </c>
      <c r="X309" s="29" t="str">
        <f t="shared" si="42"/>
        <v/>
      </c>
      <c r="Y309" s="29" t="str">
        <f t="shared" si="43"/>
        <v/>
      </c>
    </row>
    <row r="310" spans="15:25" ht="19">
      <c r="O310" s="15">
        <v>30.8</v>
      </c>
      <c r="P310" s="8">
        <f t="shared" si="44"/>
        <v>0</v>
      </c>
      <c r="Q310" s="8">
        <f t="shared" si="45"/>
        <v>8.9605734767025103E-2</v>
      </c>
      <c r="R310" s="8">
        <f t="shared" si="46"/>
        <v>1.232E-3</v>
      </c>
      <c r="S310" s="8">
        <f t="shared" si="40"/>
        <v>1.8580645161290307E-2</v>
      </c>
      <c r="T310" s="8">
        <f t="shared" si="49"/>
        <v>0.43906810035842303</v>
      </c>
      <c r="U310" s="7">
        <f t="shared" si="41"/>
        <v>1.2034470430870183</v>
      </c>
      <c r="V310" s="5">
        <f t="shared" si="47"/>
        <v>1.001402677045501E-3</v>
      </c>
      <c r="W310" s="26">
        <f t="shared" si="48"/>
        <v>30.75</v>
      </c>
      <c r="X310" s="29" t="str">
        <f t="shared" si="42"/>
        <v/>
      </c>
      <c r="Y310" s="29" t="str">
        <f t="shared" si="43"/>
        <v/>
      </c>
    </row>
    <row r="311" spans="15:25" ht="19">
      <c r="O311" s="15">
        <v>30.9</v>
      </c>
      <c r="P311" s="8">
        <f t="shared" si="44"/>
        <v>0</v>
      </c>
      <c r="Q311" s="8">
        <f t="shared" si="45"/>
        <v>8.9445438282647602E-2</v>
      </c>
      <c r="R311" s="8">
        <f t="shared" si="46"/>
        <v>1.2359999999999999E-3</v>
      </c>
      <c r="S311" s="8">
        <f t="shared" si="40"/>
        <v>1.8898032200357764E-2</v>
      </c>
      <c r="T311" s="8">
        <f t="shared" si="49"/>
        <v>0.43828264758497326</v>
      </c>
      <c r="U311" s="7">
        <f t="shared" si="41"/>
        <v>1.2035453078864664</v>
      </c>
      <c r="V311" s="5">
        <f t="shared" si="47"/>
        <v>9.826479944807997E-4</v>
      </c>
      <c r="W311" s="26">
        <f t="shared" si="48"/>
        <v>30.85</v>
      </c>
      <c r="X311" s="29" t="str">
        <f t="shared" si="42"/>
        <v/>
      </c>
      <c r="Y311" s="29" t="str">
        <f t="shared" si="43"/>
        <v/>
      </c>
    </row>
    <row r="312" spans="15:25" ht="19">
      <c r="O312" s="15">
        <v>31</v>
      </c>
      <c r="P312" s="8">
        <f t="shared" si="44"/>
        <v>0</v>
      </c>
      <c r="Q312" s="8">
        <f t="shared" si="45"/>
        <v>8.9285714285714302E-2</v>
      </c>
      <c r="R312" s="8">
        <f t="shared" si="46"/>
        <v>1.24E-3</v>
      </c>
      <c r="S312" s="8">
        <f t="shared" si="40"/>
        <v>1.9214285714285708E-2</v>
      </c>
      <c r="T312" s="8">
        <f t="shared" si="49"/>
        <v>0.43750000000000011</v>
      </c>
      <c r="U312" s="7">
        <f t="shared" si="41"/>
        <v>1.2036417661772201</v>
      </c>
      <c r="V312" s="5">
        <f t="shared" si="47"/>
        <v>9.6458290753663489E-4</v>
      </c>
      <c r="W312" s="26">
        <f t="shared" si="48"/>
        <v>30.95</v>
      </c>
      <c r="X312" s="29" t="str">
        <f t="shared" si="42"/>
        <v/>
      </c>
      <c r="Y312" s="29" t="str">
        <f t="shared" si="43"/>
        <v/>
      </c>
    </row>
    <row r="313" spans="15:25" ht="19">
      <c r="O313" s="15">
        <v>31.1</v>
      </c>
      <c r="P313" s="8">
        <f t="shared" si="44"/>
        <v>0</v>
      </c>
      <c r="Q313" s="8">
        <f t="shared" si="45"/>
        <v>8.9126559714795023E-2</v>
      </c>
      <c r="R313" s="8">
        <f t="shared" si="46"/>
        <v>1.2440000000000001E-3</v>
      </c>
      <c r="S313" s="8">
        <f t="shared" si="40"/>
        <v>1.9529411764705872E-2</v>
      </c>
      <c r="T313" s="8">
        <f t="shared" si="49"/>
        <v>0.43672014260249564</v>
      </c>
      <c r="U313" s="7">
        <f t="shared" si="41"/>
        <v>1.2037364831840143</v>
      </c>
      <c r="V313" s="5">
        <f t="shared" si="47"/>
        <v>9.4717006794196911E-4</v>
      </c>
      <c r="W313" s="26">
        <f t="shared" si="48"/>
        <v>31.05</v>
      </c>
      <c r="X313" s="29" t="str">
        <f t="shared" si="42"/>
        <v/>
      </c>
      <c r="Y313" s="29" t="str">
        <f t="shared" si="43"/>
        <v/>
      </c>
    </row>
    <row r="314" spans="15:25" ht="19">
      <c r="O314" s="15">
        <v>31.2</v>
      </c>
      <c r="P314" s="8">
        <f t="shared" si="44"/>
        <v>0</v>
      </c>
      <c r="Q314" s="8">
        <f t="shared" si="45"/>
        <v>8.8967971530249129E-2</v>
      </c>
      <c r="R314" s="8">
        <f t="shared" si="46"/>
        <v>1.248E-3</v>
      </c>
      <c r="S314" s="8">
        <f t="shared" si="40"/>
        <v>1.984341637010675E-2</v>
      </c>
      <c r="T314" s="8">
        <f t="shared" si="49"/>
        <v>0.43594306049822079</v>
      </c>
      <c r="U314" s="7">
        <f t="shared" si="41"/>
        <v>1.2038295206616842</v>
      </c>
      <c r="V314" s="5">
        <f t="shared" si="47"/>
        <v>9.3037477669979148E-4</v>
      </c>
      <c r="W314" s="26">
        <f t="shared" si="48"/>
        <v>31.15</v>
      </c>
      <c r="X314" s="29" t="str">
        <f t="shared" si="42"/>
        <v/>
      </c>
      <c r="Y314" s="29" t="str">
        <f t="shared" si="43"/>
        <v/>
      </c>
    </row>
    <row r="315" spans="15:25" ht="19">
      <c r="O315" s="15">
        <v>31.3</v>
      </c>
      <c r="P315" s="8">
        <f t="shared" si="44"/>
        <v>0</v>
      </c>
      <c r="Q315" s="8">
        <f t="shared" si="45"/>
        <v>8.8809946714031987E-2</v>
      </c>
      <c r="R315" s="8">
        <f t="shared" si="46"/>
        <v>1.2520000000000001E-3</v>
      </c>
      <c r="S315" s="8">
        <f t="shared" si="40"/>
        <v>2.0156305506216696E-2</v>
      </c>
      <c r="T315" s="8">
        <f t="shared" si="49"/>
        <v>0.43516873889875679</v>
      </c>
      <c r="U315" s="7">
        <f t="shared" si="41"/>
        <v>1.2039209371370101</v>
      </c>
      <c r="V315" s="5">
        <f t="shared" si="47"/>
        <v>9.1416475325843769E-4</v>
      </c>
      <c r="W315" s="26">
        <f t="shared" si="48"/>
        <v>31.25</v>
      </c>
      <c r="X315" s="29" t="str">
        <f t="shared" si="42"/>
        <v/>
      </c>
      <c r="Y315" s="29" t="str">
        <f t="shared" si="43"/>
        <v/>
      </c>
    </row>
    <row r="316" spans="15:25" ht="19">
      <c r="O316" s="15">
        <v>31.4</v>
      </c>
      <c r="P316" s="8">
        <f t="shared" si="44"/>
        <v>0</v>
      </c>
      <c r="Q316" s="8">
        <f t="shared" si="45"/>
        <v>8.8652482269503563E-2</v>
      </c>
      <c r="R316" s="8">
        <f t="shared" si="46"/>
        <v>1.256E-3</v>
      </c>
      <c r="S316" s="8">
        <f t="shared" si="40"/>
        <v>2.0468085106382962E-2</v>
      </c>
      <c r="T316" s="8">
        <f t="shared" si="49"/>
        <v>0.43439716312056748</v>
      </c>
      <c r="U316" s="7">
        <f t="shared" si="41"/>
        <v>1.2040107881298527</v>
      </c>
      <c r="V316" s="5">
        <f t="shared" si="47"/>
        <v>8.9850992842645781E-4</v>
      </c>
      <c r="W316" s="26">
        <f t="shared" si="48"/>
        <v>31.35</v>
      </c>
      <c r="X316" s="29" t="str">
        <f t="shared" si="42"/>
        <v/>
      </c>
      <c r="Y316" s="29" t="str">
        <f t="shared" si="43"/>
        <v/>
      </c>
    </row>
    <row r="317" spans="15:25" ht="19">
      <c r="O317" s="15">
        <v>31.5</v>
      </c>
      <c r="P317" s="8">
        <f t="shared" si="44"/>
        <v>0</v>
      </c>
      <c r="Q317" s="8">
        <f t="shared" si="45"/>
        <v>8.8495575221238951E-2</v>
      </c>
      <c r="R317" s="8">
        <f t="shared" si="46"/>
        <v>1.2600000000000001E-3</v>
      </c>
      <c r="S317" s="8">
        <f t="shared" si="40"/>
        <v>2.0778761061946895E-2</v>
      </c>
      <c r="T317" s="8">
        <f t="shared" si="49"/>
        <v>0.43362831858407092</v>
      </c>
      <c r="U317" s="7">
        <f t="shared" si="41"/>
        <v>1.2040991263556706</v>
      </c>
      <c r="V317" s="5">
        <f t="shared" si="47"/>
        <v>8.8338225817884272E-4</v>
      </c>
      <c r="W317" s="26">
        <f t="shared" si="48"/>
        <v>31.45</v>
      </c>
      <c r="X317" s="29" t="str">
        <f t="shared" si="42"/>
        <v/>
      </c>
      <c r="Y317" s="29" t="str">
        <f t="shared" si="43"/>
        <v/>
      </c>
    </row>
    <row r="318" spans="15:25" ht="19">
      <c r="O318" s="15">
        <v>31.6</v>
      </c>
      <c r="P318" s="8">
        <f t="shared" si="44"/>
        <v>0</v>
      </c>
      <c r="Q318" s="8">
        <f t="shared" si="45"/>
        <v>8.8339222614841006E-2</v>
      </c>
      <c r="R318" s="8">
        <f t="shared" si="46"/>
        <v>1.2640000000000001E-3</v>
      </c>
      <c r="S318" s="8">
        <f t="shared" si="40"/>
        <v>2.1088339222614848E-2</v>
      </c>
      <c r="T318" s="8">
        <f t="shared" si="49"/>
        <v>0.43286219081272098</v>
      </c>
      <c r="U318" s="7">
        <f t="shared" si="41"/>
        <v>1.204186001911272</v>
      </c>
      <c r="V318" s="5">
        <f t="shared" si="47"/>
        <v>8.6875555601383255E-4</v>
      </c>
      <c r="W318" s="26">
        <f t="shared" si="48"/>
        <v>31.55</v>
      </c>
      <c r="X318" s="29" t="str">
        <f t="shared" si="42"/>
        <v/>
      </c>
      <c r="Y318" s="29" t="str">
        <f t="shared" si="43"/>
        <v/>
      </c>
    </row>
    <row r="319" spans="15:25" ht="19">
      <c r="O319" s="15">
        <v>31.7</v>
      </c>
      <c r="P319" s="8">
        <f t="shared" si="44"/>
        <v>0</v>
      </c>
      <c r="Q319" s="8">
        <f t="shared" si="45"/>
        <v>8.8183421516754873E-2</v>
      </c>
      <c r="R319" s="8">
        <f t="shared" si="46"/>
        <v>1.268E-3</v>
      </c>
      <c r="S319" s="8">
        <f t="shared" si="40"/>
        <v>2.1396825396825386E-2</v>
      </c>
      <c r="T319" s="8">
        <f t="shared" si="49"/>
        <v>0.43209876543209891</v>
      </c>
      <c r="U319" s="7">
        <f t="shared" si="41"/>
        <v>1.204271462445434</v>
      </c>
      <c r="V319" s="5">
        <f t="shared" si="47"/>
        <v>8.546053416203141E-4</v>
      </c>
      <c r="W319" s="26">
        <f t="shared" si="48"/>
        <v>31.65</v>
      </c>
      <c r="X319" s="29" t="str">
        <f t="shared" si="42"/>
        <v/>
      </c>
      <c r="Y319" s="29" t="str">
        <f t="shared" si="43"/>
        <v/>
      </c>
    </row>
    <row r="320" spans="15:25" ht="19">
      <c r="O320" s="15">
        <v>31.8</v>
      </c>
      <c r="P320" s="8">
        <f t="shared" si="44"/>
        <v>0</v>
      </c>
      <c r="Q320" s="8">
        <f t="shared" si="45"/>
        <v>8.8028169014084515E-2</v>
      </c>
      <c r="R320" s="8">
        <f t="shared" si="46"/>
        <v>1.2720000000000001E-3</v>
      </c>
      <c r="S320" s="8">
        <f t="shared" si="40"/>
        <v>2.1704225352112676E-2</v>
      </c>
      <c r="T320" s="8">
        <f t="shared" si="49"/>
        <v>0.43133802816901418</v>
      </c>
      <c r="U320" s="7">
        <f t="shared" si="41"/>
        <v>1.2043555533158516</v>
      </c>
      <c r="V320" s="5">
        <f t="shared" si="47"/>
        <v>8.4090870417606795E-4</v>
      </c>
      <c r="W320" s="26">
        <f t="shared" si="48"/>
        <v>31.75</v>
      </c>
      <c r="X320" s="29" t="str">
        <f t="shared" si="42"/>
        <v/>
      </c>
      <c r="Y320" s="29" t="str">
        <f t="shared" si="43"/>
        <v/>
      </c>
    </row>
    <row r="321" spans="15:25" ht="19">
      <c r="O321" s="15">
        <v>31.9</v>
      </c>
      <c r="P321" s="8">
        <f t="shared" si="44"/>
        <v>0</v>
      </c>
      <c r="Q321" s="8">
        <f t="shared" si="45"/>
        <v>8.7873462214411266E-2</v>
      </c>
      <c r="R321" s="8">
        <f t="shared" si="46"/>
        <v>1.276E-3</v>
      </c>
      <c r="S321" s="8">
        <f t="shared" si="40"/>
        <v>2.2010544815465726E-2</v>
      </c>
      <c r="T321" s="8">
        <f t="shared" si="49"/>
        <v>0.43057996485061523</v>
      </c>
      <c r="U321" s="7">
        <f t="shared" si="41"/>
        <v>1.2044383177337055</v>
      </c>
      <c r="V321" s="5">
        <f t="shared" si="47"/>
        <v>8.2764417853821816E-4</v>
      </c>
      <c r="W321" s="26">
        <f t="shared" si="48"/>
        <v>31.85</v>
      </c>
      <c r="X321" s="29" t="str">
        <f t="shared" si="42"/>
        <v/>
      </c>
      <c r="Y321" s="29" t="str">
        <f t="shared" si="43"/>
        <v/>
      </c>
    </row>
    <row r="322" spans="15:25" ht="19">
      <c r="O322" s="15">
        <v>32</v>
      </c>
      <c r="P322" s="8">
        <f t="shared" si="44"/>
        <v>0</v>
      </c>
      <c r="Q322" s="8">
        <f t="shared" si="45"/>
        <v>8.7719298245614044E-2</v>
      </c>
      <c r="R322" s="8">
        <f t="shared" si="46"/>
        <v>1.2800000000000001E-3</v>
      </c>
      <c r="S322" s="8">
        <f t="shared" si="40"/>
        <v>2.2315789473684206E-2</v>
      </c>
      <c r="T322" s="8">
        <f t="shared" si="49"/>
        <v>0.42982456140350883</v>
      </c>
      <c r="U322" s="7">
        <f t="shared" si="41"/>
        <v>1.2045197968970027</v>
      </c>
      <c r="V322" s="5">
        <f t="shared" si="47"/>
        <v>8.1479163297258855E-4</v>
      </c>
      <c r="W322" s="26">
        <f t="shared" si="48"/>
        <v>31.95</v>
      </c>
      <c r="X322" s="29" t="str">
        <f t="shared" si="42"/>
        <v/>
      </c>
      <c r="Y322" s="29" t="str">
        <f t="shared" si="43"/>
        <v/>
      </c>
    </row>
    <row r="323" spans="15:25" ht="19">
      <c r="O323" s="15">
        <v>32.1</v>
      </c>
      <c r="P323" s="8">
        <f t="shared" si="44"/>
        <v>0</v>
      </c>
      <c r="Q323" s="8">
        <f t="shared" si="45"/>
        <v>8.7565674255691783E-2</v>
      </c>
      <c r="R323" s="8">
        <f t="shared" si="46"/>
        <v>1.2840000000000002E-3</v>
      </c>
      <c r="S323" s="8">
        <f t="shared" ref="S323:S386" si="50">IF(($C$5/$C$4)*R323&lt;$F$4,0,(($C$5/$C$4)*R323-$F$4)/($E$4/1000+(O323/1000)))</f>
        <v>2.2619964973730304E-2</v>
      </c>
      <c r="T323" s="8">
        <f t="shared" si="49"/>
        <v>0.42907180385288979</v>
      </c>
      <c r="U323" s="7">
        <f t="shared" ref="U323:U386" si="51">IF(AND(P323&gt;0,S323=0),($B$4-((0.0592/$C$4)*(LOG10(P323/Q323))))-$F$5,IF(AND(P323=0,S323&gt;0),($B$5-((0.0592/$C$5)*(LOG10(T323/(S323*POWER(POWER(10,-$I$4),$J$4))))))-$F$5,IF(AND(P323=0,S323=0),(($C$4*$B$4+$C$5*$B$5)/($C$4+$C$5))-$F$5)))</f>
        <v>1.2046000301137247</v>
      </c>
      <c r="V323" s="5">
        <f t="shared" si="47"/>
        <v>8.0233216722013195E-4</v>
      </c>
      <c r="W323" s="26">
        <f t="shared" si="48"/>
        <v>32.049999999999997</v>
      </c>
      <c r="X323" s="29" t="str">
        <f t="shared" ref="X323:X386" si="52">IF(ROUND($H$4,1)=O323,$G$4,"")</f>
        <v/>
      </c>
      <c r="Y323" s="29" t="str">
        <f t="shared" ref="Y323:Y386" si="53">IF(ROUND($H$4/2,1)=O323,$B$4-$F$5,"")</f>
        <v/>
      </c>
    </row>
    <row r="324" spans="15:25" ht="19">
      <c r="O324" s="15">
        <v>32.200000000000003</v>
      </c>
      <c r="P324" s="8">
        <f t="shared" ref="P324:P387" si="54">IF(($C$5/$C$4)*R324&gt;$F$4,0,($F$4-(($C$5/$C$4))*R323)/(($E$4/1000)+(O323/1000)))</f>
        <v>0</v>
      </c>
      <c r="Q324" s="8">
        <f t="shared" ref="Q324:Q387" si="55">IF(P324&gt;0,(((($C$5/$C$4)*R324)+$Q$2)/($E$4/1000+(O324/1000))),($F$4/($E$4/1000+(O324/1000))))</f>
        <v>8.7412587412587422E-2</v>
      </c>
      <c r="R324" s="8">
        <f t="shared" ref="R324:R387" si="56">(O324/1000)*$D$5</f>
        <v>1.2880000000000001E-3</v>
      </c>
      <c r="S324" s="8">
        <f t="shared" si="50"/>
        <v>2.2923076923076928E-2</v>
      </c>
      <c r="T324" s="8">
        <f t="shared" si="49"/>
        <v>0.42832167832167839</v>
      </c>
      <c r="U324" s="7">
        <f t="shared" si="51"/>
        <v>1.2046790549156972</v>
      </c>
      <c r="V324" s="5">
        <f t="shared" ref="V324:V387" si="57">(U324-U323)/(O324-O323)</f>
        <v>7.9024801972414887E-4</v>
      </c>
      <c r="W324" s="26">
        <f t="shared" ref="W324:W387" si="58">(O324+O323)/2</f>
        <v>32.150000000000006</v>
      </c>
      <c r="X324" s="29" t="str">
        <f t="shared" si="52"/>
        <v/>
      </c>
      <c r="Y324" s="29" t="str">
        <f t="shared" si="53"/>
        <v/>
      </c>
    </row>
    <row r="325" spans="15:25" ht="19">
      <c r="O325" s="15">
        <v>32.299999999999997</v>
      </c>
      <c r="P325" s="8">
        <f t="shared" si="54"/>
        <v>0</v>
      </c>
      <c r="Q325" s="8">
        <f t="shared" si="55"/>
        <v>8.7260034904013989E-2</v>
      </c>
      <c r="R325" s="8">
        <f t="shared" si="56"/>
        <v>1.2919999999999997E-3</v>
      </c>
      <c r="S325" s="8">
        <f t="shared" si="50"/>
        <v>2.3225130890052327E-2</v>
      </c>
      <c r="T325" s="8">
        <f t="shared" ref="T325:T388" si="59">($C$5/$C$4)*Q325</f>
        <v>0.4275741710296686</v>
      </c>
      <c r="U325" s="7">
        <f t="shared" si="51"/>
        <v>1.2047569071640143</v>
      </c>
      <c r="V325" s="5">
        <f t="shared" si="57"/>
        <v>7.7852248317138422E-4</v>
      </c>
      <c r="W325" s="26">
        <f t="shared" si="58"/>
        <v>32.25</v>
      </c>
      <c r="X325" s="29" t="str">
        <f t="shared" si="52"/>
        <v/>
      </c>
      <c r="Y325" s="29" t="str">
        <f t="shared" si="53"/>
        <v/>
      </c>
    </row>
    <row r="326" spans="15:25" ht="19">
      <c r="O326" s="15">
        <v>32.4</v>
      </c>
      <c r="P326" s="8">
        <f t="shared" si="54"/>
        <v>0</v>
      </c>
      <c r="Q326" s="8">
        <f t="shared" si="55"/>
        <v>8.710801393728225E-2</v>
      </c>
      <c r="R326" s="8">
        <f t="shared" si="56"/>
        <v>1.2960000000000001E-3</v>
      </c>
      <c r="S326" s="8">
        <f t="shared" si="50"/>
        <v>2.3526132404181183E-2</v>
      </c>
      <c r="T326" s="8">
        <f t="shared" si="59"/>
        <v>0.42682926829268303</v>
      </c>
      <c r="U326" s="7">
        <f t="shared" si="51"/>
        <v>1.204833621146753</v>
      </c>
      <c r="V326" s="5">
        <f t="shared" si="57"/>
        <v>7.6713982738673152E-4</v>
      </c>
      <c r="W326" s="26">
        <f t="shared" si="58"/>
        <v>32.349999999999994</v>
      </c>
      <c r="X326" s="29" t="str">
        <f t="shared" si="52"/>
        <v/>
      </c>
      <c r="Y326" s="29" t="str">
        <f t="shared" si="53"/>
        <v/>
      </c>
    </row>
    <row r="327" spans="15:25" ht="19">
      <c r="O327" s="15">
        <v>32.5</v>
      </c>
      <c r="P327" s="8">
        <f t="shared" si="54"/>
        <v>0</v>
      </c>
      <c r="Q327" s="8">
        <f t="shared" si="55"/>
        <v>8.6956521739130446E-2</v>
      </c>
      <c r="R327" s="8">
        <f t="shared" si="56"/>
        <v>1.3000000000000002E-3</v>
      </c>
      <c r="S327" s="8">
        <f t="shared" si="50"/>
        <v>2.3826086956521747E-2</v>
      </c>
      <c r="T327" s="8">
        <f t="shared" si="59"/>
        <v>0.42608695652173922</v>
      </c>
      <c r="U327" s="7">
        <f t="shared" si="51"/>
        <v>1.2049092296696489</v>
      </c>
      <c r="V327" s="5">
        <f t="shared" si="57"/>
        <v>7.560852289589696E-4</v>
      </c>
      <c r="W327" s="26">
        <f t="shared" si="58"/>
        <v>32.450000000000003</v>
      </c>
      <c r="X327" s="29" t="str">
        <f t="shared" si="52"/>
        <v/>
      </c>
      <c r="Y327" s="29" t="str">
        <f t="shared" si="53"/>
        <v/>
      </c>
    </row>
    <row r="328" spans="15:25" ht="19">
      <c r="O328" s="15">
        <v>32.6</v>
      </c>
      <c r="P328" s="8">
        <f t="shared" si="54"/>
        <v>0</v>
      </c>
      <c r="Q328" s="8">
        <f t="shared" si="55"/>
        <v>8.6805555555555566E-2</v>
      </c>
      <c r="R328" s="8">
        <f t="shared" si="56"/>
        <v>1.3040000000000003E-3</v>
      </c>
      <c r="S328" s="8">
        <f t="shared" si="50"/>
        <v>2.4125000000000004E-2</v>
      </c>
      <c r="T328" s="8">
        <f t="shared" si="59"/>
        <v>0.42534722222222232</v>
      </c>
      <c r="U328" s="7">
        <f t="shared" si="51"/>
        <v>1.2049837641403287</v>
      </c>
      <c r="V328" s="5">
        <f t="shared" si="57"/>
        <v>7.4534470679842361E-4</v>
      </c>
      <c r="W328" s="26">
        <f t="shared" si="58"/>
        <v>32.549999999999997</v>
      </c>
      <c r="X328" s="29" t="str">
        <f t="shared" si="52"/>
        <v/>
      </c>
      <c r="Y328" s="29" t="str">
        <f t="shared" si="53"/>
        <v/>
      </c>
    </row>
    <row r="329" spans="15:25" ht="19">
      <c r="O329" s="15">
        <v>32.700000000000003</v>
      </c>
      <c r="P329" s="8">
        <f t="shared" si="54"/>
        <v>0</v>
      </c>
      <c r="Q329" s="8">
        <f t="shared" si="55"/>
        <v>8.6655112651646465E-2</v>
      </c>
      <c r="R329" s="8">
        <f t="shared" si="56"/>
        <v>1.3079999999999999E-3</v>
      </c>
      <c r="S329" s="8">
        <f t="shared" si="50"/>
        <v>2.4422876949740022E-2</v>
      </c>
      <c r="T329" s="8">
        <f t="shared" si="59"/>
        <v>0.42461005199306773</v>
      </c>
      <c r="U329" s="7">
        <f t="shared" si="51"/>
        <v>1.2050572546466458</v>
      </c>
      <c r="V329" s="5">
        <f t="shared" si="57"/>
        <v>7.3490506317107698E-4</v>
      </c>
      <c r="W329" s="26">
        <f t="shared" si="58"/>
        <v>32.650000000000006</v>
      </c>
      <c r="X329" s="29" t="str">
        <f t="shared" si="52"/>
        <v/>
      </c>
      <c r="Y329" s="29" t="str">
        <f t="shared" si="53"/>
        <v/>
      </c>
    </row>
    <row r="330" spans="15:25" ht="19">
      <c r="O330" s="15">
        <v>32.799999999999997</v>
      </c>
      <c r="P330" s="8">
        <f t="shared" si="54"/>
        <v>0</v>
      </c>
      <c r="Q330" s="8">
        <f t="shared" si="55"/>
        <v>8.6505190311418706E-2</v>
      </c>
      <c r="R330" s="8">
        <f t="shared" si="56"/>
        <v>1.3119999999999998E-3</v>
      </c>
      <c r="S330" s="8">
        <f t="shared" si="50"/>
        <v>2.4719723183390975E-2</v>
      </c>
      <c r="T330" s="8">
        <f t="shared" si="59"/>
        <v>0.42387543252595167</v>
      </c>
      <c r="U330" s="7">
        <f t="shared" si="51"/>
        <v>1.2051297300296024</v>
      </c>
      <c r="V330" s="5">
        <f t="shared" si="57"/>
        <v>7.2475382956631263E-4</v>
      </c>
      <c r="W330" s="26">
        <f t="shared" si="58"/>
        <v>32.75</v>
      </c>
      <c r="X330" s="29" t="str">
        <f t="shared" si="52"/>
        <v/>
      </c>
      <c r="Y330" s="29" t="str">
        <f t="shared" si="53"/>
        <v/>
      </c>
    </row>
    <row r="331" spans="15:25" ht="19">
      <c r="O331" s="15">
        <v>32.9</v>
      </c>
      <c r="P331" s="8">
        <f t="shared" si="54"/>
        <v>0</v>
      </c>
      <c r="Q331" s="8">
        <f t="shared" si="55"/>
        <v>8.6355785837651133E-2</v>
      </c>
      <c r="R331" s="8">
        <f t="shared" si="56"/>
        <v>1.3159999999999999E-3</v>
      </c>
      <c r="S331" s="8">
        <f t="shared" si="50"/>
        <v>2.501554404145076E-2</v>
      </c>
      <c r="T331" s="8">
        <f t="shared" si="59"/>
        <v>0.4231433506044906</v>
      </c>
      <c r="U331" s="7">
        <f t="shared" si="51"/>
        <v>1.2052012179513065</v>
      </c>
      <c r="V331" s="5">
        <f t="shared" si="57"/>
        <v>7.1487921704082116E-4</v>
      </c>
      <c r="W331" s="26">
        <f t="shared" si="58"/>
        <v>32.849999999999994</v>
      </c>
      <c r="X331" s="29" t="str">
        <f t="shared" si="52"/>
        <v/>
      </c>
      <c r="Y331" s="29" t="str">
        <f t="shared" si="53"/>
        <v/>
      </c>
    </row>
    <row r="332" spans="15:25" ht="19">
      <c r="O332" s="15">
        <v>33</v>
      </c>
      <c r="P332" s="8">
        <f t="shared" si="54"/>
        <v>0</v>
      </c>
      <c r="Q332" s="8">
        <f t="shared" si="55"/>
        <v>8.6206896551724144E-2</v>
      </c>
      <c r="R332" s="8">
        <f t="shared" si="56"/>
        <v>1.32E-3</v>
      </c>
      <c r="S332" s="8">
        <f t="shared" si="50"/>
        <v>2.5310344827586199E-2</v>
      </c>
      <c r="T332" s="8">
        <f t="shared" si="59"/>
        <v>0.42241379310344834</v>
      </c>
      <c r="U332" s="7">
        <f t="shared" si="51"/>
        <v>1.205271744958359</v>
      </c>
      <c r="V332" s="5">
        <f t="shared" si="57"/>
        <v>7.0527007052455628E-4</v>
      </c>
      <c r="W332" s="26">
        <f t="shared" si="58"/>
        <v>32.950000000000003</v>
      </c>
      <c r="X332" s="29" t="str">
        <f t="shared" si="52"/>
        <v/>
      </c>
      <c r="Y332" s="29" t="str">
        <f t="shared" si="53"/>
        <v/>
      </c>
    </row>
    <row r="333" spans="15:25" ht="19">
      <c r="O333" s="15">
        <v>33.1</v>
      </c>
      <c r="P333" s="8">
        <f t="shared" si="54"/>
        <v>0</v>
      </c>
      <c r="Q333" s="8">
        <f t="shared" si="55"/>
        <v>8.6058519793459562E-2</v>
      </c>
      <c r="R333" s="8">
        <f t="shared" si="56"/>
        <v>1.3240000000000003E-3</v>
      </c>
      <c r="S333" s="8">
        <f t="shared" si="50"/>
        <v>2.5604130808950104E-2</v>
      </c>
      <c r="T333" s="8">
        <f t="shared" si="59"/>
        <v>0.42168674698795189</v>
      </c>
      <c r="U333" s="7">
        <f t="shared" si="51"/>
        <v>1.2053413365410379</v>
      </c>
      <c r="V333" s="5">
        <f t="shared" si="57"/>
        <v>6.9591582678939624E-4</v>
      </c>
      <c r="W333" s="26">
        <f t="shared" si="58"/>
        <v>33.049999999999997</v>
      </c>
      <c r="X333" s="29" t="str">
        <f t="shared" si="52"/>
        <v/>
      </c>
      <c r="Y333" s="29" t="str">
        <f t="shared" si="53"/>
        <v/>
      </c>
    </row>
    <row r="334" spans="15:25" ht="19">
      <c r="O334" s="15">
        <v>33.200000000000003</v>
      </c>
      <c r="P334" s="8">
        <f t="shared" si="54"/>
        <v>0</v>
      </c>
      <c r="Q334" s="8">
        <f t="shared" si="55"/>
        <v>8.5910652920962213E-2</v>
      </c>
      <c r="R334" s="8">
        <f t="shared" si="56"/>
        <v>1.328E-3</v>
      </c>
      <c r="S334" s="8">
        <f t="shared" si="50"/>
        <v>2.5896907216494833E-2</v>
      </c>
      <c r="T334" s="8">
        <f t="shared" si="59"/>
        <v>0.42096219931271489</v>
      </c>
      <c r="U334" s="7">
        <f t="shared" si="51"/>
        <v>1.20541001718861</v>
      </c>
      <c r="V334" s="5">
        <f t="shared" si="57"/>
        <v>6.8680647572038202E-4</v>
      </c>
      <c r="W334" s="26">
        <f t="shared" si="58"/>
        <v>33.150000000000006</v>
      </c>
      <c r="X334" s="29" t="str">
        <f t="shared" si="52"/>
        <v/>
      </c>
      <c r="Y334" s="29" t="str">
        <f t="shared" si="53"/>
        <v/>
      </c>
    </row>
    <row r="335" spans="15:25" ht="19">
      <c r="O335" s="15">
        <v>33.299999999999997</v>
      </c>
      <c r="P335" s="8">
        <f t="shared" si="54"/>
        <v>0</v>
      </c>
      <c r="Q335" s="8">
        <f t="shared" si="55"/>
        <v>8.5763293310463146E-2</v>
      </c>
      <c r="R335" s="8">
        <f t="shared" si="56"/>
        <v>1.3319999999999999E-3</v>
      </c>
      <c r="S335" s="8">
        <f t="shared" si="50"/>
        <v>2.6188679245283005E-2</v>
      </c>
      <c r="T335" s="8">
        <f t="shared" si="59"/>
        <v>0.42024013722126946</v>
      </c>
      <c r="U335" s="7">
        <f t="shared" si="51"/>
        <v>1.2054778104410657</v>
      </c>
      <c r="V335" s="5">
        <f t="shared" si="57"/>
        <v>6.7793252455765026E-4</v>
      </c>
      <c r="W335" s="26">
        <f t="shared" si="58"/>
        <v>33.25</v>
      </c>
      <c r="X335" s="29" t="str">
        <f t="shared" si="52"/>
        <v/>
      </c>
      <c r="Y335" s="29" t="str">
        <f t="shared" si="53"/>
        <v/>
      </c>
    </row>
    <row r="336" spans="15:25" ht="19">
      <c r="O336" s="15">
        <v>33.4</v>
      </c>
      <c r="P336" s="8">
        <f t="shared" si="54"/>
        <v>0</v>
      </c>
      <c r="Q336" s="8">
        <f t="shared" si="55"/>
        <v>8.5616438356164393E-2</v>
      </c>
      <c r="R336" s="8">
        <f t="shared" si="56"/>
        <v>1.3359999999999999E-3</v>
      </c>
      <c r="S336" s="8">
        <f t="shared" si="50"/>
        <v>2.6479452054794503E-2</v>
      </c>
      <c r="T336" s="8">
        <f t="shared" si="59"/>
        <v>0.41952054794520555</v>
      </c>
      <c r="U336" s="7">
        <f t="shared" si="51"/>
        <v>1.2055447389375578</v>
      </c>
      <c r="V336" s="5">
        <f t="shared" si="57"/>
        <v>6.6928496492034851E-4</v>
      </c>
      <c r="W336" s="26">
        <f t="shared" si="58"/>
        <v>33.349999999999994</v>
      </c>
      <c r="X336" s="29" t="str">
        <f t="shared" si="52"/>
        <v/>
      </c>
      <c r="Y336" s="29" t="str">
        <f t="shared" si="53"/>
        <v/>
      </c>
    </row>
    <row r="337" spans="15:25" ht="19">
      <c r="O337" s="15">
        <v>33.5</v>
      </c>
      <c r="P337" s="8">
        <f t="shared" si="54"/>
        <v>0</v>
      </c>
      <c r="Q337" s="8">
        <f t="shared" si="55"/>
        <v>8.5470085470085486E-2</v>
      </c>
      <c r="R337" s="8">
        <f t="shared" si="56"/>
        <v>1.34E-3</v>
      </c>
      <c r="S337" s="8">
        <f t="shared" si="50"/>
        <v>2.6769230769230764E-2</v>
      </c>
      <c r="T337" s="8">
        <f t="shared" si="59"/>
        <v>0.41880341880341893</v>
      </c>
      <c r="U337" s="7">
        <f t="shared" si="51"/>
        <v>1.2056108244617874</v>
      </c>
      <c r="V337" s="5">
        <f t="shared" si="57"/>
        <v>6.6085524229596738E-4</v>
      </c>
      <c r="W337" s="26">
        <f t="shared" si="58"/>
        <v>33.450000000000003</v>
      </c>
      <c r="X337" s="29" t="str">
        <f t="shared" si="52"/>
        <v/>
      </c>
      <c r="Y337" s="29" t="str">
        <f t="shared" si="53"/>
        <v/>
      </c>
    </row>
    <row r="338" spans="15:25" ht="19">
      <c r="O338" s="15">
        <v>33.6</v>
      </c>
      <c r="P338" s="8">
        <f t="shared" si="54"/>
        <v>0</v>
      </c>
      <c r="Q338" s="8">
        <f t="shared" si="55"/>
        <v>8.5324232081911269E-2</v>
      </c>
      <c r="R338" s="8">
        <f t="shared" si="56"/>
        <v>1.3440000000000001E-3</v>
      </c>
      <c r="S338" s="8">
        <f t="shared" si="50"/>
        <v>2.7058020477815702E-2</v>
      </c>
      <c r="T338" s="8">
        <f t="shared" si="59"/>
        <v>0.41808873720136525</v>
      </c>
      <c r="U338" s="7">
        <f t="shared" si="51"/>
        <v>1.2056760879845672</v>
      </c>
      <c r="V338" s="5">
        <f t="shared" si="57"/>
        <v>6.5263522779800587E-4</v>
      </c>
      <c r="W338" s="26">
        <f t="shared" si="58"/>
        <v>33.549999999999997</v>
      </c>
      <c r="X338" s="29" t="str">
        <f t="shared" si="52"/>
        <v/>
      </c>
      <c r="Y338" s="29" t="str">
        <f t="shared" si="53"/>
        <v/>
      </c>
    </row>
    <row r="339" spans="15:25" ht="19">
      <c r="O339" s="15">
        <v>33.700000000000003</v>
      </c>
      <c r="P339" s="8">
        <f t="shared" si="54"/>
        <v>0</v>
      </c>
      <c r="Q339" s="8">
        <f t="shared" si="55"/>
        <v>8.5178875638841578E-2</v>
      </c>
      <c r="R339" s="8">
        <f t="shared" si="56"/>
        <v>1.348E-3</v>
      </c>
      <c r="S339" s="8">
        <f t="shared" si="50"/>
        <v>2.7345826235093684E-2</v>
      </c>
      <c r="T339" s="8">
        <f t="shared" si="59"/>
        <v>0.41737649063032378</v>
      </c>
      <c r="U339" s="7">
        <f t="shared" si="51"/>
        <v>1.205740549703771</v>
      </c>
      <c r="V339" s="5">
        <f t="shared" si="57"/>
        <v>6.4461719203822354E-4</v>
      </c>
      <c r="W339" s="26">
        <f t="shared" si="58"/>
        <v>33.650000000000006</v>
      </c>
      <c r="X339" s="29" t="str">
        <f t="shared" si="52"/>
        <v/>
      </c>
      <c r="Y339" s="29" t="str">
        <f t="shared" si="53"/>
        <v/>
      </c>
    </row>
    <row r="340" spans="15:25" ht="19">
      <c r="O340" s="15">
        <v>33.799999999999997</v>
      </c>
      <c r="P340" s="8">
        <f t="shared" si="54"/>
        <v>0</v>
      </c>
      <c r="Q340" s="8">
        <f t="shared" si="55"/>
        <v>8.5034013605442202E-2</v>
      </c>
      <c r="R340" s="8">
        <f t="shared" si="56"/>
        <v>1.3519999999999999E-3</v>
      </c>
      <c r="S340" s="8">
        <f t="shared" si="50"/>
        <v>2.7632653061224477E-2</v>
      </c>
      <c r="T340" s="8">
        <f t="shared" si="59"/>
        <v>0.4166666666666668</v>
      </c>
      <c r="U340" s="7">
        <f t="shared" si="51"/>
        <v>1.2058042290818587</v>
      </c>
      <c r="V340" s="5">
        <f t="shared" si="57"/>
        <v>6.367937808771458E-4</v>
      </c>
      <c r="W340" s="26">
        <f t="shared" si="58"/>
        <v>33.75</v>
      </c>
      <c r="X340" s="29" t="str">
        <f t="shared" si="52"/>
        <v/>
      </c>
      <c r="Y340" s="29" t="str">
        <f t="shared" si="53"/>
        <v/>
      </c>
    </row>
    <row r="341" spans="15:25" ht="19">
      <c r="O341" s="15">
        <v>33.9</v>
      </c>
      <c r="P341" s="8">
        <f t="shared" si="54"/>
        <v>0</v>
      </c>
      <c r="Q341" s="8">
        <f t="shared" si="55"/>
        <v>8.4889643463497463E-2</v>
      </c>
      <c r="R341" s="8">
        <f t="shared" si="56"/>
        <v>1.356E-3</v>
      </c>
      <c r="S341" s="8">
        <f t="shared" si="50"/>
        <v>2.7918505942275039E-2</v>
      </c>
      <c r="T341" s="8">
        <f t="shared" si="59"/>
        <v>0.41595925297113762</v>
      </c>
      <c r="U341" s="7">
        <f t="shared" si="51"/>
        <v>1.2058671448811493</v>
      </c>
      <c r="V341" s="5">
        <f t="shared" si="57"/>
        <v>6.2915799290629514E-4</v>
      </c>
      <c r="W341" s="26">
        <f t="shared" si="58"/>
        <v>33.849999999999994</v>
      </c>
      <c r="X341" s="29" t="str">
        <f t="shared" si="52"/>
        <v/>
      </c>
      <c r="Y341" s="29" t="str">
        <f t="shared" si="53"/>
        <v/>
      </c>
    </row>
    <row r="342" spans="15:25" ht="19">
      <c r="O342" s="15">
        <v>34</v>
      </c>
      <c r="P342" s="8">
        <f t="shared" si="54"/>
        <v>0</v>
      </c>
      <c r="Q342" s="8">
        <f t="shared" si="55"/>
        <v>8.4745762711864417E-2</v>
      </c>
      <c r="R342" s="8">
        <f t="shared" si="56"/>
        <v>1.3600000000000001E-3</v>
      </c>
      <c r="S342" s="8">
        <f t="shared" si="50"/>
        <v>2.8203389830508466E-2</v>
      </c>
      <c r="T342" s="8">
        <f t="shared" si="59"/>
        <v>0.41525423728813565</v>
      </c>
      <c r="U342" s="7">
        <f t="shared" si="51"/>
        <v>1.2059293151970079</v>
      </c>
      <c r="V342" s="5">
        <f t="shared" si="57"/>
        <v>6.2170315858533175E-4</v>
      </c>
      <c r="W342" s="26">
        <f t="shared" si="58"/>
        <v>33.950000000000003</v>
      </c>
      <c r="X342" s="29" t="str">
        <f t="shared" si="52"/>
        <v/>
      </c>
      <c r="Y342" s="29" t="str">
        <f t="shared" si="53"/>
        <v/>
      </c>
    </row>
    <row r="343" spans="15:25" ht="19">
      <c r="O343" s="15">
        <v>34.1</v>
      </c>
      <c r="P343" s="8">
        <f t="shared" si="54"/>
        <v>0</v>
      </c>
      <c r="Q343" s="8">
        <f t="shared" si="55"/>
        <v>8.460236886632827E-2</v>
      </c>
      <c r="R343" s="8">
        <f t="shared" si="56"/>
        <v>1.364E-3</v>
      </c>
      <c r="S343" s="8">
        <f t="shared" si="50"/>
        <v>2.8487309644670042E-2</v>
      </c>
      <c r="T343" s="8">
        <f t="shared" si="59"/>
        <v>0.41455160744500857</v>
      </c>
      <c r="U343" s="7">
        <f t="shared" si="51"/>
        <v>1.2059907574890854</v>
      </c>
      <c r="V343" s="5">
        <f t="shared" si="57"/>
        <v>6.1442292077495085E-4</v>
      </c>
      <c r="W343" s="26">
        <f t="shared" si="58"/>
        <v>34.049999999999997</v>
      </c>
      <c r="X343" s="29" t="str">
        <f t="shared" si="52"/>
        <v/>
      </c>
      <c r="Y343" s="29" t="str">
        <f t="shared" si="53"/>
        <v/>
      </c>
    </row>
    <row r="344" spans="15:25" ht="19">
      <c r="O344" s="15">
        <v>34.200000000000003</v>
      </c>
      <c r="P344" s="8">
        <f t="shared" si="54"/>
        <v>0</v>
      </c>
      <c r="Q344" s="8">
        <f t="shared" si="55"/>
        <v>8.4459459459459471E-2</v>
      </c>
      <c r="R344" s="8">
        <f t="shared" si="56"/>
        <v>1.3680000000000001E-3</v>
      </c>
      <c r="S344" s="8">
        <f t="shared" si="50"/>
        <v>2.8770270270270272E-2</v>
      </c>
      <c r="T344" s="8">
        <f t="shared" si="59"/>
        <v>0.41385135135135143</v>
      </c>
      <c r="U344" s="7">
        <f t="shared" si="51"/>
        <v>1.2060514886107534</v>
      </c>
      <c r="V344" s="5">
        <f t="shared" si="57"/>
        <v>6.0731121668044195E-4</v>
      </c>
      <c r="W344" s="26">
        <f t="shared" si="58"/>
        <v>34.150000000000006</v>
      </c>
      <c r="X344" s="29" t="str">
        <f t="shared" si="52"/>
        <v/>
      </c>
      <c r="Y344" s="29" t="str">
        <f t="shared" si="53"/>
        <v/>
      </c>
    </row>
    <row r="345" spans="15:25" ht="19">
      <c r="O345" s="15">
        <v>34.299999999999997</v>
      </c>
      <c r="P345" s="8">
        <f t="shared" si="54"/>
        <v>0</v>
      </c>
      <c r="Q345" s="8">
        <f t="shared" si="55"/>
        <v>8.4317032040472195E-2</v>
      </c>
      <c r="R345" s="8">
        <f t="shared" si="56"/>
        <v>1.372E-3</v>
      </c>
      <c r="S345" s="8">
        <f t="shared" si="50"/>
        <v>2.905227655986508E-2</v>
      </c>
      <c r="T345" s="8">
        <f t="shared" si="59"/>
        <v>0.4131534569983138</v>
      </c>
      <c r="U345" s="7">
        <f t="shared" si="51"/>
        <v>1.2061115248368532</v>
      </c>
      <c r="V345" s="5">
        <f t="shared" si="57"/>
        <v>6.0036226099850017E-4</v>
      </c>
      <c r="W345" s="26">
        <f t="shared" si="58"/>
        <v>34.25</v>
      </c>
      <c r="X345" s="29" t="str">
        <f t="shared" si="52"/>
        <v/>
      </c>
      <c r="Y345" s="29" t="str">
        <f t="shared" si="53"/>
        <v/>
      </c>
    </row>
    <row r="346" spans="15:25" ht="19">
      <c r="O346" s="15">
        <v>34.4</v>
      </c>
      <c r="P346" s="8">
        <f t="shared" si="54"/>
        <v>0</v>
      </c>
      <c r="Q346" s="8">
        <f t="shared" si="55"/>
        <v>8.4175084175084194E-2</v>
      </c>
      <c r="R346" s="8">
        <f t="shared" si="56"/>
        <v>1.3760000000000001E-3</v>
      </c>
      <c r="S346" s="8">
        <f t="shared" si="50"/>
        <v>2.9333333333333329E-2</v>
      </c>
      <c r="T346" s="8">
        <f t="shared" si="59"/>
        <v>0.41245791245791258</v>
      </c>
      <c r="U346" s="7">
        <f t="shared" si="51"/>
        <v>1.206170881889876</v>
      </c>
      <c r="V346" s="5">
        <f t="shared" si="57"/>
        <v>5.9357053022734128E-4</v>
      </c>
      <c r="W346" s="26">
        <f t="shared" si="58"/>
        <v>34.349999999999994</v>
      </c>
      <c r="X346" s="29" t="str">
        <f t="shared" si="52"/>
        <v/>
      </c>
      <c r="Y346" s="29" t="str">
        <f t="shared" si="53"/>
        <v/>
      </c>
    </row>
    <row r="347" spans="15:25" ht="19">
      <c r="O347" s="15">
        <v>34.5</v>
      </c>
      <c r="P347" s="8">
        <f t="shared" si="54"/>
        <v>0</v>
      </c>
      <c r="Q347" s="8">
        <f t="shared" si="55"/>
        <v>8.4033613445378158E-2</v>
      </c>
      <c r="R347" s="8">
        <f t="shared" si="56"/>
        <v>1.3800000000000002E-3</v>
      </c>
      <c r="S347" s="8">
        <f t="shared" si="50"/>
        <v>2.9613445378151266E-2</v>
      </c>
      <c r="T347" s="8">
        <f t="shared" si="59"/>
        <v>0.41176470588235298</v>
      </c>
      <c r="U347" s="7">
        <f t="shared" si="51"/>
        <v>1.2062295749646776</v>
      </c>
      <c r="V347" s="5">
        <f t="shared" si="57"/>
        <v>5.8693074801662579E-4</v>
      </c>
      <c r="W347" s="26">
        <f t="shared" si="58"/>
        <v>34.450000000000003</v>
      </c>
      <c r="X347" s="29" t="str">
        <f t="shared" si="52"/>
        <v/>
      </c>
      <c r="Y347" s="29" t="str">
        <f t="shared" si="53"/>
        <v/>
      </c>
    </row>
    <row r="348" spans="15:25" ht="19">
      <c r="O348" s="15">
        <v>34.6</v>
      </c>
      <c r="P348" s="8">
        <f t="shared" si="54"/>
        <v>0</v>
      </c>
      <c r="Q348" s="8">
        <f t="shared" si="55"/>
        <v>8.3892617449664447E-2</v>
      </c>
      <c r="R348" s="8">
        <f t="shared" si="56"/>
        <v>1.384E-3</v>
      </c>
      <c r="S348" s="8">
        <f t="shared" si="50"/>
        <v>2.989261744966442E-2</v>
      </c>
      <c r="T348" s="8">
        <f t="shared" si="59"/>
        <v>0.41107382550335581</v>
      </c>
      <c r="U348" s="7">
        <f t="shared" si="51"/>
        <v>1.2062876187518281</v>
      </c>
      <c r="V348" s="5">
        <f t="shared" si="57"/>
        <v>5.804378715046272E-4</v>
      </c>
      <c r="W348" s="26">
        <f t="shared" si="58"/>
        <v>34.549999999999997</v>
      </c>
      <c r="X348" s="29" t="str">
        <f t="shared" si="52"/>
        <v/>
      </c>
      <c r="Y348" s="29" t="str">
        <f t="shared" si="53"/>
        <v/>
      </c>
    </row>
    <row r="349" spans="15:25" ht="19">
      <c r="O349" s="15">
        <v>34.700000000000003</v>
      </c>
      <c r="P349" s="8">
        <f t="shared" si="54"/>
        <v>0</v>
      </c>
      <c r="Q349" s="8">
        <f t="shared" si="55"/>
        <v>8.3752093802345065E-2</v>
      </c>
      <c r="R349" s="8">
        <f t="shared" si="56"/>
        <v>1.3880000000000001E-3</v>
      </c>
      <c r="S349" s="8">
        <f t="shared" si="50"/>
        <v>3.0170854271356785E-2</v>
      </c>
      <c r="T349" s="8">
        <f t="shared" si="59"/>
        <v>0.41038525963149086</v>
      </c>
      <c r="U349" s="7">
        <f t="shared" si="51"/>
        <v>1.2063450274596819</v>
      </c>
      <c r="V349" s="5">
        <f t="shared" si="57"/>
        <v>5.7408707853755811E-4</v>
      </c>
      <c r="W349" s="26">
        <f t="shared" si="58"/>
        <v>34.650000000000006</v>
      </c>
      <c r="X349" s="29" t="str">
        <f t="shared" si="52"/>
        <v/>
      </c>
      <c r="Y349" s="29" t="str">
        <f t="shared" si="53"/>
        <v/>
      </c>
    </row>
    <row r="350" spans="15:25" ht="19">
      <c r="O350" s="15">
        <v>34.799999999999997</v>
      </c>
      <c r="P350" s="8">
        <f t="shared" si="54"/>
        <v>0</v>
      </c>
      <c r="Q350" s="8">
        <f t="shared" si="55"/>
        <v>8.3612040133779278E-2</v>
      </c>
      <c r="R350" s="8">
        <f t="shared" si="56"/>
        <v>1.392E-3</v>
      </c>
      <c r="S350" s="8">
        <f t="shared" si="50"/>
        <v>3.0448160535117043E-2</v>
      </c>
      <c r="T350" s="8">
        <f t="shared" si="59"/>
        <v>0.40969899665551851</v>
      </c>
      <c r="U350" s="7">
        <f t="shared" si="51"/>
        <v>1.2064018148352544</v>
      </c>
      <c r="V350" s="5">
        <f t="shared" si="57"/>
        <v>5.6787375572578858E-4</v>
      </c>
      <c r="W350" s="26">
        <f t="shared" si="58"/>
        <v>34.75</v>
      </c>
      <c r="X350" s="29" t="str">
        <f t="shared" si="52"/>
        <v/>
      </c>
      <c r="Y350" s="29" t="str">
        <f t="shared" si="53"/>
        <v/>
      </c>
    </row>
    <row r="351" spans="15:25" ht="19">
      <c r="O351" s="15">
        <v>34.9</v>
      </c>
      <c r="P351" s="8">
        <f t="shared" si="54"/>
        <v>0</v>
      </c>
      <c r="Q351" s="8">
        <f t="shared" si="55"/>
        <v>8.3472454090150264E-2</v>
      </c>
      <c r="R351" s="8">
        <f t="shared" si="56"/>
        <v>1.3960000000000001E-3</v>
      </c>
      <c r="S351" s="8">
        <f t="shared" si="50"/>
        <v>3.0724540901502499E-2</v>
      </c>
      <c r="T351" s="8">
        <f t="shared" si="59"/>
        <v>0.40901502504173631</v>
      </c>
      <c r="U351" s="7">
        <f t="shared" si="51"/>
        <v>1.2064579941839819</v>
      </c>
      <c r="V351" s="5">
        <f t="shared" si="57"/>
        <v>5.6179348727480069E-4</v>
      </c>
      <c r="W351" s="26">
        <f t="shared" si="58"/>
        <v>34.849999999999994</v>
      </c>
      <c r="X351" s="29" t="str">
        <f t="shared" si="52"/>
        <v/>
      </c>
      <c r="Y351" s="29" t="str">
        <f t="shared" si="53"/>
        <v/>
      </c>
    </row>
    <row r="352" spans="15:25" ht="19">
      <c r="O352" s="15">
        <v>35</v>
      </c>
      <c r="P352" s="8">
        <f t="shared" si="54"/>
        <v>0</v>
      </c>
      <c r="Q352" s="8">
        <f t="shared" si="55"/>
        <v>8.3333333333333343E-2</v>
      </c>
      <c r="R352" s="8">
        <f t="shared" si="56"/>
        <v>1.4000000000000002E-3</v>
      </c>
      <c r="S352" s="8">
        <f t="shared" si="50"/>
        <v>3.1000000000000007E-2</v>
      </c>
      <c r="T352" s="8">
        <f t="shared" si="59"/>
        <v>0.40833333333333338</v>
      </c>
      <c r="U352" s="7">
        <f t="shared" si="51"/>
        <v>1.2065135783884329</v>
      </c>
      <c r="V352" s="5">
        <f t="shared" si="57"/>
        <v>5.5584204450952787E-4</v>
      </c>
      <c r="W352" s="26">
        <f t="shared" si="58"/>
        <v>34.950000000000003</v>
      </c>
      <c r="X352" s="29" t="str">
        <f t="shared" si="52"/>
        <v/>
      </c>
      <c r="Y352" s="29" t="str">
        <f t="shared" si="53"/>
        <v/>
      </c>
    </row>
    <row r="353" spans="15:25" ht="19">
      <c r="O353" s="15">
        <v>35.1</v>
      </c>
      <c r="P353" s="8">
        <f t="shared" si="54"/>
        <v>0</v>
      </c>
      <c r="Q353" s="8">
        <f t="shared" si="55"/>
        <v>8.31946755407654E-2</v>
      </c>
      <c r="R353" s="8">
        <f t="shared" si="56"/>
        <v>1.4040000000000001E-3</v>
      </c>
      <c r="S353" s="8">
        <f t="shared" si="50"/>
        <v>3.1274542429284534E-2</v>
      </c>
      <c r="T353" s="8">
        <f t="shared" si="59"/>
        <v>0.4076539101497505</v>
      </c>
      <c r="U353" s="7">
        <f t="shared" si="51"/>
        <v>1.2065685799260395</v>
      </c>
      <c r="V353" s="5">
        <f t="shared" si="57"/>
        <v>5.500153760662407E-4</v>
      </c>
      <c r="W353" s="26">
        <f t="shared" si="58"/>
        <v>35.049999999999997</v>
      </c>
      <c r="X353" s="29" t="str">
        <f t="shared" si="52"/>
        <v/>
      </c>
      <c r="Y353" s="29" t="str">
        <f t="shared" si="53"/>
        <v/>
      </c>
    </row>
    <row r="354" spans="15:25" ht="19">
      <c r="O354" s="15">
        <v>35.200000000000003</v>
      </c>
      <c r="P354" s="8">
        <f t="shared" si="54"/>
        <v>0</v>
      </c>
      <c r="Q354" s="8">
        <f t="shared" si="55"/>
        <v>8.3056478405315631E-2</v>
      </c>
      <c r="R354" s="8">
        <f t="shared" si="56"/>
        <v>1.4080000000000002E-3</v>
      </c>
      <c r="S354" s="8">
        <f t="shared" si="50"/>
        <v>3.1548172757475082E-2</v>
      </c>
      <c r="T354" s="8">
        <f t="shared" si="59"/>
        <v>0.40697674418604662</v>
      </c>
      <c r="U354" s="7">
        <f t="shared" si="51"/>
        <v>1.2066230108859106</v>
      </c>
      <c r="V354" s="5">
        <f t="shared" si="57"/>
        <v>5.4430959871120462E-4</v>
      </c>
      <c r="W354" s="26">
        <f t="shared" si="58"/>
        <v>35.150000000000006</v>
      </c>
      <c r="X354" s="29" t="str">
        <f t="shared" si="52"/>
        <v/>
      </c>
      <c r="Y354" s="29" t="str">
        <f t="shared" si="53"/>
        <v/>
      </c>
    </row>
    <row r="355" spans="15:25" ht="19">
      <c r="O355" s="15">
        <v>35.299999999999997</v>
      </c>
      <c r="P355" s="8">
        <f t="shared" si="54"/>
        <v>0</v>
      </c>
      <c r="Q355" s="8">
        <f t="shared" si="55"/>
        <v>8.2918739635157557E-2</v>
      </c>
      <c r="R355" s="8">
        <f t="shared" si="56"/>
        <v>1.4119999999999998E-3</v>
      </c>
      <c r="S355" s="8">
        <f t="shared" si="50"/>
        <v>3.1820895522388044E-2</v>
      </c>
      <c r="T355" s="8">
        <f t="shared" si="59"/>
        <v>0.40630182421227207</v>
      </c>
      <c r="U355" s="7">
        <f t="shared" si="51"/>
        <v>1.2066768829847789</v>
      </c>
      <c r="V355" s="5">
        <f t="shared" si="57"/>
        <v>5.3872098868315847E-4</v>
      </c>
      <c r="W355" s="26">
        <f t="shared" si="58"/>
        <v>35.25</v>
      </c>
      <c r="X355" s="29" t="str">
        <f t="shared" si="52"/>
        <v/>
      </c>
      <c r="Y355" s="29" t="str">
        <f t="shared" si="53"/>
        <v/>
      </c>
    </row>
    <row r="356" spans="15:25" ht="19">
      <c r="O356" s="15">
        <v>35.4</v>
      </c>
      <c r="P356" s="8">
        <f t="shared" si="54"/>
        <v>0</v>
      </c>
      <c r="Q356" s="8">
        <f t="shared" si="55"/>
        <v>8.2781456953642391E-2</v>
      </c>
      <c r="R356" s="8">
        <f t="shared" si="56"/>
        <v>1.4160000000000002E-3</v>
      </c>
      <c r="S356" s="8">
        <f t="shared" si="50"/>
        <v>3.209271523178809E-2</v>
      </c>
      <c r="T356" s="8">
        <f t="shared" si="59"/>
        <v>0.40562913907284776</v>
      </c>
      <c r="U356" s="7">
        <f t="shared" si="51"/>
        <v>1.2067302075821393</v>
      </c>
      <c r="V356" s="5">
        <f t="shared" si="57"/>
        <v>5.3324597360403865E-4</v>
      </c>
      <c r="W356" s="26">
        <f t="shared" si="58"/>
        <v>35.349999999999994</v>
      </c>
      <c r="X356" s="29" t="str">
        <f t="shared" si="52"/>
        <v/>
      </c>
      <c r="Y356" s="29" t="str">
        <f t="shared" si="53"/>
        <v/>
      </c>
    </row>
    <row r="357" spans="15:25" ht="19">
      <c r="O357" s="15">
        <v>35.5</v>
      </c>
      <c r="P357" s="8">
        <f t="shared" si="54"/>
        <v>0</v>
      </c>
      <c r="Q357" s="8">
        <f t="shared" si="55"/>
        <v>8.264462809917357E-2</v>
      </c>
      <c r="R357" s="8">
        <f t="shared" si="56"/>
        <v>1.4199999999999998E-3</v>
      </c>
      <c r="S357" s="8">
        <f t="shared" si="50"/>
        <v>3.2363636363636344E-2</v>
      </c>
      <c r="T357" s="8">
        <f t="shared" si="59"/>
        <v>0.40495867768595051</v>
      </c>
      <c r="U357" s="7">
        <f t="shared" si="51"/>
        <v>1.2067829956946272</v>
      </c>
      <c r="V357" s="5">
        <f t="shared" si="57"/>
        <v>5.2788112487877432E-4</v>
      </c>
      <c r="W357" s="26">
        <f t="shared" si="58"/>
        <v>35.450000000000003</v>
      </c>
      <c r="X357" s="29" t="str">
        <f t="shared" si="52"/>
        <v/>
      </c>
      <c r="Y357" s="29" t="str">
        <f t="shared" si="53"/>
        <v/>
      </c>
    </row>
    <row r="358" spans="15:25" ht="19">
      <c r="O358" s="15">
        <v>35.6</v>
      </c>
      <c r="P358" s="8">
        <f t="shared" si="54"/>
        <v>0</v>
      </c>
      <c r="Q358" s="8">
        <f t="shared" si="55"/>
        <v>8.2508250825082521E-2</v>
      </c>
      <c r="R358" s="8">
        <f t="shared" si="56"/>
        <v>1.4239999999999999E-3</v>
      </c>
      <c r="S358" s="8">
        <f t="shared" si="50"/>
        <v>3.2633663366336628E-2</v>
      </c>
      <c r="T358" s="8">
        <f t="shared" si="59"/>
        <v>0.40429042904290441</v>
      </c>
      <c r="U358" s="7">
        <f t="shared" si="51"/>
        <v>1.2068352580096768</v>
      </c>
      <c r="V358" s="5">
        <f t="shared" si="57"/>
        <v>5.2262315049621895E-4</v>
      </c>
      <c r="W358" s="26">
        <f t="shared" si="58"/>
        <v>35.549999999999997</v>
      </c>
      <c r="X358" s="29" t="str">
        <f t="shared" si="52"/>
        <v/>
      </c>
      <c r="Y358" s="29" t="str">
        <f t="shared" si="53"/>
        <v/>
      </c>
    </row>
    <row r="359" spans="15:25" ht="19">
      <c r="O359" s="15">
        <v>35.700000000000003</v>
      </c>
      <c r="P359" s="8">
        <f t="shared" si="54"/>
        <v>0</v>
      </c>
      <c r="Q359" s="8">
        <f t="shared" si="55"/>
        <v>8.2372322899505773E-2</v>
      </c>
      <c r="R359" s="8">
        <f t="shared" si="56"/>
        <v>1.4280000000000002E-3</v>
      </c>
      <c r="S359" s="8">
        <f t="shared" si="50"/>
        <v>3.2902800658978597E-2</v>
      </c>
      <c r="T359" s="8">
        <f t="shared" si="59"/>
        <v>0.40362438220757829</v>
      </c>
      <c r="U359" s="7">
        <f t="shared" si="51"/>
        <v>1.2068870048985096</v>
      </c>
      <c r="V359" s="5">
        <f t="shared" si="57"/>
        <v>5.1746888832803579E-4</v>
      </c>
      <c r="W359" s="26">
        <f t="shared" si="58"/>
        <v>35.650000000000006</v>
      </c>
      <c r="X359" s="29" t="str">
        <f t="shared" si="52"/>
        <v/>
      </c>
      <c r="Y359" s="29" t="str">
        <f t="shared" si="53"/>
        <v/>
      </c>
    </row>
    <row r="360" spans="15:25" ht="19">
      <c r="O360" s="15">
        <v>35.799999999999997</v>
      </c>
      <c r="P360" s="8">
        <f t="shared" si="54"/>
        <v>0</v>
      </c>
      <c r="Q360" s="8">
        <f t="shared" si="55"/>
        <v>8.2236842105263178E-2</v>
      </c>
      <c r="R360" s="8">
        <f t="shared" si="56"/>
        <v>1.4319999999999999E-3</v>
      </c>
      <c r="S360" s="8">
        <f t="shared" si="50"/>
        <v>3.3171052631578934E-2</v>
      </c>
      <c r="T360" s="8">
        <f t="shared" si="59"/>
        <v>0.4029605263157896</v>
      </c>
      <c r="U360" s="7">
        <f t="shared" si="51"/>
        <v>1.2069382464284875</v>
      </c>
      <c r="V360" s="5">
        <f t="shared" si="57"/>
        <v>5.1241529977821972E-4</v>
      </c>
      <c r="W360" s="26">
        <f t="shared" si="58"/>
        <v>35.75</v>
      </c>
      <c r="X360" s="29" t="str">
        <f t="shared" si="52"/>
        <v/>
      </c>
      <c r="Y360" s="29" t="str">
        <f t="shared" si="53"/>
        <v/>
      </c>
    </row>
    <row r="361" spans="15:25" ht="19">
      <c r="O361" s="15">
        <v>35.9</v>
      </c>
      <c r="P361" s="8">
        <f t="shared" si="54"/>
        <v>0</v>
      </c>
      <c r="Q361" s="8">
        <f t="shared" si="55"/>
        <v>8.2101806239737285E-2</v>
      </c>
      <c r="R361" s="8">
        <f t="shared" si="56"/>
        <v>1.436E-3</v>
      </c>
      <c r="S361" s="8">
        <f t="shared" si="50"/>
        <v>3.3438423645320195E-2</v>
      </c>
      <c r="T361" s="8">
        <f t="shared" si="59"/>
        <v>0.40229885057471271</v>
      </c>
      <c r="U361" s="7">
        <f t="shared" si="51"/>
        <v>1.2069889923748665</v>
      </c>
      <c r="V361" s="5">
        <f t="shared" si="57"/>
        <v>5.0745946378993152E-4</v>
      </c>
      <c r="W361" s="26">
        <f t="shared" si="58"/>
        <v>35.849999999999994</v>
      </c>
      <c r="X361" s="29" t="str">
        <f t="shared" si="52"/>
        <v/>
      </c>
      <c r="Y361" s="29" t="str">
        <f t="shared" si="53"/>
        <v/>
      </c>
    </row>
    <row r="362" spans="15:25" ht="19">
      <c r="O362" s="15">
        <v>36</v>
      </c>
      <c r="P362" s="8">
        <f t="shared" si="54"/>
        <v>0</v>
      </c>
      <c r="Q362" s="8">
        <f t="shared" si="55"/>
        <v>8.196721311475412E-2</v>
      </c>
      <c r="R362" s="8">
        <f t="shared" si="56"/>
        <v>1.4399999999999999E-3</v>
      </c>
      <c r="S362" s="8">
        <f t="shared" si="50"/>
        <v>3.3704918032786864E-2</v>
      </c>
      <c r="T362" s="8">
        <f t="shared" si="59"/>
        <v>0.40163934426229519</v>
      </c>
      <c r="U362" s="7">
        <f t="shared" si="51"/>
        <v>1.2070392522319908</v>
      </c>
      <c r="V362" s="5">
        <f t="shared" si="57"/>
        <v>5.0259857124367708E-4</v>
      </c>
      <c r="W362" s="26">
        <f t="shared" si="58"/>
        <v>35.950000000000003</v>
      </c>
      <c r="X362" s="29" t="str">
        <f t="shared" si="52"/>
        <v/>
      </c>
      <c r="Y362" s="29" t="str">
        <f t="shared" si="53"/>
        <v/>
      </c>
    </row>
    <row r="363" spans="15:25" ht="19">
      <c r="O363" s="15">
        <v>36.1</v>
      </c>
      <c r="P363" s="8">
        <f t="shared" si="54"/>
        <v>0</v>
      </c>
      <c r="Q363" s="8">
        <f t="shared" si="55"/>
        <v>8.1833060556464832E-2</v>
      </c>
      <c r="R363" s="8">
        <f t="shared" si="56"/>
        <v>1.444E-3</v>
      </c>
      <c r="S363" s="8">
        <f t="shared" si="50"/>
        <v>3.3970540098199664E-2</v>
      </c>
      <c r="T363" s="8">
        <f t="shared" si="59"/>
        <v>0.40098199672667773</v>
      </c>
      <c r="U363" s="7">
        <f t="shared" si="51"/>
        <v>1.2070890352239541</v>
      </c>
      <c r="V363" s="5">
        <f t="shared" si="57"/>
        <v>4.9782991963231288E-4</v>
      </c>
      <c r="W363" s="26">
        <f t="shared" si="58"/>
        <v>36.049999999999997</v>
      </c>
      <c r="X363" s="29" t="str">
        <f t="shared" si="52"/>
        <v/>
      </c>
      <c r="Y363" s="29" t="str">
        <f t="shared" si="53"/>
        <v/>
      </c>
    </row>
    <row r="364" spans="15:25" ht="19">
      <c r="O364" s="15">
        <v>36.200000000000003</v>
      </c>
      <c r="P364" s="8">
        <f t="shared" si="54"/>
        <v>0</v>
      </c>
      <c r="Q364" s="8">
        <f t="shared" si="55"/>
        <v>8.1699346405228773E-2</v>
      </c>
      <c r="R364" s="8">
        <f t="shared" si="56"/>
        <v>1.4480000000000001E-3</v>
      </c>
      <c r="S364" s="8">
        <f t="shared" si="50"/>
        <v>3.4235294117647058E-2</v>
      </c>
      <c r="T364" s="8">
        <f t="shared" si="59"/>
        <v>0.40032679738562099</v>
      </c>
      <c r="U364" s="7">
        <f t="shared" si="51"/>
        <v>1.2071383503147586</v>
      </c>
      <c r="V364" s="5">
        <f t="shared" si="57"/>
        <v>4.9315090804524081E-4</v>
      </c>
      <c r="W364" s="26">
        <f t="shared" si="58"/>
        <v>36.150000000000006</v>
      </c>
      <c r="X364" s="29" t="str">
        <f t="shared" si="52"/>
        <v/>
      </c>
      <c r="Y364" s="29" t="str">
        <f t="shared" si="53"/>
        <v/>
      </c>
    </row>
    <row r="365" spans="15:25" ht="19">
      <c r="O365" s="15">
        <v>36.299999999999997</v>
      </c>
      <c r="P365" s="8">
        <f t="shared" si="54"/>
        <v>0</v>
      </c>
      <c r="Q365" s="8">
        <f t="shared" si="55"/>
        <v>8.1566068515497567E-2</v>
      </c>
      <c r="R365" s="8">
        <f t="shared" si="56"/>
        <v>1.4519999999999999E-3</v>
      </c>
      <c r="S365" s="8">
        <f t="shared" si="50"/>
        <v>3.4499184339314828E-2</v>
      </c>
      <c r="T365" s="8">
        <f t="shared" si="59"/>
        <v>0.39967373572593812</v>
      </c>
      <c r="U365" s="7">
        <f t="shared" si="51"/>
        <v>1.2071872062180036</v>
      </c>
      <c r="V365" s="5">
        <f t="shared" si="57"/>
        <v>4.8855903244995891E-4</v>
      </c>
      <c r="W365" s="26">
        <f t="shared" si="58"/>
        <v>36.25</v>
      </c>
      <c r="X365" s="29" t="str">
        <f t="shared" si="52"/>
        <v/>
      </c>
      <c r="Y365" s="29" t="str">
        <f t="shared" si="53"/>
        <v/>
      </c>
    </row>
    <row r="366" spans="15:25" ht="19">
      <c r="O366" s="15">
        <v>36.4</v>
      </c>
      <c r="P366" s="8">
        <f t="shared" si="54"/>
        <v>0</v>
      </c>
      <c r="Q366" s="8">
        <f t="shared" si="55"/>
        <v>8.1433224755700334E-2</v>
      </c>
      <c r="R366" s="8">
        <f t="shared" si="56"/>
        <v>1.456E-3</v>
      </c>
      <c r="S366" s="8">
        <f t="shared" si="50"/>
        <v>3.4762214983713353E-2</v>
      </c>
      <c r="T366" s="8">
        <f t="shared" si="59"/>
        <v>0.39902280130293166</v>
      </c>
      <c r="U366" s="7">
        <f t="shared" si="51"/>
        <v>1.207235611406126</v>
      </c>
      <c r="V366" s="5">
        <f t="shared" si="57"/>
        <v>4.8405188122434972E-4</v>
      </c>
      <c r="W366" s="26">
        <f t="shared" si="58"/>
        <v>36.349999999999994</v>
      </c>
      <c r="X366" s="29" t="str">
        <f t="shared" si="52"/>
        <v/>
      </c>
      <c r="Y366" s="29" t="str">
        <f t="shared" si="53"/>
        <v/>
      </c>
    </row>
    <row r="367" spans="15:25" ht="19">
      <c r="O367" s="15">
        <v>36.5</v>
      </c>
      <c r="P367" s="8">
        <f t="shared" si="54"/>
        <v>0</v>
      </c>
      <c r="Q367" s="8">
        <f t="shared" si="55"/>
        <v>8.1300813008130093E-2</v>
      </c>
      <c r="R367" s="8">
        <f t="shared" si="56"/>
        <v>1.4599999999999999E-3</v>
      </c>
      <c r="S367" s="8">
        <f t="shared" si="50"/>
        <v>3.5024390243902422E-2</v>
      </c>
      <c r="T367" s="8">
        <f t="shared" si="59"/>
        <v>0.39837398373983751</v>
      </c>
      <c r="U367" s="7">
        <f t="shared" si="51"/>
        <v>1.2072835741192181</v>
      </c>
      <c r="V367" s="5">
        <f t="shared" si="57"/>
        <v>4.7962713092041681E-4</v>
      </c>
      <c r="W367" s="26">
        <f t="shared" si="58"/>
        <v>36.450000000000003</v>
      </c>
      <c r="X367" s="29" t="str">
        <f t="shared" si="52"/>
        <v/>
      </c>
      <c r="Y367" s="29" t="str">
        <f t="shared" si="53"/>
        <v/>
      </c>
    </row>
    <row r="368" spans="15:25" ht="19">
      <c r="O368" s="15">
        <v>36.6</v>
      </c>
      <c r="P368" s="8">
        <f t="shared" si="54"/>
        <v>0</v>
      </c>
      <c r="Q368" s="8">
        <f t="shared" si="55"/>
        <v>8.1168831168831182E-2</v>
      </c>
      <c r="R368" s="8">
        <f t="shared" si="56"/>
        <v>1.464E-3</v>
      </c>
      <c r="S368" s="8">
        <f t="shared" si="50"/>
        <v>3.5285714285714274E-2</v>
      </c>
      <c r="T368" s="8">
        <f t="shared" si="59"/>
        <v>0.39772727272727282</v>
      </c>
      <c r="U368" s="7">
        <f t="shared" si="51"/>
        <v>1.2073311023734452</v>
      </c>
      <c r="V368" s="5">
        <f t="shared" si="57"/>
        <v>4.7528254227157551E-4</v>
      </c>
      <c r="W368" s="26">
        <f t="shared" si="58"/>
        <v>36.549999999999997</v>
      </c>
      <c r="X368" s="29" t="str">
        <f t="shared" si="52"/>
        <v/>
      </c>
      <c r="Y368" s="29" t="str">
        <f t="shared" si="53"/>
        <v/>
      </c>
    </row>
    <row r="369" spans="15:25" ht="19">
      <c r="O369" s="15">
        <v>36.700000000000003</v>
      </c>
      <c r="P369" s="8">
        <f t="shared" si="54"/>
        <v>0</v>
      </c>
      <c r="Q369" s="8">
        <f t="shared" si="55"/>
        <v>8.103727714748786E-2</v>
      </c>
      <c r="R369" s="8">
        <f t="shared" si="56"/>
        <v>1.4680000000000001E-3</v>
      </c>
      <c r="S369" s="8">
        <f t="shared" si="50"/>
        <v>3.554619124797407E-2</v>
      </c>
      <c r="T369" s="8">
        <f t="shared" si="59"/>
        <v>0.39708265802269055</v>
      </c>
      <c r="U369" s="7">
        <f t="shared" si="51"/>
        <v>1.2073782039690892</v>
      </c>
      <c r="V369" s="5">
        <f t="shared" si="57"/>
        <v>4.7101595644027271E-4</v>
      </c>
      <c r="W369" s="26">
        <f t="shared" si="58"/>
        <v>36.650000000000006</v>
      </c>
      <c r="X369" s="29" t="str">
        <f t="shared" si="52"/>
        <v/>
      </c>
      <c r="Y369" s="29" t="str">
        <f t="shared" si="53"/>
        <v/>
      </c>
    </row>
    <row r="370" spans="15:25" ht="19">
      <c r="O370" s="15">
        <v>36.799999999999997</v>
      </c>
      <c r="P370" s="8">
        <f t="shared" si="54"/>
        <v>0</v>
      </c>
      <c r="Q370" s="8">
        <f t="shared" si="55"/>
        <v>8.0906148867313926E-2</v>
      </c>
      <c r="R370" s="8">
        <f t="shared" si="56"/>
        <v>1.472E-3</v>
      </c>
      <c r="S370" s="8">
        <f t="shared" si="50"/>
        <v>3.5805825242718435E-2</v>
      </c>
      <c r="T370" s="8">
        <f t="shared" si="59"/>
        <v>0.39644012944983825</v>
      </c>
      <c r="U370" s="7">
        <f t="shared" si="51"/>
        <v>1.2074248864982289</v>
      </c>
      <c r="V370" s="5">
        <f t="shared" si="57"/>
        <v>4.6682529139643761E-4</v>
      </c>
      <c r="W370" s="26">
        <f t="shared" si="58"/>
        <v>36.75</v>
      </c>
      <c r="X370" s="29" t="str">
        <f t="shared" si="52"/>
        <v/>
      </c>
      <c r="Y370" s="29" t="str">
        <f t="shared" si="53"/>
        <v/>
      </c>
    </row>
    <row r="371" spans="15:25" ht="19">
      <c r="O371" s="15">
        <v>36.9</v>
      </c>
      <c r="P371" s="8">
        <f t="shared" si="54"/>
        <v>0</v>
      </c>
      <c r="Q371" s="8">
        <f t="shared" si="55"/>
        <v>8.0775444264943472E-2</v>
      </c>
      <c r="R371" s="8">
        <f t="shared" si="56"/>
        <v>1.4759999999999999E-3</v>
      </c>
      <c r="S371" s="8">
        <f t="shared" si="50"/>
        <v>3.6064620355411942E-2</v>
      </c>
      <c r="T371" s="8">
        <f t="shared" si="59"/>
        <v>0.39579967689822304</v>
      </c>
      <c r="U371" s="7">
        <f t="shared" si="51"/>
        <v>1.207471157352086</v>
      </c>
      <c r="V371" s="5">
        <f t="shared" si="57"/>
        <v>4.6270853857110394E-4</v>
      </c>
      <c r="W371" s="26">
        <f t="shared" si="58"/>
        <v>36.849999999999994</v>
      </c>
      <c r="X371" s="29" t="str">
        <f t="shared" si="52"/>
        <v/>
      </c>
      <c r="Y371" s="29" t="str">
        <f t="shared" si="53"/>
        <v/>
      </c>
    </row>
    <row r="372" spans="15:25" ht="19">
      <c r="O372" s="15">
        <v>37</v>
      </c>
      <c r="P372" s="8">
        <f t="shared" si="54"/>
        <v>0</v>
      </c>
      <c r="Q372" s="8">
        <f t="shared" si="55"/>
        <v>8.0645161290322592E-2</v>
      </c>
      <c r="R372" s="8">
        <f t="shared" si="56"/>
        <v>1.48E-3</v>
      </c>
      <c r="S372" s="8">
        <f t="shared" si="50"/>
        <v>3.6322580645161286E-2</v>
      </c>
      <c r="T372" s="8">
        <f t="shared" si="59"/>
        <v>0.39516129032258074</v>
      </c>
      <c r="U372" s="7">
        <f t="shared" si="51"/>
        <v>1.2075170237280479</v>
      </c>
      <c r="V372" s="5">
        <f t="shared" si="57"/>
        <v>4.5866375961933119E-4</v>
      </c>
      <c r="W372" s="26">
        <f t="shared" si="58"/>
        <v>36.950000000000003</v>
      </c>
      <c r="X372" s="29" t="str">
        <f t="shared" si="52"/>
        <v/>
      </c>
      <c r="Y372" s="29" t="str">
        <f t="shared" si="53"/>
        <v/>
      </c>
    </row>
    <row r="373" spans="15:25" ht="19">
      <c r="O373" s="15">
        <v>37.1</v>
      </c>
      <c r="P373" s="8">
        <f t="shared" si="54"/>
        <v>0</v>
      </c>
      <c r="Q373" s="8">
        <f t="shared" si="55"/>
        <v>8.0515297906602265E-2</v>
      </c>
      <c r="R373" s="8">
        <f t="shared" si="56"/>
        <v>1.4840000000000001E-3</v>
      </c>
      <c r="S373" s="8">
        <f t="shared" si="50"/>
        <v>3.6579710144927544E-2</v>
      </c>
      <c r="T373" s="8">
        <f t="shared" si="59"/>
        <v>0.39452495974235113</v>
      </c>
      <c r="U373" s="7">
        <f t="shared" si="51"/>
        <v>1.207562492636387</v>
      </c>
      <c r="V373" s="5">
        <f t="shared" si="57"/>
        <v>4.5468908339118451E-4</v>
      </c>
      <c r="W373" s="26">
        <f t="shared" si="58"/>
        <v>37.049999999999997</v>
      </c>
      <c r="X373" s="29" t="str">
        <f t="shared" si="52"/>
        <v/>
      </c>
      <c r="Y373" s="29" t="str">
        <f t="shared" si="53"/>
        <v/>
      </c>
    </row>
    <row r="374" spans="15:25" ht="19">
      <c r="O374" s="15">
        <v>37.200000000000003</v>
      </c>
      <c r="P374" s="8">
        <f t="shared" si="54"/>
        <v>0</v>
      </c>
      <c r="Q374" s="8">
        <f t="shared" si="55"/>
        <v>8.038585209003217E-2</v>
      </c>
      <c r="R374" s="8">
        <f t="shared" si="56"/>
        <v>1.4880000000000002E-3</v>
      </c>
      <c r="S374" s="8">
        <f t="shared" si="50"/>
        <v>3.6836012861736336E-2</v>
      </c>
      <c r="T374" s="8">
        <f t="shared" si="59"/>
        <v>0.39389067524115767</v>
      </c>
      <c r="U374" s="7">
        <f t="shared" si="51"/>
        <v>1.2076075709066905</v>
      </c>
      <c r="V374" s="5">
        <f t="shared" si="57"/>
        <v>4.5078270303421846E-4</v>
      </c>
      <c r="W374" s="26">
        <f t="shared" si="58"/>
        <v>37.150000000000006</v>
      </c>
      <c r="X374" s="29" t="str">
        <f t="shared" si="52"/>
        <v/>
      </c>
      <c r="Y374" s="29" t="str">
        <f t="shared" si="53"/>
        <v/>
      </c>
    </row>
    <row r="375" spans="15:25" ht="19">
      <c r="O375" s="15">
        <v>37.299999999999997</v>
      </c>
      <c r="P375" s="8">
        <f t="shared" si="54"/>
        <v>0</v>
      </c>
      <c r="Q375" s="8">
        <f t="shared" si="55"/>
        <v>8.0256821829855551E-2</v>
      </c>
      <c r="R375" s="8">
        <f t="shared" si="56"/>
        <v>1.4920000000000001E-3</v>
      </c>
      <c r="S375" s="8">
        <f t="shared" si="50"/>
        <v>3.7091492776886031E-2</v>
      </c>
      <c r="T375" s="8">
        <f t="shared" si="59"/>
        <v>0.39325842696629221</v>
      </c>
      <c r="U375" s="7">
        <f t="shared" si="51"/>
        <v>1.2076522651940178</v>
      </c>
      <c r="V375" s="5">
        <f t="shared" si="57"/>
        <v>4.4694287327342919E-4</v>
      </c>
      <c r="W375" s="26">
        <f t="shared" si="58"/>
        <v>37.25</v>
      </c>
      <c r="X375" s="29" t="str">
        <f t="shared" si="52"/>
        <v/>
      </c>
      <c r="Y375" s="29" t="str">
        <f t="shared" si="53"/>
        <v/>
      </c>
    </row>
    <row r="376" spans="15:25" ht="19">
      <c r="O376" s="15">
        <v>37.4</v>
      </c>
      <c r="P376" s="8">
        <f t="shared" si="54"/>
        <v>0</v>
      </c>
      <c r="Q376" s="8">
        <f t="shared" si="55"/>
        <v>8.0128205128205149E-2</v>
      </c>
      <c r="R376" s="8">
        <f t="shared" si="56"/>
        <v>1.4959999999999999E-3</v>
      </c>
      <c r="S376" s="8">
        <f t="shared" si="50"/>
        <v>3.7346153846153834E-2</v>
      </c>
      <c r="T376" s="8">
        <f t="shared" si="59"/>
        <v>0.39262820512820523</v>
      </c>
      <c r="U376" s="7">
        <f t="shared" si="51"/>
        <v>1.207696581984796</v>
      </c>
      <c r="V376" s="5">
        <f t="shared" si="57"/>
        <v>4.4316790778208752E-4</v>
      </c>
      <c r="W376" s="26">
        <f t="shared" si="58"/>
        <v>37.349999999999994</v>
      </c>
      <c r="X376" s="29" t="str">
        <f t="shared" si="52"/>
        <v/>
      </c>
      <c r="Y376" s="29" t="str">
        <f t="shared" si="53"/>
        <v/>
      </c>
    </row>
    <row r="377" spans="15:25" ht="19">
      <c r="O377" s="15">
        <v>37.5</v>
      </c>
      <c r="P377" s="8">
        <f t="shared" si="54"/>
        <v>0</v>
      </c>
      <c r="Q377" s="8">
        <f t="shared" si="55"/>
        <v>8.0000000000000016E-2</v>
      </c>
      <c r="R377" s="8">
        <f t="shared" si="56"/>
        <v>1.5E-3</v>
      </c>
      <c r="S377" s="8">
        <f t="shared" si="50"/>
        <v>3.7599999999999995E-2</v>
      </c>
      <c r="T377" s="8">
        <f t="shared" si="59"/>
        <v>0.39200000000000013</v>
      </c>
      <c r="U377" s="7">
        <f t="shared" si="51"/>
        <v>1.2077405276024709</v>
      </c>
      <c r="V377" s="5">
        <f t="shared" si="57"/>
        <v>4.3945617674844771E-4</v>
      </c>
      <c r="W377" s="26">
        <f t="shared" si="58"/>
        <v>37.450000000000003</v>
      </c>
      <c r="X377" s="29" t="str">
        <f t="shared" si="52"/>
        <v/>
      </c>
      <c r="Y377" s="29" t="str">
        <f t="shared" si="53"/>
        <v/>
      </c>
    </row>
    <row r="378" spans="15:25" ht="19">
      <c r="O378" s="15">
        <v>37.6</v>
      </c>
      <c r="P378" s="8">
        <f t="shared" si="54"/>
        <v>0</v>
      </c>
      <c r="Q378" s="8">
        <f t="shared" si="55"/>
        <v>7.9872204472843461E-2</v>
      </c>
      <c r="R378" s="8">
        <f t="shared" si="56"/>
        <v>1.5040000000000001E-3</v>
      </c>
      <c r="S378" s="8">
        <f t="shared" si="50"/>
        <v>3.7853035143769975E-2</v>
      </c>
      <c r="T378" s="8">
        <f t="shared" si="59"/>
        <v>0.391373801916933</v>
      </c>
      <c r="U378" s="7">
        <f t="shared" si="51"/>
        <v>1.2077841082129197</v>
      </c>
      <c r="V378" s="5">
        <f t="shared" si="57"/>
        <v>4.3580610448845029E-4</v>
      </c>
      <c r="W378" s="26">
        <f t="shared" si="58"/>
        <v>37.549999999999997</v>
      </c>
      <c r="X378" s="29" t="str">
        <f t="shared" si="52"/>
        <v/>
      </c>
      <c r="Y378" s="29" t="str">
        <f t="shared" si="53"/>
        <v/>
      </c>
    </row>
    <row r="379" spans="15:25" ht="19">
      <c r="O379" s="15">
        <v>37.700000000000003</v>
      </c>
      <c r="P379" s="8">
        <f t="shared" si="54"/>
        <v>0</v>
      </c>
      <c r="Q379" s="8">
        <f t="shared" si="55"/>
        <v>7.9744816586921854E-2</v>
      </c>
      <c r="R379" s="8">
        <f t="shared" si="56"/>
        <v>1.5080000000000002E-3</v>
      </c>
      <c r="S379" s="8">
        <f t="shared" si="50"/>
        <v>3.8105263157894753E-2</v>
      </c>
      <c r="T379" s="8">
        <f t="shared" si="59"/>
        <v>0.39074960127591712</v>
      </c>
      <c r="U379" s="7">
        <f t="shared" si="51"/>
        <v>1.2078273298296454</v>
      </c>
      <c r="V379" s="5">
        <f t="shared" si="57"/>
        <v>4.322161672565211E-4</v>
      </c>
      <c r="W379" s="26">
        <f t="shared" si="58"/>
        <v>37.650000000000006</v>
      </c>
      <c r="X379" s="29" t="str">
        <f t="shared" si="52"/>
        <v/>
      </c>
      <c r="Y379" s="29" t="str">
        <f t="shared" si="53"/>
        <v/>
      </c>
    </row>
    <row r="380" spans="15:25" ht="19">
      <c r="O380" s="15">
        <v>37.799999999999997</v>
      </c>
      <c r="P380" s="8">
        <f t="shared" si="54"/>
        <v>0</v>
      </c>
      <c r="Q380" s="8">
        <f t="shared" si="55"/>
        <v>7.9617834394904483E-2</v>
      </c>
      <c r="R380" s="8">
        <f t="shared" si="56"/>
        <v>1.5120000000000001E-3</v>
      </c>
      <c r="S380" s="8">
        <f t="shared" si="50"/>
        <v>3.8356687898089173E-2</v>
      </c>
      <c r="T380" s="8">
        <f t="shared" si="59"/>
        <v>0.39012738853503198</v>
      </c>
      <c r="U380" s="7">
        <f t="shared" si="51"/>
        <v>1.2078701983187548</v>
      </c>
      <c r="V380" s="5">
        <f t="shared" si="57"/>
        <v>4.2868489109395777E-4</v>
      </c>
      <c r="W380" s="26">
        <f t="shared" si="58"/>
        <v>37.75</v>
      </c>
      <c r="X380" s="29" t="str">
        <f t="shared" si="52"/>
        <v/>
      </c>
      <c r="Y380" s="29" t="str">
        <f t="shared" si="53"/>
        <v/>
      </c>
    </row>
    <row r="381" spans="15:25" ht="19">
      <c r="O381" s="15">
        <v>37.9</v>
      </c>
      <c r="P381" s="8">
        <f t="shared" si="54"/>
        <v>0</v>
      </c>
      <c r="Q381" s="8">
        <f t="shared" si="55"/>
        <v>7.9491255961844212E-2</v>
      </c>
      <c r="R381" s="8">
        <f t="shared" si="56"/>
        <v>1.516E-3</v>
      </c>
      <c r="S381" s="8">
        <f t="shared" si="50"/>
        <v>3.8607313195548491E-2</v>
      </c>
      <c r="T381" s="8">
        <f t="shared" si="59"/>
        <v>0.38950715421303667</v>
      </c>
      <c r="U381" s="7">
        <f t="shared" si="51"/>
        <v>1.2079127194037376</v>
      </c>
      <c r="V381" s="5">
        <f t="shared" si="57"/>
        <v>4.2521084982815547E-4</v>
      </c>
      <c r="W381" s="26">
        <f t="shared" si="58"/>
        <v>37.849999999999994</v>
      </c>
      <c r="X381" s="29" t="str">
        <f t="shared" si="52"/>
        <v/>
      </c>
      <c r="Y381" s="29" t="str">
        <f t="shared" si="53"/>
        <v/>
      </c>
    </row>
    <row r="382" spans="15:25" ht="19">
      <c r="O382" s="15">
        <v>38</v>
      </c>
      <c r="P382" s="8">
        <f t="shared" si="54"/>
        <v>0</v>
      </c>
      <c r="Q382" s="8">
        <f t="shared" si="55"/>
        <v>7.9365079365079375E-2</v>
      </c>
      <c r="R382" s="8">
        <f t="shared" si="56"/>
        <v>1.5200000000000001E-3</v>
      </c>
      <c r="S382" s="8">
        <f t="shared" si="50"/>
        <v>3.8857142857142854E-2</v>
      </c>
      <c r="T382" s="8">
        <f t="shared" si="59"/>
        <v>0.38888888888888895</v>
      </c>
      <c r="U382" s="7">
        <f t="shared" si="51"/>
        <v>1.2079548986700515</v>
      </c>
      <c r="V382" s="5">
        <f t="shared" si="57"/>
        <v>4.2179266313890305E-4</v>
      </c>
      <c r="W382" s="26">
        <f t="shared" si="58"/>
        <v>37.950000000000003</v>
      </c>
      <c r="X382" s="29" t="str">
        <f t="shared" si="52"/>
        <v/>
      </c>
      <c r="Y382" s="29" t="str">
        <f t="shared" si="53"/>
        <v/>
      </c>
    </row>
    <row r="383" spans="15:25" ht="19">
      <c r="O383" s="15">
        <v>38.1</v>
      </c>
      <c r="P383" s="8">
        <f t="shared" si="54"/>
        <v>0</v>
      </c>
      <c r="Q383" s="8">
        <f t="shared" si="55"/>
        <v>7.9239302694136302E-2</v>
      </c>
      <c r="R383" s="8">
        <f t="shared" si="56"/>
        <v>1.5240000000000002E-3</v>
      </c>
      <c r="S383" s="8">
        <f t="shared" si="50"/>
        <v>3.9106180665610148E-2</v>
      </c>
      <c r="T383" s="8">
        <f t="shared" si="59"/>
        <v>0.3882725832012679</v>
      </c>
      <c r="U383" s="7">
        <f t="shared" si="51"/>
        <v>1.2079967415695263</v>
      </c>
      <c r="V383" s="5">
        <f t="shared" si="57"/>
        <v>4.1842899474841503E-4</v>
      </c>
      <c r="W383" s="26">
        <f t="shared" si="58"/>
        <v>38.049999999999997</v>
      </c>
      <c r="X383" s="29" t="str">
        <f t="shared" si="52"/>
        <v/>
      </c>
      <c r="Y383" s="29" t="str">
        <f t="shared" si="53"/>
        <v/>
      </c>
    </row>
    <row r="384" spans="15:25" ht="19">
      <c r="O384" s="15">
        <v>38.200000000000003</v>
      </c>
      <c r="P384" s="8">
        <f t="shared" si="54"/>
        <v>0</v>
      </c>
      <c r="Q384" s="8">
        <f t="shared" si="55"/>
        <v>7.9113924050632917E-2</v>
      </c>
      <c r="R384" s="8">
        <f t="shared" si="56"/>
        <v>1.5280000000000003E-3</v>
      </c>
      <c r="S384" s="8">
        <f t="shared" si="50"/>
        <v>3.9354430379746848E-2</v>
      </c>
      <c r="T384" s="8">
        <f t="shared" si="59"/>
        <v>0.38765822784810133</v>
      </c>
      <c r="U384" s="7">
        <f t="shared" si="51"/>
        <v>1.2080382534245917</v>
      </c>
      <c r="V384" s="5">
        <f t="shared" si="57"/>
        <v>4.1511855065400858E-4</v>
      </c>
      <c r="W384" s="26">
        <f t="shared" si="58"/>
        <v>38.150000000000006</v>
      </c>
      <c r="X384" s="29" t="str">
        <f t="shared" si="52"/>
        <v/>
      </c>
      <c r="Y384" s="29" t="str">
        <f t="shared" si="53"/>
        <v/>
      </c>
    </row>
    <row r="385" spans="15:25" ht="19">
      <c r="O385" s="15">
        <v>38.299999999999997</v>
      </c>
      <c r="P385" s="8">
        <f t="shared" si="54"/>
        <v>0</v>
      </c>
      <c r="Q385" s="8">
        <f t="shared" si="55"/>
        <v>7.898894154818327E-2</v>
      </c>
      <c r="R385" s="8">
        <f t="shared" si="56"/>
        <v>1.5319999999999997E-3</v>
      </c>
      <c r="S385" s="8">
        <f t="shared" si="50"/>
        <v>3.9601895734597131E-2</v>
      </c>
      <c r="T385" s="8">
        <f t="shared" si="59"/>
        <v>0.38704581358609808</v>
      </c>
      <c r="U385" s="7">
        <f t="shared" si="51"/>
        <v>1.2080794394323415</v>
      </c>
      <c r="V385" s="5">
        <f t="shared" si="57"/>
        <v>4.1186007749829511E-4</v>
      </c>
      <c r="W385" s="26">
        <f t="shared" si="58"/>
        <v>38.25</v>
      </c>
      <c r="X385" s="29" t="str">
        <f t="shared" si="52"/>
        <v/>
      </c>
      <c r="Y385" s="29" t="str">
        <f t="shared" si="53"/>
        <v/>
      </c>
    </row>
    <row r="386" spans="15:25" ht="19">
      <c r="O386" s="15">
        <v>38.4</v>
      </c>
      <c r="P386" s="8">
        <f t="shared" si="54"/>
        <v>0</v>
      </c>
      <c r="Q386" s="8">
        <f t="shared" si="55"/>
        <v>7.8864353312302862E-2</v>
      </c>
      <c r="R386" s="8">
        <f t="shared" si="56"/>
        <v>1.5359999999999998E-3</v>
      </c>
      <c r="S386" s="8">
        <f t="shared" si="50"/>
        <v>3.9848580441640365E-2</v>
      </c>
      <c r="T386" s="8">
        <f t="shared" si="59"/>
        <v>0.38643533123028406</v>
      </c>
      <c r="U386" s="7">
        <f t="shared" si="51"/>
        <v>1.208120304668437</v>
      </c>
      <c r="V386" s="5">
        <f t="shared" si="57"/>
        <v>4.0865236095476962E-4</v>
      </c>
      <c r="W386" s="26">
        <f t="shared" si="58"/>
        <v>38.349999999999994</v>
      </c>
      <c r="X386" s="29" t="str">
        <f t="shared" si="52"/>
        <v/>
      </c>
      <c r="Y386" s="29" t="str">
        <f t="shared" si="53"/>
        <v/>
      </c>
    </row>
    <row r="387" spans="15:25" ht="19">
      <c r="O387" s="15">
        <v>38.5</v>
      </c>
      <c r="P387" s="8">
        <f t="shared" si="54"/>
        <v>0</v>
      </c>
      <c r="Q387" s="8">
        <f t="shared" si="55"/>
        <v>7.8740157480314973E-2</v>
      </c>
      <c r="R387" s="8">
        <f t="shared" si="56"/>
        <v>1.5399999999999999E-3</v>
      </c>
      <c r="S387" s="8">
        <f t="shared" ref="S387:S450" si="60">IF(($C$5/$C$4)*R387&lt;$F$4,0,(($C$5/$C$4)*R387-$F$4)/($E$4/1000+(O387/1000)))</f>
        <v>4.009448818897636E-2</v>
      </c>
      <c r="T387" s="8">
        <f t="shared" si="59"/>
        <v>0.3858267716535434</v>
      </c>
      <c r="U387" s="7">
        <f t="shared" ref="U387:U450" si="61">IF(AND(P387&gt;0,S387=0),($B$4-((0.0592/$C$4)*(LOG10(P387/Q387))))-$F$5,IF(AND(P387=0,S387&gt;0),($B$5-((0.0592/$C$5)*(LOG10(T387/(S387*POWER(POWER(10,-$I$4),$J$4))))))-$F$5,IF(AND(P387=0,S387=0),(($C$4*$B$4+$C$5*$B$5)/($C$4+$C$5))-$F$5)))</f>
        <v>1.2081608540908619</v>
      </c>
      <c r="V387" s="5">
        <f t="shared" si="57"/>
        <v>4.054942242492863E-4</v>
      </c>
      <c r="W387" s="26">
        <f t="shared" si="58"/>
        <v>38.450000000000003</v>
      </c>
      <c r="X387" s="29" t="str">
        <f t="shared" ref="X387:X450" si="62">IF(ROUND($H$4,1)=O387,$G$4,"")</f>
        <v/>
      </c>
      <c r="Y387" s="29" t="str">
        <f t="shared" ref="Y387:Y450" si="63">IF(ROUND($H$4/2,1)=O387,$B$4-$F$5,"")</f>
        <v/>
      </c>
    </row>
    <row r="388" spans="15:25" ht="19">
      <c r="O388" s="15">
        <v>38.6</v>
      </c>
      <c r="P388" s="8">
        <f t="shared" ref="P388:P451" si="64">IF(($C$5/$C$4)*R388&gt;$F$4,0,($F$4-(($C$5/$C$4))*R387)/(($E$4/1000)+(O387/1000)))</f>
        <v>0</v>
      </c>
      <c r="Q388" s="8">
        <f t="shared" ref="Q388:Q451" si="65">IF(P388&gt;0,(((($C$5/$C$4)*R388)+$Q$2)/($E$4/1000+(O388/1000))),($F$4/($E$4/1000+(O388/1000))))</f>
        <v>7.8616352201257872E-2</v>
      </c>
      <c r="R388" s="8">
        <f t="shared" ref="R388:R451" si="66">(O388/1000)*$D$5</f>
        <v>1.5440000000000002E-3</v>
      </c>
      <c r="S388" s="8">
        <f t="shared" si="60"/>
        <v>4.0339622641509434E-2</v>
      </c>
      <c r="T388" s="8">
        <f t="shared" si="59"/>
        <v>0.3852201257861636</v>
      </c>
      <c r="U388" s="7">
        <f t="shared" si="61"/>
        <v>1.208201092543532</v>
      </c>
      <c r="V388" s="5">
        <f t="shared" ref="V388:V451" si="67">(U388-U387)/(O388-O387)</f>
        <v>4.023845267009328E-4</v>
      </c>
      <c r="W388" s="26">
        <f t="shared" ref="W388:W451" si="68">(O388+O387)/2</f>
        <v>38.549999999999997</v>
      </c>
      <c r="X388" s="29" t="str">
        <f t="shared" si="62"/>
        <v/>
      </c>
      <c r="Y388" s="29" t="str">
        <f t="shared" si="63"/>
        <v/>
      </c>
    </row>
    <row r="389" spans="15:25" ht="19">
      <c r="O389" s="15">
        <v>38.700000000000003</v>
      </c>
      <c r="P389" s="8">
        <f t="shared" si="64"/>
        <v>0</v>
      </c>
      <c r="Q389" s="8">
        <f t="shared" si="65"/>
        <v>7.8492935635792779E-2</v>
      </c>
      <c r="R389" s="8">
        <f t="shared" si="66"/>
        <v>1.5480000000000003E-3</v>
      </c>
      <c r="S389" s="8">
        <f t="shared" si="60"/>
        <v>4.0583987441130308E-2</v>
      </c>
      <c r="T389" s="8">
        <f t="shared" ref="T389:T452" si="69">($C$5/$C$4)*Q389</f>
        <v>0.38461538461538464</v>
      </c>
      <c r="U389" s="7">
        <f t="shared" si="61"/>
        <v>1.2082410247597668</v>
      </c>
      <c r="V389" s="5">
        <f t="shared" si="67"/>
        <v>3.9932216234772041E-4</v>
      </c>
      <c r="W389" s="26">
        <f t="shared" si="68"/>
        <v>38.650000000000006</v>
      </c>
      <c r="X389" s="29" t="str">
        <f t="shared" si="62"/>
        <v/>
      </c>
      <c r="Y389" s="29" t="str">
        <f t="shared" si="63"/>
        <v/>
      </c>
    </row>
    <row r="390" spans="15:25" ht="19">
      <c r="O390" s="15">
        <v>38.799999999999997</v>
      </c>
      <c r="P390" s="8">
        <f t="shared" si="64"/>
        <v>0</v>
      </c>
      <c r="Q390" s="8">
        <f t="shared" si="65"/>
        <v>7.8369905956112873E-2</v>
      </c>
      <c r="R390" s="8">
        <f t="shared" si="66"/>
        <v>1.5519999999999998E-3</v>
      </c>
      <c r="S390" s="8">
        <f t="shared" si="60"/>
        <v>4.0827586206896527E-2</v>
      </c>
      <c r="T390" s="8">
        <f t="shared" si="69"/>
        <v>0.38401253918495309</v>
      </c>
      <c r="U390" s="7">
        <f t="shared" si="61"/>
        <v>1.2082806553656324</v>
      </c>
      <c r="V390" s="5">
        <f t="shared" si="67"/>
        <v>3.9630605865650405E-4</v>
      </c>
      <c r="W390" s="26">
        <f t="shared" si="68"/>
        <v>38.75</v>
      </c>
      <c r="X390" s="29" t="str">
        <f t="shared" si="62"/>
        <v/>
      </c>
      <c r="Y390" s="29" t="str">
        <f t="shared" si="63"/>
        <v/>
      </c>
    </row>
    <row r="391" spans="15:25" ht="19">
      <c r="O391" s="15">
        <v>38.9</v>
      </c>
      <c r="P391" s="8">
        <f t="shared" si="64"/>
        <v>0</v>
      </c>
      <c r="Q391" s="8">
        <f t="shared" si="65"/>
        <v>7.8247261345852914E-2</v>
      </c>
      <c r="R391" s="8">
        <f t="shared" si="66"/>
        <v>1.5559999999999999E-3</v>
      </c>
      <c r="S391" s="8">
        <f t="shared" si="60"/>
        <v>4.1070422535211253E-2</v>
      </c>
      <c r="T391" s="8">
        <f t="shared" si="69"/>
        <v>0.38341158059467934</v>
      </c>
      <c r="U391" s="7">
        <f t="shared" si="61"/>
        <v>1.2083199888831566</v>
      </c>
      <c r="V391" s="5">
        <f t="shared" si="67"/>
        <v>3.933351752416436E-4</v>
      </c>
      <c r="W391" s="26">
        <f t="shared" si="68"/>
        <v>38.849999999999994</v>
      </c>
      <c r="X391" s="29" t="str">
        <f t="shared" si="62"/>
        <v/>
      </c>
      <c r="Y391" s="29" t="str">
        <f t="shared" si="63"/>
        <v/>
      </c>
    </row>
    <row r="392" spans="15:25" ht="19">
      <c r="O392" s="15">
        <v>39</v>
      </c>
      <c r="P392" s="8">
        <f t="shared" si="64"/>
        <v>0</v>
      </c>
      <c r="Q392" s="8">
        <f t="shared" si="65"/>
        <v>7.8125000000000014E-2</v>
      </c>
      <c r="R392" s="8">
        <f t="shared" si="66"/>
        <v>1.56E-3</v>
      </c>
      <c r="S392" s="8">
        <f t="shared" si="60"/>
        <v>4.1312499999999995E-2</v>
      </c>
      <c r="T392" s="8">
        <f t="shared" si="69"/>
        <v>0.38281250000000011</v>
      </c>
      <c r="U392" s="7">
        <f t="shared" si="61"/>
        <v>1.2083590297334257</v>
      </c>
      <c r="V392" s="5">
        <f t="shared" si="67"/>
        <v>3.9040850269067009E-4</v>
      </c>
      <c r="W392" s="26">
        <f t="shared" si="68"/>
        <v>38.950000000000003</v>
      </c>
      <c r="X392" s="29" t="str">
        <f t="shared" si="62"/>
        <v/>
      </c>
      <c r="Y392" s="29" t="str">
        <f t="shared" si="63"/>
        <v/>
      </c>
    </row>
    <row r="393" spans="15:25" ht="19">
      <c r="O393" s="15">
        <v>39.1</v>
      </c>
      <c r="P393" s="8">
        <f t="shared" si="64"/>
        <v>0</v>
      </c>
      <c r="Q393" s="8">
        <f t="shared" si="65"/>
        <v>7.8003120124805009E-2</v>
      </c>
      <c r="R393" s="8">
        <f t="shared" si="66"/>
        <v>1.5640000000000001E-3</v>
      </c>
      <c r="S393" s="8">
        <f t="shared" si="60"/>
        <v>4.1553822152886118E-2</v>
      </c>
      <c r="T393" s="8">
        <f t="shared" si="69"/>
        <v>0.38221528861154458</v>
      </c>
      <c r="U393" s="7">
        <f t="shared" si="61"/>
        <v>1.2083977822395662</v>
      </c>
      <c r="V393" s="5">
        <f t="shared" si="67"/>
        <v>3.8752506140493084E-4</v>
      </c>
      <c r="W393" s="26">
        <f t="shared" si="68"/>
        <v>39.049999999999997</v>
      </c>
      <c r="X393" s="29" t="str">
        <f t="shared" si="62"/>
        <v/>
      </c>
      <c r="Y393" s="29" t="str">
        <f t="shared" si="63"/>
        <v/>
      </c>
    </row>
    <row r="394" spans="15:25" ht="19">
      <c r="O394" s="15">
        <v>39.200000000000003</v>
      </c>
      <c r="P394" s="8">
        <f t="shared" si="64"/>
        <v>0</v>
      </c>
      <c r="Q394" s="8">
        <f t="shared" si="65"/>
        <v>7.7881619937694713E-2</v>
      </c>
      <c r="R394" s="8">
        <f t="shared" si="66"/>
        <v>1.5680000000000002E-3</v>
      </c>
      <c r="S394" s="8">
        <f t="shared" si="60"/>
        <v>4.1794392523364483E-2</v>
      </c>
      <c r="T394" s="8">
        <f t="shared" si="69"/>
        <v>0.38161993769470409</v>
      </c>
      <c r="U394" s="7">
        <f t="shared" si="61"/>
        <v>1.2084362506296185</v>
      </c>
      <c r="V394" s="5">
        <f t="shared" si="67"/>
        <v>3.8468390052281428E-4</v>
      </c>
      <c r="W394" s="26">
        <f t="shared" si="68"/>
        <v>39.150000000000006</v>
      </c>
      <c r="X394" s="29" t="str">
        <f t="shared" si="62"/>
        <v/>
      </c>
      <c r="Y394" s="29" t="str">
        <f t="shared" si="63"/>
        <v/>
      </c>
    </row>
    <row r="395" spans="15:25" ht="19">
      <c r="O395" s="15">
        <v>39.299999999999997</v>
      </c>
      <c r="P395" s="8">
        <f t="shared" si="64"/>
        <v>0</v>
      </c>
      <c r="Q395" s="8">
        <f t="shared" si="65"/>
        <v>7.7760497667185097E-2</v>
      </c>
      <c r="R395" s="8">
        <f t="shared" si="66"/>
        <v>1.5719999999999998E-3</v>
      </c>
      <c r="S395" s="8">
        <f t="shared" si="60"/>
        <v>4.2034214618973553E-2</v>
      </c>
      <c r="T395" s="8">
        <f t="shared" si="69"/>
        <v>0.38102643856920698</v>
      </c>
      <c r="U395" s="7">
        <f t="shared" si="61"/>
        <v>1.2084744390393047</v>
      </c>
      <c r="V395" s="5">
        <f t="shared" si="67"/>
        <v>3.8188409686281625E-4</v>
      </c>
      <c r="W395" s="26">
        <f t="shared" si="68"/>
        <v>39.25</v>
      </c>
      <c r="X395" s="29" t="str">
        <f t="shared" si="62"/>
        <v/>
      </c>
      <c r="Y395" s="29" t="str">
        <f t="shared" si="63"/>
        <v/>
      </c>
    </row>
    <row r="396" spans="15:25" ht="19">
      <c r="O396" s="15">
        <v>39.4</v>
      </c>
      <c r="P396" s="8">
        <f t="shared" si="64"/>
        <v>0</v>
      </c>
      <c r="Q396" s="8">
        <f t="shared" si="65"/>
        <v>7.7639751552795053E-2</v>
      </c>
      <c r="R396" s="8">
        <f t="shared" si="66"/>
        <v>1.5759999999999999E-3</v>
      </c>
      <c r="S396" s="8">
        <f t="shared" si="60"/>
        <v>4.227329192546582E-2</v>
      </c>
      <c r="T396" s="8">
        <f t="shared" si="69"/>
        <v>0.38043478260869579</v>
      </c>
      <c r="U396" s="7">
        <f t="shared" si="61"/>
        <v>1.2085123515146969</v>
      </c>
      <c r="V396" s="5">
        <f t="shared" si="67"/>
        <v>3.7912475392198349E-4</v>
      </c>
      <c r="W396" s="26">
        <f t="shared" si="68"/>
        <v>39.349999999999994</v>
      </c>
      <c r="X396" s="29" t="str">
        <f t="shared" si="62"/>
        <v/>
      </c>
      <c r="Y396" s="29" t="str">
        <f t="shared" si="63"/>
        <v/>
      </c>
    </row>
    <row r="397" spans="15:25" ht="19">
      <c r="O397" s="15">
        <v>39.5</v>
      </c>
      <c r="P397" s="8">
        <f t="shared" si="64"/>
        <v>0</v>
      </c>
      <c r="Q397" s="8">
        <f t="shared" si="65"/>
        <v>7.7519379844961253E-2</v>
      </c>
      <c r="R397" s="8">
        <f t="shared" si="66"/>
        <v>1.58E-3</v>
      </c>
      <c r="S397" s="8">
        <f t="shared" si="60"/>
        <v>4.251162790697674E-2</v>
      </c>
      <c r="T397" s="8">
        <f t="shared" si="69"/>
        <v>0.37984496124031014</v>
      </c>
      <c r="U397" s="7">
        <f t="shared" si="61"/>
        <v>1.2085499920147891</v>
      </c>
      <c r="V397" s="5">
        <f t="shared" si="67"/>
        <v>3.764050009213928E-4</v>
      </c>
      <c r="W397" s="26">
        <f t="shared" si="68"/>
        <v>39.450000000000003</v>
      </c>
      <c r="X397" s="29" t="str">
        <f t="shared" si="62"/>
        <v/>
      </c>
      <c r="Y397" s="29" t="str">
        <f t="shared" si="63"/>
        <v/>
      </c>
    </row>
    <row r="398" spans="15:25" ht="19">
      <c r="O398" s="15">
        <v>39.6</v>
      </c>
      <c r="P398" s="8">
        <f t="shared" si="64"/>
        <v>0</v>
      </c>
      <c r="Q398" s="8">
        <f t="shared" si="65"/>
        <v>7.7399380804953566E-2</v>
      </c>
      <c r="R398" s="8">
        <f t="shared" si="66"/>
        <v>1.5840000000000001E-3</v>
      </c>
      <c r="S398" s="8">
        <f t="shared" si="60"/>
        <v>4.2749226006191951E-2</v>
      </c>
      <c r="T398" s="8">
        <f t="shared" si="69"/>
        <v>0.37925696594427249</v>
      </c>
      <c r="U398" s="7">
        <f t="shared" si="61"/>
        <v>1.2085873644139793</v>
      </c>
      <c r="V398" s="5">
        <f t="shared" si="67"/>
        <v>3.7372399190215868E-4</v>
      </c>
      <c r="W398" s="26">
        <f t="shared" si="68"/>
        <v>39.549999999999997</v>
      </c>
      <c r="X398" s="29" t="str">
        <f t="shared" si="62"/>
        <v/>
      </c>
      <c r="Y398" s="29" t="str">
        <f t="shared" si="63"/>
        <v/>
      </c>
    </row>
    <row r="399" spans="15:25" ht="19">
      <c r="O399" s="15">
        <v>39.700000000000003</v>
      </c>
      <c r="P399" s="8">
        <f t="shared" si="64"/>
        <v>0</v>
      </c>
      <c r="Q399" s="8">
        <f t="shared" si="65"/>
        <v>7.7279752704791357E-2</v>
      </c>
      <c r="R399" s="8">
        <f t="shared" si="66"/>
        <v>1.5880000000000002E-3</v>
      </c>
      <c r="S399" s="8">
        <f t="shared" si="60"/>
        <v>4.2986089644513149E-2</v>
      </c>
      <c r="T399" s="8">
        <f t="shared" si="69"/>
        <v>0.37867078825347766</v>
      </c>
      <c r="U399" s="7">
        <f t="shared" si="61"/>
        <v>1.2086244725044619</v>
      </c>
      <c r="V399" s="5">
        <f t="shared" si="67"/>
        <v>3.7108090482628782E-4</v>
      </c>
      <c r="W399" s="26">
        <f t="shared" si="68"/>
        <v>39.650000000000006</v>
      </c>
      <c r="X399" s="29" t="str">
        <f t="shared" si="62"/>
        <v/>
      </c>
      <c r="Y399" s="29" t="str">
        <f t="shared" si="63"/>
        <v/>
      </c>
    </row>
    <row r="400" spans="15:25" ht="19">
      <c r="O400" s="15">
        <v>39.799999999999997</v>
      </c>
      <c r="P400" s="8">
        <f t="shared" si="64"/>
        <v>0</v>
      </c>
      <c r="Q400" s="8">
        <f t="shared" si="65"/>
        <v>7.7160493827160517E-2</v>
      </c>
      <c r="R400" s="8">
        <f t="shared" si="66"/>
        <v>1.5919999999999999E-3</v>
      </c>
      <c r="S400" s="8">
        <f t="shared" si="60"/>
        <v>4.322222222222221E-2</v>
      </c>
      <c r="T400" s="8">
        <f t="shared" si="69"/>
        <v>0.37808641975308654</v>
      </c>
      <c r="U400" s="7">
        <f t="shared" si="61"/>
        <v>1.2086613199985372</v>
      </c>
      <c r="V400" s="5">
        <f t="shared" si="67"/>
        <v>3.6847494075289294E-4</v>
      </c>
      <c r="W400" s="26">
        <f t="shared" si="68"/>
        <v>39.75</v>
      </c>
      <c r="X400" s="29" t="str">
        <f t="shared" si="62"/>
        <v/>
      </c>
      <c r="Y400" s="29" t="str">
        <f t="shared" si="63"/>
        <v/>
      </c>
    </row>
    <row r="401" spans="15:25" ht="19">
      <c r="O401" s="15">
        <v>39.9</v>
      </c>
      <c r="P401" s="8">
        <f t="shared" si="64"/>
        <v>0</v>
      </c>
      <c r="Q401" s="8">
        <f t="shared" si="65"/>
        <v>7.7041602465331288E-2</v>
      </c>
      <c r="R401" s="8">
        <f t="shared" si="66"/>
        <v>1.596E-3</v>
      </c>
      <c r="S401" s="8">
        <f t="shared" si="60"/>
        <v>4.3457627118644052E-2</v>
      </c>
      <c r="T401" s="8">
        <f t="shared" si="69"/>
        <v>0.37750385208012333</v>
      </c>
      <c r="U401" s="7">
        <f t="shared" si="61"/>
        <v>1.20869791053084</v>
      </c>
      <c r="V401" s="5">
        <f t="shared" si="67"/>
        <v>3.6590532302759916E-4</v>
      </c>
      <c r="W401" s="26">
        <f t="shared" si="68"/>
        <v>39.849999999999994</v>
      </c>
      <c r="X401" s="29" t="str">
        <f t="shared" si="62"/>
        <v/>
      </c>
      <c r="Y401" s="29" t="str">
        <f t="shared" si="63"/>
        <v/>
      </c>
    </row>
    <row r="402" spans="15:25" ht="19">
      <c r="O402" s="15">
        <v>40</v>
      </c>
      <c r="P402" s="8">
        <f t="shared" si="64"/>
        <v>0</v>
      </c>
      <c r="Q402" s="8">
        <f t="shared" si="65"/>
        <v>7.6923076923076941E-2</v>
      </c>
      <c r="R402" s="8">
        <f t="shared" si="66"/>
        <v>1.6000000000000001E-3</v>
      </c>
      <c r="S402" s="8">
        <f t="shared" si="60"/>
        <v>4.3692307692307697E-2</v>
      </c>
      <c r="T402" s="8">
        <f t="shared" si="69"/>
        <v>0.37692307692307703</v>
      </c>
      <c r="U402" s="7">
        <f t="shared" si="61"/>
        <v>1.2087342476604908</v>
      </c>
      <c r="V402" s="5">
        <f t="shared" si="67"/>
        <v>3.6337129650786988E-4</v>
      </c>
      <c r="W402" s="26">
        <f t="shared" si="68"/>
        <v>39.950000000000003</v>
      </c>
      <c r="X402" s="29" t="str">
        <f t="shared" si="62"/>
        <v/>
      </c>
      <c r="Y402" s="29" t="str">
        <f t="shared" si="63"/>
        <v/>
      </c>
    </row>
    <row r="403" spans="15:25" ht="19">
      <c r="O403" s="15">
        <v>40.1</v>
      </c>
      <c r="P403" s="8">
        <f t="shared" si="64"/>
        <v>0</v>
      </c>
      <c r="Q403" s="8">
        <f t="shared" si="65"/>
        <v>7.6804915514592939E-2</v>
      </c>
      <c r="R403" s="8">
        <f t="shared" si="66"/>
        <v>1.6040000000000002E-3</v>
      </c>
      <c r="S403" s="8">
        <f t="shared" si="60"/>
        <v>4.3926267281105991E-2</v>
      </c>
      <c r="T403" s="8">
        <f t="shared" si="69"/>
        <v>0.37634408602150543</v>
      </c>
      <c r="U403" s="7">
        <f t="shared" si="61"/>
        <v>1.2087703348731733</v>
      </c>
      <c r="V403" s="5">
        <f t="shared" si="67"/>
        <v>3.6087212682555698E-4</v>
      </c>
      <c r="W403" s="26">
        <f t="shared" si="68"/>
        <v>40.049999999999997</v>
      </c>
      <c r="X403" s="29" t="str">
        <f t="shared" si="62"/>
        <v/>
      </c>
      <c r="Y403" s="29" t="str">
        <f t="shared" si="63"/>
        <v/>
      </c>
    </row>
    <row r="404" spans="15:25" ht="19">
      <c r="O404" s="15">
        <v>40.200000000000003</v>
      </c>
      <c r="P404" s="8">
        <f t="shared" si="64"/>
        <v>0</v>
      </c>
      <c r="Q404" s="8">
        <f t="shared" si="65"/>
        <v>7.6687116564417179E-2</v>
      </c>
      <c r="R404" s="8">
        <f t="shared" si="66"/>
        <v>1.6080000000000001E-3</v>
      </c>
      <c r="S404" s="8">
        <f t="shared" si="60"/>
        <v>4.4159509202453984E-2</v>
      </c>
      <c r="T404" s="8">
        <f t="shared" si="69"/>
        <v>0.37576687116564422</v>
      </c>
      <c r="U404" s="7">
        <f t="shared" si="61"/>
        <v>1.2088061755831419</v>
      </c>
      <c r="V404" s="5">
        <f t="shared" si="67"/>
        <v>3.58407099685371E-4</v>
      </c>
      <c r="W404" s="26">
        <f t="shared" si="68"/>
        <v>40.150000000000006</v>
      </c>
      <c r="X404" s="29" t="str">
        <f t="shared" si="62"/>
        <v/>
      </c>
      <c r="Y404" s="29" t="str">
        <f t="shared" si="63"/>
        <v/>
      </c>
    </row>
    <row r="405" spans="15:25" ht="19">
      <c r="O405" s="15">
        <v>40.299999999999997</v>
      </c>
      <c r="P405" s="8">
        <f t="shared" si="64"/>
        <v>0</v>
      </c>
      <c r="Q405" s="8">
        <f t="shared" si="65"/>
        <v>7.6569678407350711E-2</v>
      </c>
      <c r="R405" s="8">
        <f t="shared" si="66"/>
        <v>1.6119999999999999E-3</v>
      </c>
      <c r="S405" s="8">
        <f t="shared" si="60"/>
        <v>4.4392036753445635E-2</v>
      </c>
      <c r="T405" s="8">
        <f t="shared" si="69"/>
        <v>0.37519142419601853</v>
      </c>
      <c r="U405" s="7">
        <f t="shared" si="61"/>
        <v>1.2088417731351586</v>
      </c>
      <c r="V405" s="5">
        <f t="shared" si="67"/>
        <v>3.5597552016765978E-4</v>
      </c>
      <c r="W405" s="26">
        <f t="shared" si="68"/>
        <v>40.25</v>
      </c>
      <c r="X405" s="29" t="str">
        <f t="shared" si="62"/>
        <v/>
      </c>
      <c r="Y405" s="29" t="str">
        <f t="shared" si="63"/>
        <v/>
      </c>
    </row>
    <row r="406" spans="15:25" ht="19">
      <c r="O406" s="15">
        <v>40.4</v>
      </c>
      <c r="P406" s="8">
        <f t="shared" si="64"/>
        <v>0</v>
      </c>
      <c r="Q406" s="8">
        <f t="shared" si="65"/>
        <v>7.6452599388379214E-2</v>
      </c>
      <c r="R406" s="8">
        <f t="shared" si="66"/>
        <v>1.616E-3</v>
      </c>
      <c r="S406" s="8">
        <f t="shared" si="60"/>
        <v>4.4623853211009173E-2</v>
      </c>
      <c r="T406" s="8">
        <f t="shared" si="69"/>
        <v>0.37461773700305817</v>
      </c>
      <c r="U406" s="7">
        <f t="shared" si="61"/>
        <v>1.2088771308063675</v>
      </c>
      <c r="V406" s="5">
        <f t="shared" si="67"/>
        <v>3.5357671208879389E-4</v>
      </c>
      <c r="W406" s="26">
        <f t="shared" si="68"/>
        <v>40.349999999999994</v>
      </c>
      <c r="X406" s="29" t="str">
        <f t="shared" si="62"/>
        <v/>
      </c>
      <c r="Y406" s="29" t="str">
        <f t="shared" si="63"/>
        <v/>
      </c>
    </row>
    <row r="407" spans="15:25" ht="19">
      <c r="O407" s="15">
        <v>40.5</v>
      </c>
      <c r="P407" s="8">
        <f t="shared" si="64"/>
        <v>0</v>
      </c>
      <c r="Q407" s="8">
        <f t="shared" si="65"/>
        <v>7.6335877862595436E-2</v>
      </c>
      <c r="R407" s="8">
        <f t="shared" si="66"/>
        <v>1.6200000000000001E-3</v>
      </c>
      <c r="S407" s="8">
        <f t="shared" si="60"/>
        <v>4.4854961832061065E-2</v>
      </c>
      <c r="T407" s="8">
        <f t="shared" si="69"/>
        <v>0.37404580152671768</v>
      </c>
      <c r="U407" s="7">
        <f t="shared" si="61"/>
        <v>1.2089122518081041</v>
      </c>
      <c r="V407" s="5">
        <f t="shared" si="67"/>
        <v>3.5121001736637182E-4</v>
      </c>
      <c r="W407" s="26">
        <f t="shared" si="68"/>
        <v>40.450000000000003</v>
      </c>
      <c r="X407" s="29" t="str">
        <f t="shared" si="62"/>
        <v/>
      </c>
      <c r="Y407" s="29" t="str">
        <f t="shared" si="63"/>
        <v/>
      </c>
    </row>
    <row r="408" spans="15:25" ht="19">
      <c r="O408" s="15">
        <v>40.6</v>
      </c>
      <c r="P408" s="8">
        <f t="shared" si="64"/>
        <v>0</v>
      </c>
      <c r="Q408" s="8">
        <f t="shared" si="65"/>
        <v>7.6219512195121963E-2</v>
      </c>
      <c r="R408" s="8">
        <f t="shared" si="66"/>
        <v>1.6240000000000002E-3</v>
      </c>
      <c r="S408" s="8">
        <f t="shared" si="60"/>
        <v>4.5085365853658549E-2</v>
      </c>
      <c r="T408" s="8">
        <f t="shared" si="69"/>
        <v>0.37347560975609767</v>
      </c>
      <c r="U408" s="7">
        <f t="shared" si="61"/>
        <v>1.2089471392876472</v>
      </c>
      <c r="V408" s="5">
        <f t="shared" si="67"/>
        <v>3.4887479543054884E-4</v>
      </c>
      <c r="W408" s="26">
        <f t="shared" si="68"/>
        <v>40.549999999999997</v>
      </c>
      <c r="X408" s="29" t="str">
        <f t="shared" si="62"/>
        <v/>
      </c>
      <c r="Y408" s="29" t="str">
        <f t="shared" si="63"/>
        <v/>
      </c>
    </row>
    <row r="409" spans="15:25" ht="19">
      <c r="O409" s="15">
        <v>40.700000000000003</v>
      </c>
      <c r="P409" s="8">
        <f t="shared" si="64"/>
        <v>0</v>
      </c>
      <c r="Q409" s="8">
        <f t="shared" si="65"/>
        <v>7.6103500761035017E-2</v>
      </c>
      <c r="R409" s="8">
        <f t="shared" si="66"/>
        <v>1.6280000000000001E-3</v>
      </c>
      <c r="S409" s="8">
        <f t="shared" si="60"/>
        <v>4.5315068493150666E-2</v>
      </c>
      <c r="T409" s="8">
        <f t="shared" si="69"/>
        <v>0.37290715372907163</v>
      </c>
      <c r="U409" s="7">
        <f t="shared" si="61"/>
        <v>1.208981796329909</v>
      </c>
      <c r="V409" s="5">
        <f t="shared" si="67"/>
        <v>3.4657042261798172E-4</v>
      </c>
      <c r="W409" s="26">
        <f t="shared" si="68"/>
        <v>40.650000000000006</v>
      </c>
      <c r="X409" s="29" t="str">
        <f t="shared" si="62"/>
        <v/>
      </c>
      <c r="Y409" s="29" t="str">
        <f t="shared" si="63"/>
        <v/>
      </c>
    </row>
    <row r="410" spans="15:25" ht="19">
      <c r="O410" s="15">
        <v>40.799999999999997</v>
      </c>
      <c r="P410" s="8">
        <f t="shared" si="64"/>
        <v>0</v>
      </c>
      <c r="Q410" s="8">
        <f t="shared" si="65"/>
        <v>7.5987841945288778E-2</v>
      </c>
      <c r="R410" s="8">
        <f t="shared" si="66"/>
        <v>1.6319999999999998E-3</v>
      </c>
      <c r="S410" s="8">
        <f t="shared" si="60"/>
        <v>4.5544072948328254E-2</v>
      </c>
      <c r="T410" s="8">
        <f t="shared" si="69"/>
        <v>0.37234042553191504</v>
      </c>
      <c r="U410" s="7">
        <f t="shared" si="61"/>
        <v>1.2090162259590744</v>
      </c>
      <c r="V410" s="5">
        <f t="shared" si="67"/>
        <v>3.442962916544641E-4</v>
      </c>
      <c r="W410" s="26">
        <f t="shared" si="68"/>
        <v>40.75</v>
      </c>
      <c r="X410" s="29" t="str">
        <f t="shared" si="62"/>
        <v/>
      </c>
      <c r="Y410" s="29" t="str">
        <f t="shared" si="63"/>
        <v/>
      </c>
    </row>
    <row r="411" spans="15:25" ht="19">
      <c r="O411" s="15">
        <v>40.9</v>
      </c>
      <c r="P411" s="8">
        <f t="shared" si="64"/>
        <v>0</v>
      </c>
      <c r="Q411" s="8">
        <f t="shared" si="65"/>
        <v>7.5872534142640377E-2</v>
      </c>
      <c r="R411" s="8">
        <f t="shared" si="66"/>
        <v>1.6360000000000001E-3</v>
      </c>
      <c r="S411" s="8">
        <f t="shared" si="60"/>
        <v>4.5772382397572087E-2</v>
      </c>
      <c r="T411" s="8">
        <f t="shared" si="69"/>
        <v>0.37177541729893787</v>
      </c>
      <c r="U411" s="7">
        <f t="shared" si="61"/>
        <v>1.2090504311401833</v>
      </c>
      <c r="V411" s="5">
        <f t="shared" si="67"/>
        <v>3.4205181108859018E-4</v>
      </c>
      <c r="W411" s="26">
        <f t="shared" si="68"/>
        <v>40.849999999999994</v>
      </c>
      <c r="X411" s="29" t="str">
        <f t="shared" si="62"/>
        <v/>
      </c>
      <c r="Y411" s="29" t="str">
        <f t="shared" si="63"/>
        <v/>
      </c>
    </row>
    <row r="412" spans="15:25" ht="19">
      <c r="O412" s="15">
        <v>41</v>
      </c>
      <c r="P412" s="8">
        <f t="shared" si="64"/>
        <v>0</v>
      </c>
      <c r="Q412" s="8">
        <f t="shared" si="65"/>
        <v>7.5757575757575774E-2</v>
      </c>
      <c r="R412" s="8">
        <f t="shared" si="66"/>
        <v>1.6400000000000002E-3</v>
      </c>
      <c r="S412" s="8">
        <f t="shared" si="60"/>
        <v>4.6000000000000006E-2</v>
      </c>
      <c r="T412" s="8">
        <f t="shared" si="69"/>
        <v>0.37121212121212133</v>
      </c>
      <c r="U412" s="7">
        <f t="shared" si="61"/>
        <v>1.2090844147806628</v>
      </c>
      <c r="V412" s="5">
        <f t="shared" si="67"/>
        <v>3.3983640479461969E-4</v>
      </c>
      <c r="W412" s="26">
        <f t="shared" si="68"/>
        <v>40.950000000000003</v>
      </c>
      <c r="X412" s="29" t="str">
        <f t="shared" si="62"/>
        <v/>
      </c>
      <c r="Y412" s="29" t="str">
        <f t="shared" si="63"/>
        <v/>
      </c>
    </row>
    <row r="413" spans="15:25" ht="19">
      <c r="O413" s="15">
        <v>41.1</v>
      </c>
      <c r="P413" s="8">
        <f t="shared" si="64"/>
        <v>0</v>
      </c>
      <c r="Q413" s="8">
        <f t="shared" si="65"/>
        <v>7.564296520423601E-2</v>
      </c>
      <c r="R413" s="8">
        <f t="shared" si="66"/>
        <v>1.6440000000000003E-3</v>
      </c>
      <c r="S413" s="8">
        <f t="shared" si="60"/>
        <v>4.6226928895612709E-2</v>
      </c>
      <c r="T413" s="8">
        <f t="shared" si="69"/>
        <v>0.3706505295007565</v>
      </c>
      <c r="U413" s="7">
        <f t="shared" si="61"/>
        <v>1.2091181797318109</v>
      </c>
      <c r="V413" s="5">
        <f t="shared" si="67"/>
        <v>3.376495114815144E-4</v>
      </c>
      <c r="W413" s="26">
        <f t="shared" si="68"/>
        <v>41.05</v>
      </c>
      <c r="X413" s="29" t="str">
        <f t="shared" si="62"/>
        <v/>
      </c>
      <c r="Y413" s="29" t="str">
        <f t="shared" si="63"/>
        <v/>
      </c>
    </row>
    <row r="414" spans="15:25" ht="19">
      <c r="O414" s="15">
        <v>41.2</v>
      </c>
      <c r="P414" s="8">
        <f t="shared" si="64"/>
        <v>0</v>
      </c>
      <c r="Q414" s="8">
        <f t="shared" si="65"/>
        <v>7.552870090634442E-2</v>
      </c>
      <c r="R414" s="8">
        <f t="shared" si="66"/>
        <v>1.6480000000000002E-3</v>
      </c>
      <c r="S414" s="8">
        <f t="shared" si="60"/>
        <v>4.6453172205438063E-2</v>
      </c>
      <c r="T414" s="8">
        <f t="shared" si="69"/>
        <v>0.3700906344410877</v>
      </c>
      <c r="U414" s="7">
        <f t="shared" si="61"/>
        <v>1.2091517287902318</v>
      </c>
      <c r="V414" s="5">
        <f t="shared" si="67"/>
        <v>3.3549058420900358E-4</v>
      </c>
      <c r="W414" s="26">
        <f t="shared" si="68"/>
        <v>41.150000000000006</v>
      </c>
      <c r="X414" s="29" t="str">
        <f t="shared" si="62"/>
        <v/>
      </c>
      <c r="Y414" s="29" t="str">
        <f t="shared" si="63"/>
        <v/>
      </c>
    </row>
    <row r="415" spans="15:25" ht="19">
      <c r="O415" s="15">
        <v>41.3</v>
      </c>
      <c r="P415" s="8">
        <f t="shared" si="64"/>
        <v>0</v>
      </c>
      <c r="Q415" s="8">
        <f t="shared" si="65"/>
        <v>7.5414781297134262E-2</v>
      </c>
      <c r="R415" s="8">
        <f t="shared" si="66"/>
        <v>1.6519999999999998E-3</v>
      </c>
      <c r="S415" s="8">
        <f t="shared" si="60"/>
        <v>4.6678733031674184E-2</v>
      </c>
      <c r="T415" s="8">
        <f t="shared" si="69"/>
        <v>0.3695324283559579</v>
      </c>
      <c r="U415" s="7">
        <f t="shared" si="61"/>
        <v>1.2091850646992255</v>
      </c>
      <c r="V415" s="5">
        <f t="shared" si="67"/>
        <v>3.3335908993683226E-4</v>
      </c>
      <c r="W415" s="26">
        <f t="shared" si="68"/>
        <v>41.25</v>
      </c>
      <c r="X415" s="29" t="str">
        <f t="shared" si="62"/>
        <v/>
      </c>
      <c r="Y415" s="29" t="str">
        <f t="shared" si="63"/>
        <v/>
      </c>
    </row>
    <row r="416" spans="15:25" ht="19">
      <c r="O416" s="15">
        <v>41.4</v>
      </c>
      <c r="P416" s="8">
        <f t="shared" si="64"/>
        <v>0</v>
      </c>
      <c r="Q416" s="8">
        <f t="shared" si="65"/>
        <v>7.5301204819277129E-2</v>
      </c>
      <c r="R416" s="8">
        <f t="shared" si="66"/>
        <v>1.6559999999999999E-3</v>
      </c>
      <c r="S416" s="8">
        <f t="shared" si="60"/>
        <v>4.6903614457831325E-2</v>
      </c>
      <c r="T416" s="8">
        <f t="shared" si="69"/>
        <v>0.36897590361445798</v>
      </c>
      <c r="U416" s="7">
        <f t="shared" si="61"/>
        <v>1.2092181901501342</v>
      </c>
      <c r="V416" s="5">
        <f t="shared" si="67"/>
        <v>3.3125450908721516E-4</v>
      </c>
      <c r="W416" s="26">
        <f t="shared" si="68"/>
        <v>41.349999999999994</v>
      </c>
      <c r="X416" s="29" t="str">
        <f t="shared" si="62"/>
        <v/>
      </c>
      <c r="Y416" s="29" t="str">
        <f t="shared" si="63"/>
        <v/>
      </c>
    </row>
    <row r="417" spans="15:25" ht="19">
      <c r="O417" s="15">
        <v>41.5</v>
      </c>
      <c r="P417" s="8">
        <f t="shared" si="64"/>
        <v>0</v>
      </c>
      <c r="Q417" s="8">
        <f t="shared" si="65"/>
        <v>7.518796992481204E-2</v>
      </c>
      <c r="R417" s="8">
        <f t="shared" si="66"/>
        <v>1.66E-3</v>
      </c>
      <c r="S417" s="8">
        <f t="shared" si="60"/>
        <v>4.7127819548872171E-2</v>
      </c>
      <c r="T417" s="8">
        <f t="shared" si="69"/>
        <v>0.36842105263157904</v>
      </c>
      <c r="U417" s="7">
        <f t="shared" si="61"/>
        <v>1.2092511077836465</v>
      </c>
      <c r="V417" s="5">
        <f t="shared" si="67"/>
        <v>3.2917633512318889E-4</v>
      </c>
      <c r="W417" s="26">
        <f t="shared" si="68"/>
        <v>41.45</v>
      </c>
      <c r="X417" s="29" t="str">
        <f t="shared" si="62"/>
        <v/>
      </c>
      <c r="Y417" s="29" t="str">
        <f t="shared" si="63"/>
        <v/>
      </c>
    </row>
    <row r="418" spans="15:25" ht="19">
      <c r="O418" s="15">
        <v>41.6</v>
      </c>
      <c r="P418" s="8">
        <f t="shared" si="64"/>
        <v>0</v>
      </c>
      <c r="Q418" s="8">
        <f t="shared" si="65"/>
        <v>7.5075075075075104E-2</v>
      </c>
      <c r="R418" s="8">
        <f t="shared" si="66"/>
        <v>1.6639999999999999E-3</v>
      </c>
      <c r="S418" s="8">
        <f t="shared" si="60"/>
        <v>4.7351351351351351E-2</v>
      </c>
      <c r="T418" s="8">
        <f t="shared" si="69"/>
        <v>0.36786786786786801</v>
      </c>
      <c r="U418" s="7">
        <f t="shared" si="61"/>
        <v>1.2092838201910598</v>
      </c>
      <c r="V418" s="5">
        <f t="shared" si="67"/>
        <v>3.2712407413315137E-4</v>
      </c>
      <c r="W418" s="26">
        <f t="shared" si="68"/>
        <v>41.55</v>
      </c>
      <c r="X418" s="29" t="str">
        <f t="shared" si="62"/>
        <v/>
      </c>
      <c r="Y418" s="29" t="str">
        <f t="shared" si="63"/>
        <v/>
      </c>
    </row>
    <row r="419" spans="15:25" ht="19">
      <c r="O419" s="15">
        <v>41.7</v>
      </c>
      <c r="P419" s="8">
        <f t="shared" si="64"/>
        <v>0</v>
      </c>
      <c r="Q419" s="8">
        <f t="shared" si="65"/>
        <v>7.4962518740629688E-2</v>
      </c>
      <c r="R419" s="8">
        <f t="shared" si="66"/>
        <v>1.668E-3</v>
      </c>
      <c r="S419" s="8">
        <f t="shared" si="60"/>
        <v>4.7574212893553208E-2</v>
      </c>
      <c r="T419" s="8">
        <f t="shared" si="69"/>
        <v>0.36731634182908551</v>
      </c>
      <c r="U419" s="7">
        <f t="shared" si="61"/>
        <v>1.2093163299155054</v>
      </c>
      <c r="V419" s="5">
        <f t="shared" si="67"/>
        <v>3.2509724445572524E-4</v>
      </c>
      <c r="W419" s="26">
        <f t="shared" si="68"/>
        <v>41.650000000000006</v>
      </c>
      <c r="X419" s="29" t="str">
        <f t="shared" si="62"/>
        <v/>
      </c>
      <c r="Y419" s="29" t="str">
        <f t="shared" si="63"/>
        <v/>
      </c>
    </row>
    <row r="420" spans="15:25" ht="19">
      <c r="O420" s="15">
        <v>41.8</v>
      </c>
      <c r="P420" s="8">
        <f t="shared" si="64"/>
        <v>0</v>
      </c>
      <c r="Q420" s="8">
        <f t="shared" si="65"/>
        <v>7.4850299401197626E-2</v>
      </c>
      <c r="R420" s="8">
        <f t="shared" si="66"/>
        <v>1.6719999999999999E-3</v>
      </c>
      <c r="S420" s="8">
        <f t="shared" si="60"/>
        <v>4.7796407185628734E-2</v>
      </c>
      <c r="T420" s="8">
        <f t="shared" si="69"/>
        <v>0.36676646706586841</v>
      </c>
      <c r="U420" s="7">
        <f t="shared" si="61"/>
        <v>1.2093486394531341</v>
      </c>
      <c r="V420" s="5">
        <f t="shared" si="67"/>
        <v>3.2309537628673785E-4</v>
      </c>
      <c r="W420" s="26">
        <f t="shared" si="68"/>
        <v>41.75</v>
      </c>
      <c r="X420" s="29" t="str">
        <f t="shared" si="62"/>
        <v/>
      </c>
      <c r="Y420" s="29" t="str">
        <f t="shared" si="63"/>
        <v/>
      </c>
    </row>
    <row r="421" spans="15:25" ht="19">
      <c r="O421" s="15">
        <v>41.9</v>
      </c>
      <c r="P421" s="8">
        <f t="shared" si="64"/>
        <v>0</v>
      </c>
      <c r="Q421" s="8">
        <f t="shared" si="65"/>
        <v>7.473841554559045E-2</v>
      </c>
      <c r="R421" s="8">
        <f t="shared" si="66"/>
        <v>1.676E-3</v>
      </c>
      <c r="S421" s="8">
        <f t="shared" si="60"/>
        <v>4.8017937219730925E-2</v>
      </c>
      <c r="T421" s="8">
        <f t="shared" si="69"/>
        <v>0.36621823617339322</v>
      </c>
      <c r="U421" s="7">
        <f t="shared" si="61"/>
        <v>1.2093807512542665</v>
      </c>
      <c r="V421" s="5">
        <f t="shared" si="67"/>
        <v>3.2111801132383533E-4</v>
      </c>
      <c r="W421" s="26">
        <f t="shared" si="68"/>
        <v>41.849999999999994</v>
      </c>
      <c r="X421" s="29" t="str">
        <f t="shared" si="62"/>
        <v/>
      </c>
      <c r="Y421" s="29" t="str">
        <f t="shared" si="63"/>
        <v/>
      </c>
    </row>
    <row r="422" spans="15:25" ht="19">
      <c r="O422" s="15">
        <v>42</v>
      </c>
      <c r="P422" s="8">
        <f t="shared" si="64"/>
        <v>0</v>
      </c>
      <c r="Q422" s="8">
        <f t="shared" si="65"/>
        <v>7.4626865671641798E-2</v>
      </c>
      <c r="R422" s="8">
        <f t="shared" si="66"/>
        <v>1.6800000000000001E-3</v>
      </c>
      <c r="S422" s="8">
        <f t="shared" si="60"/>
        <v>4.8238805970149255E-2</v>
      </c>
      <c r="T422" s="8">
        <f t="shared" si="69"/>
        <v>0.36567164179104483</v>
      </c>
      <c r="U422" s="7">
        <f t="shared" si="61"/>
        <v>1.2094126677245083</v>
      </c>
      <c r="V422" s="5">
        <f t="shared" si="67"/>
        <v>3.1916470241810202E-4</v>
      </c>
      <c r="W422" s="26">
        <f t="shared" si="68"/>
        <v>41.95</v>
      </c>
      <c r="X422" s="29" t="str">
        <f t="shared" si="62"/>
        <v/>
      </c>
      <c r="Y422" s="29" t="str">
        <f t="shared" si="63"/>
        <v/>
      </c>
    </row>
    <row r="423" spans="15:25" ht="19">
      <c r="O423" s="15">
        <v>42.1</v>
      </c>
      <c r="P423" s="8">
        <f t="shared" si="64"/>
        <v>0</v>
      </c>
      <c r="Q423" s="8">
        <f t="shared" si="65"/>
        <v>7.4515648286140115E-2</v>
      </c>
      <c r="R423" s="8">
        <f t="shared" si="66"/>
        <v>1.684E-3</v>
      </c>
      <c r="S423" s="8">
        <f t="shared" si="60"/>
        <v>4.8459016393442605E-2</v>
      </c>
      <c r="T423" s="8">
        <f t="shared" si="69"/>
        <v>0.36512667660208659</v>
      </c>
      <c r="U423" s="7">
        <f t="shared" si="61"/>
        <v>1.2094443912258317</v>
      </c>
      <c r="V423" s="5">
        <f t="shared" si="67"/>
        <v>3.172350132341028E-4</v>
      </c>
      <c r="W423" s="26">
        <f t="shared" si="68"/>
        <v>42.05</v>
      </c>
      <c r="X423" s="29" t="str">
        <f t="shared" si="62"/>
        <v/>
      </c>
      <c r="Y423" s="29" t="str">
        <f t="shared" si="63"/>
        <v/>
      </c>
    </row>
    <row r="424" spans="15:25" ht="19">
      <c r="O424" s="15">
        <v>42.2</v>
      </c>
      <c r="P424" s="8">
        <f t="shared" si="64"/>
        <v>0</v>
      </c>
      <c r="Q424" s="8">
        <f t="shared" si="65"/>
        <v>7.4404761904761904E-2</v>
      </c>
      <c r="R424" s="8">
        <f t="shared" si="66"/>
        <v>1.688E-3</v>
      </c>
      <c r="S424" s="8">
        <f t="shared" si="60"/>
        <v>4.8678571428571425E-2</v>
      </c>
      <c r="T424" s="8">
        <f t="shared" si="69"/>
        <v>0.36458333333333337</v>
      </c>
      <c r="U424" s="7">
        <f t="shared" si="61"/>
        <v>1.2094759240776245</v>
      </c>
      <c r="V424" s="5">
        <f t="shared" si="67"/>
        <v>3.153285179280329E-4</v>
      </c>
      <c r="W424" s="26">
        <f t="shared" si="68"/>
        <v>42.150000000000006</v>
      </c>
      <c r="X424" s="29" t="str">
        <f t="shared" si="62"/>
        <v/>
      </c>
      <c r="Y424" s="29" t="str">
        <f t="shared" si="63"/>
        <v/>
      </c>
    </row>
    <row r="425" spans="15:25" ht="19">
      <c r="O425" s="15">
        <v>42.3</v>
      </c>
      <c r="P425" s="8">
        <f t="shared" si="64"/>
        <v>0</v>
      </c>
      <c r="Q425" s="8">
        <f t="shared" si="65"/>
        <v>7.4294205052005957E-2</v>
      </c>
      <c r="R425" s="8">
        <f t="shared" si="66"/>
        <v>1.6919999999999999E-3</v>
      </c>
      <c r="S425" s="8">
        <f t="shared" si="60"/>
        <v>4.8897473997028235E-2</v>
      </c>
      <c r="T425" s="8">
        <f t="shared" si="69"/>
        <v>0.36404160475482922</v>
      </c>
      <c r="U425" s="7">
        <f t="shared" si="61"/>
        <v>1.2095072685577066</v>
      </c>
      <c r="V425" s="5">
        <f t="shared" si="67"/>
        <v>3.1344480082131206E-4</v>
      </c>
      <c r="W425" s="26">
        <f t="shared" si="68"/>
        <v>42.25</v>
      </c>
      <c r="X425" s="29" t="str">
        <f t="shared" si="62"/>
        <v/>
      </c>
      <c r="Y425" s="29" t="str">
        <f t="shared" si="63"/>
        <v/>
      </c>
    </row>
    <row r="426" spans="15:25" ht="19">
      <c r="O426" s="15">
        <v>42.4</v>
      </c>
      <c r="P426" s="8">
        <f t="shared" si="64"/>
        <v>0</v>
      </c>
      <c r="Q426" s="8">
        <f t="shared" si="65"/>
        <v>7.4183976261127604E-2</v>
      </c>
      <c r="R426" s="8">
        <f t="shared" si="66"/>
        <v>1.696E-3</v>
      </c>
      <c r="S426" s="8">
        <f t="shared" si="60"/>
        <v>4.9115727002967353E-2</v>
      </c>
      <c r="T426" s="8">
        <f t="shared" si="69"/>
        <v>0.36350148367952528</v>
      </c>
      <c r="U426" s="7">
        <f t="shared" si="61"/>
        <v>1.2095384269033187</v>
      </c>
      <c r="V426" s="5">
        <f t="shared" si="67"/>
        <v>3.1158345612069648E-4</v>
      </c>
      <c r="W426" s="26">
        <f t="shared" si="68"/>
        <v>42.349999999999994</v>
      </c>
      <c r="X426" s="29" t="str">
        <f t="shared" si="62"/>
        <v/>
      </c>
      <c r="Y426" s="29" t="str">
        <f t="shared" si="63"/>
        <v/>
      </c>
    </row>
    <row r="427" spans="15:25" ht="19">
      <c r="O427" s="15">
        <v>42.5</v>
      </c>
      <c r="P427" s="8">
        <f t="shared" si="64"/>
        <v>0</v>
      </c>
      <c r="Q427" s="8">
        <f t="shared" si="65"/>
        <v>7.4074074074074084E-2</v>
      </c>
      <c r="R427" s="8">
        <f t="shared" si="66"/>
        <v>1.7000000000000001E-3</v>
      </c>
      <c r="S427" s="8">
        <f t="shared" si="60"/>
        <v>4.9333333333333326E-2</v>
      </c>
      <c r="T427" s="8">
        <f t="shared" si="69"/>
        <v>0.36296296296296304</v>
      </c>
      <c r="U427" s="7">
        <f t="shared" si="61"/>
        <v>1.2095694013120804</v>
      </c>
      <c r="V427" s="5">
        <f t="shared" si="67"/>
        <v>3.0974408761652144E-4</v>
      </c>
      <c r="W427" s="26">
        <f t="shared" si="68"/>
        <v>42.45</v>
      </c>
      <c r="X427" s="29" t="str">
        <f t="shared" si="62"/>
        <v/>
      </c>
      <c r="Y427" s="29" t="str">
        <f t="shared" si="63"/>
        <v/>
      </c>
    </row>
    <row r="428" spans="15:25" ht="19">
      <c r="O428" s="15">
        <v>42.6</v>
      </c>
      <c r="P428" s="8">
        <f t="shared" si="64"/>
        <v>0</v>
      </c>
      <c r="Q428" s="8">
        <f t="shared" si="65"/>
        <v>7.3964497041420135E-2</v>
      </c>
      <c r="R428" s="8">
        <f t="shared" si="66"/>
        <v>1.704E-3</v>
      </c>
      <c r="S428" s="8">
        <f t="shared" si="60"/>
        <v>4.9550295857988161E-2</v>
      </c>
      <c r="T428" s="8">
        <f t="shared" si="69"/>
        <v>0.36242603550295871</v>
      </c>
      <c r="U428" s="7">
        <f t="shared" si="61"/>
        <v>1.2096001939429191</v>
      </c>
      <c r="V428" s="5">
        <f t="shared" si="67"/>
        <v>3.0792630838715867E-4</v>
      </c>
      <c r="W428" s="26">
        <f t="shared" si="68"/>
        <v>42.55</v>
      </c>
      <c r="X428" s="29" t="str">
        <f t="shared" si="62"/>
        <v/>
      </c>
      <c r="Y428" s="29" t="str">
        <f t="shared" si="63"/>
        <v/>
      </c>
    </row>
    <row r="429" spans="15:25" ht="19">
      <c r="O429" s="15">
        <v>42.7</v>
      </c>
      <c r="P429" s="8">
        <f t="shared" si="64"/>
        <v>0</v>
      </c>
      <c r="Q429" s="8">
        <f t="shared" si="65"/>
        <v>7.3855243722304287E-2</v>
      </c>
      <c r="R429" s="8">
        <f t="shared" si="66"/>
        <v>1.7080000000000001E-3</v>
      </c>
      <c r="S429" s="8">
        <f t="shared" si="60"/>
        <v>4.9766617429837498E-2</v>
      </c>
      <c r="T429" s="8">
        <f t="shared" si="69"/>
        <v>0.36189069423929104</v>
      </c>
      <c r="U429" s="7">
        <f t="shared" si="61"/>
        <v>1.2096308069169743</v>
      </c>
      <c r="V429" s="5">
        <f t="shared" si="67"/>
        <v>3.0612974055265873E-4</v>
      </c>
      <c r="W429" s="26">
        <f t="shared" si="68"/>
        <v>42.650000000000006</v>
      </c>
      <c r="X429" s="29" t="str">
        <f t="shared" si="62"/>
        <v/>
      </c>
      <c r="Y429" s="29" t="str">
        <f t="shared" si="63"/>
        <v/>
      </c>
    </row>
    <row r="430" spans="15:25" ht="19">
      <c r="O430" s="15">
        <v>42.8</v>
      </c>
      <c r="P430" s="8">
        <f t="shared" si="64"/>
        <v>0</v>
      </c>
      <c r="Q430" s="8">
        <f t="shared" si="65"/>
        <v>7.3746312684365795E-2</v>
      </c>
      <c r="R430" s="8">
        <f t="shared" si="66"/>
        <v>1.712E-3</v>
      </c>
      <c r="S430" s="8">
        <f t="shared" si="60"/>
        <v>4.9982300884955741E-2</v>
      </c>
      <c r="T430" s="8">
        <f t="shared" si="69"/>
        <v>0.36135693215339243</v>
      </c>
      <c r="U430" s="7">
        <f t="shared" si="61"/>
        <v>1.2096612423184738</v>
      </c>
      <c r="V430" s="5">
        <f t="shared" si="67"/>
        <v>3.0435401499497369E-4</v>
      </c>
      <c r="W430" s="26">
        <f t="shared" si="68"/>
        <v>42.75</v>
      </c>
      <c r="X430" s="29" t="str">
        <f t="shared" si="62"/>
        <v/>
      </c>
      <c r="Y430" s="29" t="str">
        <f t="shared" si="63"/>
        <v/>
      </c>
    </row>
    <row r="431" spans="15:25" ht="19">
      <c r="O431" s="15">
        <v>42.9</v>
      </c>
      <c r="P431" s="8">
        <f t="shared" si="64"/>
        <v>0</v>
      </c>
      <c r="Q431" s="8">
        <f t="shared" si="65"/>
        <v>7.3637702503681901E-2</v>
      </c>
      <c r="R431" s="8">
        <f t="shared" si="66"/>
        <v>1.7160000000000001E-3</v>
      </c>
      <c r="S431" s="8">
        <f t="shared" si="60"/>
        <v>5.0197349042709873E-2</v>
      </c>
      <c r="T431" s="8">
        <f t="shared" si="69"/>
        <v>0.36082474226804134</v>
      </c>
      <c r="U431" s="7">
        <f t="shared" si="61"/>
        <v>1.209691502195585</v>
      </c>
      <c r="V431" s="5">
        <f t="shared" si="67"/>
        <v>3.0259877111137994E-4</v>
      </c>
      <c r="W431" s="26">
        <f t="shared" si="68"/>
        <v>42.849999999999994</v>
      </c>
      <c r="X431" s="29" t="str">
        <f t="shared" si="62"/>
        <v/>
      </c>
      <c r="Y431" s="29" t="str">
        <f t="shared" si="63"/>
        <v/>
      </c>
    </row>
    <row r="432" spans="15:25" ht="19">
      <c r="O432" s="15">
        <v>43</v>
      </c>
      <c r="P432" s="8">
        <f t="shared" si="64"/>
        <v>0</v>
      </c>
      <c r="Q432" s="8">
        <f t="shared" si="65"/>
        <v>7.3529411764705885E-2</v>
      </c>
      <c r="R432" s="8">
        <f t="shared" si="66"/>
        <v>1.72E-3</v>
      </c>
      <c r="S432" s="8">
        <f t="shared" si="60"/>
        <v>5.041176470588233E-2</v>
      </c>
      <c r="T432" s="8">
        <f t="shared" si="69"/>
        <v>0.36029411764705888</v>
      </c>
      <c r="U432" s="7">
        <f t="shared" si="61"/>
        <v>1.2097215885612425</v>
      </c>
      <c r="V432" s="5">
        <f t="shared" si="67"/>
        <v>3.0086365657488583E-4</v>
      </c>
      <c r="W432" s="26">
        <f t="shared" si="68"/>
        <v>42.95</v>
      </c>
      <c r="X432" s="29" t="str">
        <f t="shared" si="62"/>
        <v/>
      </c>
      <c r="Y432" s="29" t="str">
        <f t="shared" si="63"/>
        <v/>
      </c>
    </row>
    <row r="433" spans="15:25" ht="19">
      <c r="O433" s="15">
        <v>43.1</v>
      </c>
      <c r="P433" s="8">
        <f t="shared" si="64"/>
        <v>0</v>
      </c>
      <c r="Q433" s="8">
        <f t="shared" si="65"/>
        <v>7.3421439060205596E-2</v>
      </c>
      <c r="R433" s="8">
        <f t="shared" si="66"/>
        <v>1.7240000000000001E-3</v>
      </c>
      <c r="S433" s="8">
        <f t="shared" si="60"/>
        <v>5.062555066079296E-2</v>
      </c>
      <c r="T433" s="8">
        <f t="shared" si="69"/>
        <v>0.35976505139500742</v>
      </c>
      <c r="U433" s="7">
        <f t="shared" si="61"/>
        <v>1.2097515033939517</v>
      </c>
      <c r="V433" s="5">
        <f t="shared" si="67"/>
        <v>2.9914832709198723E-4</v>
      </c>
      <c r="W433" s="26">
        <f t="shared" si="68"/>
        <v>43.05</v>
      </c>
      <c r="X433" s="29" t="str">
        <f t="shared" si="62"/>
        <v/>
      </c>
      <c r="Y433" s="29" t="str">
        <f t="shared" si="63"/>
        <v/>
      </c>
    </row>
    <row r="434" spans="15:25" ht="19">
      <c r="O434" s="15">
        <v>43.2</v>
      </c>
      <c r="P434" s="8">
        <f t="shared" si="64"/>
        <v>0</v>
      </c>
      <c r="Q434" s="8">
        <f t="shared" si="65"/>
        <v>7.331378299120235E-2</v>
      </c>
      <c r="R434" s="8">
        <f t="shared" si="66"/>
        <v>1.7280000000000002E-3</v>
      </c>
      <c r="S434" s="8">
        <f t="shared" si="60"/>
        <v>5.0838709677419346E-2</v>
      </c>
      <c r="T434" s="8">
        <f t="shared" si="69"/>
        <v>0.35923753665689157</v>
      </c>
      <c r="U434" s="7">
        <f t="shared" si="61"/>
        <v>1.2097812486385682</v>
      </c>
      <c r="V434" s="5">
        <f t="shared" si="67"/>
        <v>2.974524461651875E-4</v>
      </c>
      <c r="W434" s="26">
        <f t="shared" si="68"/>
        <v>43.150000000000006</v>
      </c>
      <c r="X434" s="29" t="str">
        <f t="shared" si="62"/>
        <v/>
      </c>
      <c r="Y434" s="29" t="str">
        <f t="shared" si="63"/>
        <v/>
      </c>
    </row>
    <row r="435" spans="15:25" ht="19">
      <c r="O435" s="15">
        <v>43.3</v>
      </c>
      <c r="P435" s="8">
        <f t="shared" si="64"/>
        <v>0</v>
      </c>
      <c r="Q435" s="8">
        <f t="shared" si="65"/>
        <v>7.3206442166910704E-2</v>
      </c>
      <c r="R435" s="8">
        <f t="shared" si="66"/>
        <v>1.732E-3</v>
      </c>
      <c r="S435" s="8">
        <f t="shared" si="60"/>
        <v>5.1051244509516834E-2</v>
      </c>
      <c r="T435" s="8">
        <f t="shared" si="69"/>
        <v>0.35871156661786247</v>
      </c>
      <c r="U435" s="7">
        <f t="shared" si="61"/>
        <v>1.2098108262070584</v>
      </c>
      <c r="V435" s="5">
        <f t="shared" si="67"/>
        <v>2.9577568490203891E-4</v>
      </c>
      <c r="W435" s="26">
        <f t="shared" si="68"/>
        <v>43.25</v>
      </c>
      <c r="X435" s="29" t="str">
        <f t="shared" si="62"/>
        <v/>
      </c>
      <c r="Y435" s="29" t="str">
        <f t="shared" si="63"/>
        <v/>
      </c>
    </row>
    <row r="436" spans="15:25" ht="19">
      <c r="O436" s="15">
        <v>43.4</v>
      </c>
      <c r="P436" s="8">
        <f t="shared" si="64"/>
        <v>0</v>
      </c>
      <c r="Q436" s="8">
        <f t="shared" si="65"/>
        <v>7.3099415204678372E-2</v>
      </c>
      <c r="R436" s="8">
        <f t="shared" si="66"/>
        <v>1.7360000000000001E-3</v>
      </c>
      <c r="S436" s="8">
        <f t="shared" si="60"/>
        <v>5.1263157894736837E-2</v>
      </c>
      <c r="T436" s="8">
        <f t="shared" si="69"/>
        <v>0.35818713450292405</v>
      </c>
      <c r="U436" s="7">
        <f t="shared" si="61"/>
        <v>1.2098402379792361</v>
      </c>
      <c r="V436" s="5">
        <f t="shared" si="67"/>
        <v>2.9411772177744959E-4</v>
      </c>
      <c r="W436" s="26">
        <f t="shared" si="68"/>
        <v>43.349999999999994</v>
      </c>
      <c r="X436" s="29" t="str">
        <f t="shared" si="62"/>
        <v/>
      </c>
      <c r="Y436" s="29" t="str">
        <f t="shared" si="63"/>
        <v/>
      </c>
    </row>
    <row r="437" spans="15:25" ht="19">
      <c r="O437" s="15">
        <v>43.5</v>
      </c>
      <c r="P437" s="8">
        <f t="shared" si="64"/>
        <v>0</v>
      </c>
      <c r="Q437" s="8">
        <f t="shared" si="65"/>
        <v>7.2992700729927015E-2</v>
      </c>
      <c r="R437" s="8">
        <f t="shared" si="66"/>
        <v>1.74E-3</v>
      </c>
      <c r="S437" s="8">
        <f t="shared" si="60"/>
        <v>5.1474452554744518E-2</v>
      </c>
      <c r="T437" s="8">
        <f t="shared" si="69"/>
        <v>0.3576642335766424</v>
      </c>
      <c r="U437" s="7">
        <f t="shared" si="61"/>
        <v>1.2098694858034791</v>
      </c>
      <c r="V437" s="5">
        <f t="shared" si="67"/>
        <v>2.9247824242961267E-4</v>
      </c>
      <c r="W437" s="26">
        <f t="shared" si="68"/>
        <v>43.45</v>
      </c>
      <c r="X437" s="29" t="str">
        <f t="shared" si="62"/>
        <v/>
      </c>
      <c r="Y437" s="29" t="str">
        <f t="shared" si="63"/>
        <v/>
      </c>
    </row>
    <row r="438" spans="15:25" ht="19">
      <c r="O438" s="15">
        <v>43.6</v>
      </c>
      <c r="P438" s="8">
        <f t="shared" si="64"/>
        <v>0</v>
      </c>
      <c r="Q438" s="8">
        <f t="shared" si="65"/>
        <v>7.2886297376093312E-2</v>
      </c>
      <c r="R438" s="8">
        <f t="shared" si="66"/>
        <v>1.7440000000000001E-3</v>
      </c>
      <c r="S438" s="8">
        <f t="shared" si="60"/>
        <v>5.1685131195335271E-2</v>
      </c>
      <c r="T438" s="8">
        <f t="shared" si="69"/>
        <v>0.35714285714285726</v>
      </c>
      <c r="U438" s="7">
        <f t="shared" si="61"/>
        <v>1.2098985714974264</v>
      </c>
      <c r="V438" s="5">
        <f t="shared" si="67"/>
        <v>2.9085693947327883E-4</v>
      </c>
      <c r="W438" s="26">
        <f t="shared" si="68"/>
        <v>43.55</v>
      </c>
      <c r="X438" s="29" t="str">
        <f t="shared" si="62"/>
        <v/>
      </c>
      <c r="Y438" s="29" t="str">
        <f t="shared" si="63"/>
        <v/>
      </c>
    </row>
    <row r="439" spans="15:25" ht="19">
      <c r="O439" s="15">
        <v>43.7</v>
      </c>
      <c r="P439" s="8">
        <f t="shared" si="64"/>
        <v>0</v>
      </c>
      <c r="Q439" s="8">
        <f t="shared" si="65"/>
        <v>7.2780203784570605E-2</v>
      </c>
      <c r="R439" s="8">
        <f t="shared" si="66"/>
        <v>1.7480000000000002E-3</v>
      </c>
      <c r="S439" s="8">
        <f t="shared" si="60"/>
        <v>5.1895196506550223E-2</v>
      </c>
      <c r="T439" s="8">
        <f t="shared" si="69"/>
        <v>0.356622998544396</v>
      </c>
      <c r="U439" s="7">
        <f t="shared" si="61"/>
        <v>1.2099274968486564</v>
      </c>
      <c r="V439" s="5">
        <f t="shared" si="67"/>
        <v>2.8925351230002093E-4</v>
      </c>
      <c r="W439" s="26">
        <f t="shared" si="68"/>
        <v>43.650000000000006</v>
      </c>
      <c r="X439" s="29" t="str">
        <f t="shared" si="62"/>
        <v/>
      </c>
      <c r="Y439" s="29" t="str">
        <f t="shared" si="63"/>
        <v/>
      </c>
    </row>
    <row r="440" spans="15:25" ht="19">
      <c r="O440" s="15">
        <v>43.8</v>
      </c>
      <c r="P440" s="8">
        <f t="shared" si="64"/>
        <v>0</v>
      </c>
      <c r="Q440" s="8">
        <f t="shared" si="65"/>
        <v>7.2674418604651181E-2</v>
      </c>
      <c r="R440" s="8">
        <f t="shared" si="66"/>
        <v>1.7520000000000001E-3</v>
      </c>
      <c r="S440" s="8">
        <f t="shared" si="60"/>
        <v>5.2104651162790706E-2</v>
      </c>
      <c r="T440" s="8">
        <f t="shared" si="69"/>
        <v>0.35610465116279083</v>
      </c>
      <c r="U440" s="7">
        <f t="shared" si="61"/>
        <v>1.209956263615346</v>
      </c>
      <c r="V440" s="5">
        <f t="shared" si="67"/>
        <v>2.8766766689615724E-4</v>
      </c>
      <c r="W440" s="26">
        <f t="shared" si="68"/>
        <v>43.75</v>
      </c>
      <c r="X440" s="29" t="str">
        <f t="shared" si="62"/>
        <v/>
      </c>
      <c r="Y440" s="29" t="str">
        <f t="shared" si="63"/>
        <v/>
      </c>
    </row>
    <row r="441" spans="15:25" ht="19">
      <c r="O441" s="15">
        <v>43.9</v>
      </c>
      <c r="P441" s="8">
        <f t="shared" si="64"/>
        <v>0</v>
      </c>
      <c r="Q441" s="8">
        <f t="shared" si="65"/>
        <v>7.2568940493468806E-2</v>
      </c>
      <c r="R441" s="8">
        <f t="shared" si="66"/>
        <v>1.7560000000000002E-3</v>
      </c>
      <c r="S441" s="8">
        <f t="shared" si="60"/>
        <v>5.2313497822931793E-2</v>
      </c>
      <c r="T441" s="8">
        <f t="shared" si="69"/>
        <v>0.3555878084179972</v>
      </c>
      <c r="U441" s="7">
        <f t="shared" si="61"/>
        <v>1.2099848735269116</v>
      </c>
      <c r="V441" s="5">
        <f t="shared" si="67"/>
        <v>2.8609911565613137E-4</v>
      </c>
      <c r="W441" s="26">
        <f t="shared" si="68"/>
        <v>43.849999999999994</v>
      </c>
      <c r="X441" s="29" t="str">
        <f t="shared" si="62"/>
        <v/>
      </c>
      <c r="Y441" s="29" t="str">
        <f t="shared" si="63"/>
        <v/>
      </c>
    </row>
    <row r="442" spans="15:25" ht="19">
      <c r="O442" s="15">
        <v>44</v>
      </c>
      <c r="P442" s="8">
        <f t="shared" si="64"/>
        <v>0</v>
      </c>
      <c r="Q442" s="8">
        <f t="shared" si="65"/>
        <v>7.2463768115942032E-2</v>
      </c>
      <c r="R442" s="8">
        <f t="shared" si="66"/>
        <v>1.7599999999999998E-3</v>
      </c>
      <c r="S442" s="8">
        <f t="shared" si="60"/>
        <v>5.2521739130434758E-2</v>
      </c>
      <c r="T442" s="8">
        <f t="shared" si="69"/>
        <v>0.35507246376811596</v>
      </c>
      <c r="U442" s="7">
        <f t="shared" si="61"/>
        <v>1.2100133282846333</v>
      </c>
      <c r="V442" s="5">
        <f t="shared" si="67"/>
        <v>2.8454757721618355E-4</v>
      </c>
      <c r="W442" s="26">
        <f t="shared" si="68"/>
        <v>43.95</v>
      </c>
      <c r="X442" s="29" t="str">
        <f t="shared" si="62"/>
        <v/>
      </c>
      <c r="Y442" s="29" t="str">
        <f t="shared" si="63"/>
        <v/>
      </c>
    </row>
    <row r="443" spans="15:25" ht="19">
      <c r="O443" s="15">
        <v>44.1</v>
      </c>
      <c r="P443" s="8">
        <f t="shared" si="64"/>
        <v>0</v>
      </c>
      <c r="Q443" s="8">
        <f t="shared" si="65"/>
        <v>7.2358900144717825E-2</v>
      </c>
      <c r="R443" s="8">
        <f t="shared" si="66"/>
        <v>1.7639999999999999E-3</v>
      </c>
      <c r="S443" s="8">
        <f t="shared" si="60"/>
        <v>5.2729377713458737E-2</v>
      </c>
      <c r="T443" s="8">
        <f t="shared" si="69"/>
        <v>0.35455861070911737</v>
      </c>
      <c r="U443" s="7">
        <f t="shared" si="61"/>
        <v>1.2100416295622616</v>
      </c>
      <c r="V443" s="5">
        <f t="shared" si="67"/>
        <v>2.8301277628317177E-4</v>
      </c>
      <c r="W443" s="26">
        <f t="shared" si="68"/>
        <v>44.05</v>
      </c>
      <c r="X443" s="29" t="str">
        <f t="shared" si="62"/>
        <v/>
      </c>
      <c r="Y443" s="29" t="str">
        <f t="shared" si="63"/>
        <v/>
      </c>
    </row>
    <row r="444" spans="15:25" ht="19">
      <c r="O444" s="15">
        <v>44.2</v>
      </c>
      <c r="P444" s="8">
        <f t="shared" si="64"/>
        <v>0</v>
      </c>
      <c r="Q444" s="8">
        <f t="shared" si="65"/>
        <v>7.2254335260115612E-2</v>
      </c>
      <c r="R444" s="8">
        <f t="shared" si="66"/>
        <v>1.7680000000000003E-3</v>
      </c>
      <c r="S444" s="8">
        <f t="shared" si="60"/>
        <v>5.2936416184971094E-2</v>
      </c>
      <c r="T444" s="8">
        <f t="shared" si="69"/>
        <v>0.35404624277456653</v>
      </c>
      <c r="U444" s="7">
        <f t="shared" si="61"/>
        <v>1.2100697790066088</v>
      </c>
      <c r="V444" s="5">
        <f t="shared" si="67"/>
        <v>2.8149444347258122E-4</v>
      </c>
      <c r="W444" s="26">
        <f t="shared" si="68"/>
        <v>44.150000000000006</v>
      </c>
      <c r="X444" s="29" t="str">
        <f t="shared" si="62"/>
        <v/>
      </c>
      <c r="Y444" s="29" t="str">
        <f t="shared" si="63"/>
        <v/>
      </c>
    </row>
    <row r="445" spans="15:25" ht="19">
      <c r="O445" s="15">
        <v>44.3</v>
      </c>
      <c r="P445" s="8">
        <f t="shared" si="64"/>
        <v>0</v>
      </c>
      <c r="Q445" s="8">
        <f t="shared" si="65"/>
        <v>7.2150072150072159E-2</v>
      </c>
      <c r="R445" s="8">
        <f t="shared" si="66"/>
        <v>1.7719999999999999E-3</v>
      </c>
      <c r="S445" s="8">
        <f t="shared" si="60"/>
        <v>5.3142857142857144E-2</v>
      </c>
      <c r="T445" s="8">
        <f t="shared" si="69"/>
        <v>0.35353535353535359</v>
      </c>
      <c r="U445" s="7">
        <f t="shared" si="61"/>
        <v>1.210097778238123</v>
      </c>
      <c r="V445" s="5">
        <f t="shared" si="67"/>
        <v>2.7999231514199069E-4</v>
      </c>
      <c r="W445" s="26">
        <f t="shared" si="68"/>
        <v>44.25</v>
      </c>
      <c r="X445" s="29" t="str">
        <f t="shared" si="62"/>
        <v/>
      </c>
      <c r="Y445" s="29" t="str">
        <f t="shared" si="63"/>
        <v/>
      </c>
    </row>
    <row r="446" spans="15:25" ht="19">
      <c r="O446" s="15">
        <v>44.4</v>
      </c>
      <c r="P446" s="8">
        <f t="shared" si="64"/>
        <v>0</v>
      </c>
      <c r="Q446" s="8">
        <f t="shared" si="65"/>
        <v>7.204610951008647E-2</v>
      </c>
      <c r="R446" s="8">
        <f t="shared" si="66"/>
        <v>1.776E-3</v>
      </c>
      <c r="S446" s="8">
        <f t="shared" si="60"/>
        <v>5.3348703170028815E-2</v>
      </c>
      <c r="T446" s="8">
        <f t="shared" si="69"/>
        <v>0.35302593659942372</v>
      </c>
      <c r="U446" s="7">
        <f t="shared" si="61"/>
        <v>1.2101256288514493</v>
      </c>
      <c r="V446" s="5">
        <f t="shared" si="67"/>
        <v>2.785061332621868E-4</v>
      </c>
      <c r="W446" s="26">
        <f t="shared" si="68"/>
        <v>44.349999999999994</v>
      </c>
      <c r="X446" s="29" t="str">
        <f t="shared" si="62"/>
        <v/>
      </c>
      <c r="Y446" s="29" t="str">
        <f t="shared" si="63"/>
        <v/>
      </c>
    </row>
    <row r="447" spans="15:25" ht="19">
      <c r="O447" s="15">
        <v>44.5</v>
      </c>
      <c r="P447" s="8">
        <f t="shared" si="64"/>
        <v>0</v>
      </c>
      <c r="Q447" s="8">
        <f t="shared" si="65"/>
        <v>7.1942446043165478E-2</v>
      </c>
      <c r="R447" s="8">
        <f t="shared" si="66"/>
        <v>1.7799999999999999E-3</v>
      </c>
      <c r="S447" s="8">
        <f t="shared" si="60"/>
        <v>5.3553956834532367E-2</v>
      </c>
      <c r="T447" s="8">
        <f t="shared" si="69"/>
        <v>0.35251798561151088</v>
      </c>
      <c r="U447" s="7">
        <f t="shared" si="61"/>
        <v>1.2101533324159732</v>
      </c>
      <c r="V447" s="5">
        <f t="shared" si="67"/>
        <v>2.7703564523972761E-4</v>
      </c>
      <c r="W447" s="26">
        <f t="shared" si="68"/>
        <v>44.45</v>
      </c>
      <c r="X447" s="29" t="str">
        <f t="shared" si="62"/>
        <v/>
      </c>
      <c r="Y447" s="29" t="str">
        <f t="shared" si="63"/>
        <v/>
      </c>
    </row>
    <row r="448" spans="15:25" ht="19">
      <c r="O448" s="15">
        <v>44.6</v>
      </c>
      <c r="P448" s="8">
        <f t="shared" si="64"/>
        <v>0</v>
      </c>
      <c r="Q448" s="8">
        <f t="shared" si="65"/>
        <v>7.1839080459770138E-2</v>
      </c>
      <c r="R448" s="8">
        <f t="shared" si="66"/>
        <v>1.784E-3</v>
      </c>
      <c r="S448" s="8">
        <f t="shared" si="60"/>
        <v>5.3758620689655166E-2</v>
      </c>
      <c r="T448" s="8">
        <f t="shared" si="69"/>
        <v>0.3520114942528737</v>
      </c>
      <c r="U448" s="7">
        <f t="shared" si="61"/>
        <v>1.2101808904763525</v>
      </c>
      <c r="V448" s="5">
        <f t="shared" si="67"/>
        <v>2.7558060379239855E-4</v>
      </c>
      <c r="W448" s="26">
        <f t="shared" si="68"/>
        <v>44.55</v>
      </c>
      <c r="X448" s="29" t="str">
        <f t="shared" si="62"/>
        <v/>
      </c>
      <c r="Y448" s="29" t="str">
        <f t="shared" si="63"/>
        <v/>
      </c>
    </row>
    <row r="449" spans="15:25" ht="19">
      <c r="O449" s="15">
        <v>44.7</v>
      </c>
      <c r="P449" s="8">
        <f t="shared" si="64"/>
        <v>0</v>
      </c>
      <c r="Q449" s="8">
        <f t="shared" si="65"/>
        <v>7.1736011477761832E-2</v>
      </c>
      <c r="R449" s="8">
        <f t="shared" si="66"/>
        <v>1.7880000000000001E-3</v>
      </c>
      <c r="S449" s="8">
        <f t="shared" si="60"/>
        <v>5.3962697274031544E-2</v>
      </c>
      <c r="T449" s="8">
        <f t="shared" si="69"/>
        <v>0.35150645624103299</v>
      </c>
      <c r="U449" s="7">
        <f t="shared" si="61"/>
        <v>1.2102083045530327</v>
      </c>
      <c r="V449" s="5">
        <f t="shared" si="67"/>
        <v>2.7414076680276232E-4</v>
      </c>
      <c r="W449" s="26">
        <f t="shared" si="68"/>
        <v>44.650000000000006</v>
      </c>
      <c r="X449" s="29" t="str">
        <f t="shared" si="62"/>
        <v/>
      </c>
      <c r="Y449" s="29" t="str">
        <f t="shared" si="63"/>
        <v/>
      </c>
    </row>
    <row r="450" spans="15:25" ht="19">
      <c r="O450" s="15">
        <v>44.8</v>
      </c>
      <c r="P450" s="8">
        <f t="shared" si="64"/>
        <v>0</v>
      </c>
      <c r="Q450" s="8">
        <f t="shared" si="65"/>
        <v>7.163323782234958E-2</v>
      </c>
      <c r="R450" s="8">
        <f t="shared" si="66"/>
        <v>1.792E-3</v>
      </c>
      <c r="S450" s="8">
        <f t="shared" si="60"/>
        <v>5.4166189111747837E-2</v>
      </c>
      <c r="T450" s="8">
        <f t="shared" si="69"/>
        <v>0.35100286532951297</v>
      </c>
      <c r="U450" s="7">
        <f t="shared" si="61"/>
        <v>1.2102355761427523</v>
      </c>
      <c r="V450" s="5">
        <f t="shared" si="67"/>
        <v>2.7271589719603413E-4</v>
      </c>
      <c r="W450" s="26">
        <f t="shared" si="68"/>
        <v>44.75</v>
      </c>
      <c r="X450" s="29" t="str">
        <f t="shared" si="62"/>
        <v/>
      </c>
      <c r="Y450" s="29" t="str">
        <f t="shared" si="63"/>
        <v/>
      </c>
    </row>
    <row r="451" spans="15:25" ht="19">
      <c r="O451" s="15">
        <v>44.9</v>
      </c>
      <c r="P451" s="8">
        <f t="shared" si="64"/>
        <v>0</v>
      </c>
      <c r="Q451" s="8">
        <f t="shared" si="65"/>
        <v>7.1530758226037217E-2</v>
      </c>
      <c r="R451" s="8">
        <f t="shared" si="66"/>
        <v>1.7959999999999999E-3</v>
      </c>
      <c r="S451" s="8">
        <f t="shared" ref="S451:S502" si="70">IF(($C$5/$C$4)*R451&lt;$F$4,0,(($C$5/$C$4)*R451-$F$4)/($E$4/1000+(O451/1000)))</f>
        <v>5.4369098712446343E-2</v>
      </c>
      <c r="T451" s="8">
        <f t="shared" si="69"/>
        <v>0.35050071530758237</v>
      </c>
      <c r="U451" s="7">
        <f t="shared" ref="U451:U502" si="71">IF(AND(P451&gt;0,S451=0),($B$4-((0.0592/$C$4)*(LOG10(P451/Q451))))-$F$5,IF(AND(P451=0,S451&gt;0),($B$5-((0.0592/$C$5)*(LOG10(T451/(S451*POWER(POWER(10,-$I$4),$J$4))))))-$F$5,IF(AND(P451=0,S451=0),(($C$4*$B$4+$C$5*$B$5)/($C$4+$C$5))-$F$5)))</f>
        <v>1.2102627067190319</v>
      </c>
      <c r="V451" s="5">
        <f t="shared" si="67"/>
        <v>2.7130576279565558E-4</v>
      </c>
      <c r="W451" s="26">
        <f t="shared" si="68"/>
        <v>44.849999999999994</v>
      </c>
      <c r="X451" s="29" t="str">
        <f t="shared" ref="X451:X502" si="72">IF(ROUND($H$4,1)=O451,$G$4,"")</f>
        <v/>
      </c>
      <c r="Y451" s="29" t="str">
        <f t="shared" ref="Y451:Y502" si="73">IF(ROUND($H$4/2,1)=O451,$B$4-$F$5,"")</f>
        <v/>
      </c>
    </row>
    <row r="452" spans="15:25" ht="19">
      <c r="O452" s="15">
        <v>45</v>
      </c>
      <c r="P452" s="8">
        <f t="shared" ref="P452:P502" si="74">IF(($C$5/$C$4)*R452&gt;$F$4,0,($F$4-(($C$5/$C$4))*R451)/(($E$4/1000)+(O451/1000)))</f>
        <v>0</v>
      </c>
      <c r="Q452" s="8">
        <f t="shared" ref="Q452:Q502" si="75">IF(P452&gt;0,(((($C$5/$C$4)*R452)+$Q$2)/($E$4/1000+(O452/1000))),($F$4/($E$4/1000+(O452/1000))))</f>
        <v>7.1428571428571438E-2</v>
      </c>
      <c r="R452" s="8">
        <f t="shared" ref="R452:R502" si="76">(O452/1000)*$D$5</f>
        <v>1.8E-3</v>
      </c>
      <c r="S452" s="8">
        <f t="shared" si="70"/>
        <v>5.4571428571428549E-2</v>
      </c>
      <c r="T452" s="8">
        <f t="shared" si="69"/>
        <v>0.35000000000000009</v>
      </c>
      <c r="U452" s="7">
        <f t="shared" si="71"/>
        <v>1.2102896977326516</v>
      </c>
      <c r="V452" s="5">
        <f t="shared" ref="V452:V502" si="77">(U452-U451)/(O452-O451)</f>
        <v>2.6991013619692309E-4</v>
      </c>
      <c r="W452" s="26">
        <f t="shared" ref="W452:W502" si="78">(O452+O451)/2</f>
        <v>44.95</v>
      </c>
      <c r="X452" s="29" t="str">
        <f t="shared" si="72"/>
        <v/>
      </c>
      <c r="Y452" s="29" t="str">
        <f t="shared" si="73"/>
        <v/>
      </c>
    </row>
    <row r="453" spans="15:25" ht="19">
      <c r="O453" s="15">
        <v>45.1</v>
      </c>
      <c r="P453" s="8">
        <f t="shared" si="74"/>
        <v>0</v>
      </c>
      <c r="Q453" s="8">
        <f t="shared" si="75"/>
        <v>7.1326676176890175E-2</v>
      </c>
      <c r="R453" s="8">
        <f t="shared" si="76"/>
        <v>1.804E-3</v>
      </c>
      <c r="S453" s="8">
        <f t="shared" si="70"/>
        <v>5.4773181169757497E-2</v>
      </c>
      <c r="T453" s="8">
        <f t="shared" ref="T453:T502" si="79">($C$5/$C$4)*Q453</f>
        <v>0.34950071326676191</v>
      </c>
      <c r="U453" s="7">
        <f t="shared" si="71"/>
        <v>1.2103165506121176</v>
      </c>
      <c r="V453" s="5">
        <f t="shared" si="77"/>
        <v>2.6852879466021282E-4</v>
      </c>
      <c r="W453" s="26">
        <f t="shared" si="78"/>
        <v>45.05</v>
      </c>
      <c r="X453" s="29" t="str">
        <f t="shared" si="72"/>
        <v/>
      </c>
      <c r="Y453" s="29" t="str">
        <f t="shared" si="73"/>
        <v/>
      </c>
    </row>
    <row r="454" spans="15:25" ht="19">
      <c r="O454" s="15">
        <v>45.2</v>
      </c>
      <c r="P454" s="8">
        <f t="shared" si="74"/>
        <v>0</v>
      </c>
      <c r="Q454" s="8">
        <f t="shared" si="75"/>
        <v>7.1225071225071226E-2</v>
      </c>
      <c r="R454" s="8">
        <f t="shared" si="76"/>
        <v>1.8080000000000001E-3</v>
      </c>
      <c r="S454" s="8">
        <f t="shared" si="70"/>
        <v>5.4974358974358969E-2</v>
      </c>
      <c r="T454" s="8">
        <f t="shared" si="79"/>
        <v>0.34900284900284906</v>
      </c>
      <c r="U454" s="7">
        <f t="shared" si="71"/>
        <v>1.210343266764115</v>
      </c>
      <c r="V454" s="5">
        <f t="shared" si="77"/>
        <v>2.6716151997340962E-4</v>
      </c>
      <c r="W454" s="26">
        <f t="shared" si="78"/>
        <v>45.150000000000006</v>
      </c>
      <c r="X454" s="29" t="str">
        <f t="shared" si="72"/>
        <v/>
      </c>
      <c r="Y454" s="29" t="str">
        <f t="shared" si="73"/>
        <v/>
      </c>
    </row>
    <row r="455" spans="15:25" ht="19">
      <c r="O455" s="15">
        <v>45.3</v>
      </c>
      <c r="P455" s="8">
        <f t="shared" si="74"/>
        <v>0</v>
      </c>
      <c r="Q455" s="8">
        <f t="shared" si="75"/>
        <v>7.1123755334281669E-2</v>
      </c>
      <c r="R455" s="8">
        <f t="shared" si="76"/>
        <v>1.812E-3</v>
      </c>
      <c r="S455" s="8">
        <f t="shared" si="70"/>
        <v>5.517496443812233E-2</v>
      </c>
      <c r="T455" s="8">
        <f t="shared" si="79"/>
        <v>0.3485064011379802</v>
      </c>
      <c r="U455" s="7">
        <f t="shared" si="71"/>
        <v>1.2103698475739502</v>
      </c>
      <c r="V455" s="5">
        <f t="shared" si="77"/>
        <v>2.6580809835198685E-4</v>
      </c>
      <c r="W455" s="26">
        <f t="shared" si="78"/>
        <v>45.25</v>
      </c>
      <c r="X455" s="29" t="str">
        <f t="shared" si="72"/>
        <v/>
      </c>
      <c r="Y455" s="29" t="str">
        <f t="shared" si="73"/>
        <v/>
      </c>
    </row>
    <row r="456" spans="15:25" ht="19">
      <c r="O456" s="15">
        <v>45.4</v>
      </c>
      <c r="P456" s="8">
        <f t="shared" si="74"/>
        <v>0</v>
      </c>
      <c r="Q456" s="8">
        <f t="shared" si="75"/>
        <v>7.1022727272727293E-2</v>
      </c>
      <c r="R456" s="8">
        <f t="shared" si="76"/>
        <v>1.8159999999999999E-3</v>
      </c>
      <c r="S456" s="8">
        <f t="shared" si="70"/>
        <v>5.5375000000000008E-2</v>
      </c>
      <c r="T456" s="8">
        <f t="shared" si="79"/>
        <v>0.34801136363636376</v>
      </c>
      <c r="U456" s="7">
        <f t="shared" si="71"/>
        <v>1.2103962944059827</v>
      </c>
      <c r="V456" s="5">
        <f t="shared" si="77"/>
        <v>2.6446832032566884E-4</v>
      </c>
      <c r="W456" s="26">
        <f t="shared" si="78"/>
        <v>45.349999999999994</v>
      </c>
      <c r="X456" s="29" t="str">
        <f t="shared" si="72"/>
        <v/>
      </c>
      <c r="Y456" s="29" t="str">
        <f t="shared" si="73"/>
        <v/>
      </c>
    </row>
    <row r="457" spans="15:25" ht="19">
      <c r="O457" s="15">
        <v>45.5</v>
      </c>
      <c r="P457" s="8">
        <f t="shared" si="74"/>
        <v>0</v>
      </c>
      <c r="Q457" s="8">
        <f t="shared" si="75"/>
        <v>7.0921985815602842E-2</v>
      </c>
      <c r="R457" s="8">
        <f t="shared" si="76"/>
        <v>1.82E-3</v>
      </c>
      <c r="S457" s="8">
        <f t="shared" si="70"/>
        <v>5.5574468085106375E-2</v>
      </c>
      <c r="T457" s="8">
        <f t="shared" si="79"/>
        <v>0.34751773049645396</v>
      </c>
      <c r="U457" s="7">
        <f t="shared" si="71"/>
        <v>1.2104226086040439</v>
      </c>
      <c r="V457" s="5">
        <f t="shared" si="77"/>
        <v>2.6314198061205455E-4</v>
      </c>
      <c r="W457" s="26">
        <f t="shared" si="78"/>
        <v>45.45</v>
      </c>
      <c r="X457" s="29" t="str">
        <f t="shared" si="72"/>
        <v/>
      </c>
      <c r="Y457" s="29" t="str">
        <f t="shared" si="73"/>
        <v/>
      </c>
    </row>
    <row r="458" spans="15:25" ht="19">
      <c r="O458" s="15">
        <v>45.6</v>
      </c>
      <c r="P458" s="8">
        <f t="shared" si="74"/>
        <v>0</v>
      </c>
      <c r="Q458" s="8">
        <f t="shared" si="75"/>
        <v>7.0821529745042508E-2</v>
      </c>
      <c r="R458" s="8">
        <f t="shared" si="76"/>
        <v>1.8240000000000001E-3</v>
      </c>
      <c r="S458" s="8">
        <f t="shared" si="70"/>
        <v>5.577337110481586E-2</v>
      </c>
      <c r="T458" s="8">
        <f t="shared" si="79"/>
        <v>0.34702549575070829</v>
      </c>
      <c r="U458" s="7">
        <f t="shared" si="71"/>
        <v>1.2104487914918483</v>
      </c>
      <c r="V458" s="5">
        <f t="shared" si="77"/>
        <v>2.6182887804315395E-4</v>
      </c>
      <c r="W458" s="26">
        <f t="shared" si="78"/>
        <v>45.55</v>
      </c>
      <c r="X458" s="29" t="str">
        <f t="shared" si="72"/>
        <v/>
      </c>
      <c r="Y458" s="29" t="str">
        <f t="shared" si="73"/>
        <v/>
      </c>
    </row>
    <row r="459" spans="15:25" ht="19">
      <c r="O459" s="15">
        <v>45.7</v>
      </c>
      <c r="P459" s="8">
        <f t="shared" si="74"/>
        <v>0</v>
      </c>
      <c r="Q459" s="8">
        <f t="shared" si="75"/>
        <v>7.0721357850070721E-2</v>
      </c>
      <c r="R459" s="8">
        <f t="shared" si="76"/>
        <v>1.8280000000000002E-3</v>
      </c>
      <c r="S459" s="8">
        <f t="shared" si="70"/>
        <v>5.5971711456859974E-2</v>
      </c>
      <c r="T459" s="8">
        <f t="shared" si="79"/>
        <v>0.34653465346534656</v>
      </c>
      <c r="U459" s="7">
        <f t="shared" si="71"/>
        <v>1.2104748443733913</v>
      </c>
      <c r="V459" s="5">
        <f t="shared" si="77"/>
        <v>2.6052881543003523E-4</v>
      </c>
      <c r="W459" s="26">
        <f t="shared" si="78"/>
        <v>45.650000000000006</v>
      </c>
      <c r="X459" s="29" t="str">
        <f t="shared" si="72"/>
        <v/>
      </c>
      <c r="Y459" s="29" t="str">
        <f t="shared" si="73"/>
        <v/>
      </c>
    </row>
    <row r="460" spans="15:25" ht="19">
      <c r="O460" s="15">
        <v>45.8</v>
      </c>
      <c r="P460" s="8">
        <f t="shared" si="74"/>
        <v>0</v>
      </c>
      <c r="Q460" s="8">
        <f t="shared" si="75"/>
        <v>7.0621468926553688E-2</v>
      </c>
      <c r="R460" s="8">
        <f t="shared" si="76"/>
        <v>1.8320000000000001E-3</v>
      </c>
      <c r="S460" s="8">
        <f t="shared" si="70"/>
        <v>5.6169491525423741E-2</v>
      </c>
      <c r="T460" s="8">
        <f t="shared" si="79"/>
        <v>0.34604519774011311</v>
      </c>
      <c r="U460" s="7">
        <f t="shared" si="71"/>
        <v>1.2105007685333411</v>
      </c>
      <c r="V460" s="5">
        <f t="shared" si="77"/>
        <v>2.5924159949843126E-4</v>
      </c>
      <c r="W460" s="26">
        <f t="shared" si="78"/>
        <v>45.75</v>
      </c>
      <c r="X460" s="29" t="str">
        <f t="shared" si="72"/>
        <v/>
      </c>
      <c r="Y460" s="29" t="str">
        <f t="shared" si="73"/>
        <v/>
      </c>
    </row>
    <row r="461" spans="15:25" ht="19">
      <c r="O461" s="15">
        <v>45.9</v>
      </c>
      <c r="P461" s="8">
        <f t="shared" si="74"/>
        <v>0</v>
      </c>
      <c r="Q461" s="8">
        <f t="shared" si="75"/>
        <v>7.0521861777150946E-2</v>
      </c>
      <c r="R461" s="8">
        <f t="shared" si="76"/>
        <v>1.836E-3</v>
      </c>
      <c r="S461" s="8">
        <f t="shared" si="70"/>
        <v>5.6366713681241173E-2</v>
      </c>
      <c r="T461" s="8">
        <f t="shared" si="79"/>
        <v>0.34555712270803968</v>
      </c>
      <c r="U461" s="7">
        <f t="shared" si="71"/>
        <v>1.2105265652374171</v>
      </c>
      <c r="V461" s="5">
        <f t="shared" si="77"/>
        <v>2.5796704075986185E-4</v>
      </c>
      <c r="W461" s="26">
        <f t="shared" si="78"/>
        <v>45.849999999999994</v>
      </c>
      <c r="X461" s="29" t="str">
        <f t="shared" si="72"/>
        <v/>
      </c>
      <c r="Y461" s="29" t="str">
        <f t="shared" si="73"/>
        <v/>
      </c>
    </row>
    <row r="462" spans="15:25" ht="19">
      <c r="O462" s="15">
        <v>46</v>
      </c>
      <c r="P462" s="8">
        <f t="shared" si="74"/>
        <v>0</v>
      </c>
      <c r="Q462" s="8">
        <f t="shared" si="75"/>
        <v>7.0422535211267609E-2</v>
      </c>
      <c r="R462" s="8">
        <f t="shared" si="76"/>
        <v>1.8400000000000001E-3</v>
      </c>
      <c r="S462" s="8">
        <f t="shared" si="70"/>
        <v>5.656338028169014E-2</v>
      </c>
      <c r="T462" s="8">
        <f t="shared" si="79"/>
        <v>0.34507042253521131</v>
      </c>
      <c r="U462" s="7">
        <f t="shared" si="71"/>
        <v>1.2105522357327607</v>
      </c>
      <c r="V462" s="5">
        <f t="shared" si="77"/>
        <v>2.5670495343632275E-4</v>
      </c>
      <c r="W462" s="26">
        <f t="shared" si="78"/>
        <v>45.95</v>
      </c>
      <c r="X462" s="29" t="str">
        <f t="shared" si="72"/>
        <v/>
      </c>
      <c r="Y462" s="29" t="str">
        <f t="shared" si="73"/>
        <v/>
      </c>
    </row>
    <row r="463" spans="15:25" ht="19">
      <c r="O463" s="15">
        <v>46.1</v>
      </c>
      <c r="P463" s="8">
        <f t="shared" si="74"/>
        <v>0</v>
      </c>
      <c r="Q463" s="8">
        <f t="shared" si="75"/>
        <v>7.0323488045007043E-2</v>
      </c>
      <c r="R463" s="8">
        <f t="shared" si="76"/>
        <v>1.8440000000000002E-3</v>
      </c>
      <c r="S463" s="8">
        <f t="shared" si="70"/>
        <v>5.6759493670886084E-2</v>
      </c>
      <c r="T463" s="8">
        <f t="shared" si="79"/>
        <v>0.34458509142053456</v>
      </c>
      <c r="U463" s="7">
        <f t="shared" si="71"/>
        <v>1.2105777812482992</v>
      </c>
      <c r="V463" s="5">
        <f t="shared" si="77"/>
        <v>2.5545515538460598E-4</v>
      </c>
      <c r="W463" s="26">
        <f t="shared" si="78"/>
        <v>46.05</v>
      </c>
      <c r="X463" s="29" t="str">
        <f t="shared" si="72"/>
        <v/>
      </c>
      <c r="Y463" s="29" t="str">
        <f t="shared" si="73"/>
        <v/>
      </c>
    </row>
    <row r="464" spans="15:25" ht="19">
      <c r="O464" s="15">
        <v>46.2</v>
      </c>
      <c r="P464" s="8">
        <f t="shared" si="74"/>
        <v>0</v>
      </c>
      <c r="Q464" s="8">
        <f t="shared" si="75"/>
        <v>7.02247191011236E-2</v>
      </c>
      <c r="R464" s="8">
        <f t="shared" si="76"/>
        <v>1.8480000000000003E-3</v>
      </c>
      <c r="S464" s="8">
        <f t="shared" si="70"/>
        <v>5.6955056179775275E-2</v>
      </c>
      <c r="T464" s="8">
        <f t="shared" si="79"/>
        <v>0.34410112359550565</v>
      </c>
      <c r="U464" s="7">
        <f t="shared" si="71"/>
        <v>1.2106032029950955</v>
      </c>
      <c r="V464" s="5">
        <f t="shared" si="77"/>
        <v>2.5421746796316561E-4</v>
      </c>
      <c r="W464" s="26">
        <f t="shared" si="78"/>
        <v>46.150000000000006</v>
      </c>
      <c r="X464" s="29" t="str">
        <f t="shared" si="72"/>
        <v/>
      </c>
      <c r="Y464" s="29" t="str">
        <f t="shared" si="73"/>
        <v/>
      </c>
    </row>
    <row r="465" spans="15:25" ht="19">
      <c r="O465" s="15">
        <v>46.3</v>
      </c>
      <c r="P465" s="8">
        <f t="shared" si="74"/>
        <v>0</v>
      </c>
      <c r="Q465" s="8">
        <f t="shared" si="75"/>
        <v>7.0126227208976169E-2</v>
      </c>
      <c r="R465" s="8">
        <f t="shared" si="76"/>
        <v>1.8519999999999997E-3</v>
      </c>
      <c r="S465" s="8">
        <f t="shared" si="70"/>
        <v>5.7150070126227179E-2</v>
      </c>
      <c r="T465" s="8">
        <f t="shared" si="79"/>
        <v>0.34361851332398324</v>
      </c>
      <c r="U465" s="7">
        <f t="shared" si="71"/>
        <v>1.2106285021666958</v>
      </c>
      <c r="V465" s="5">
        <f t="shared" si="77"/>
        <v>2.5299171600325125E-4</v>
      </c>
      <c r="W465" s="26">
        <f t="shared" si="78"/>
        <v>46.25</v>
      </c>
      <c r="X465" s="29" t="str">
        <f t="shared" si="72"/>
        <v/>
      </c>
      <c r="Y465" s="29" t="str">
        <f t="shared" si="73"/>
        <v/>
      </c>
    </row>
    <row r="466" spans="15:25" ht="19">
      <c r="O466" s="15">
        <v>46.4</v>
      </c>
      <c r="P466" s="8">
        <f t="shared" si="74"/>
        <v>0</v>
      </c>
      <c r="Q466" s="8">
        <f t="shared" si="75"/>
        <v>7.0028011204481821E-2</v>
      </c>
      <c r="R466" s="8">
        <f t="shared" si="76"/>
        <v>1.856E-3</v>
      </c>
      <c r="S466" s="8">
        <f t="shared" si="70"/>
        <v>5.7344537815126051E-2</v>
      </c>
      <c r="T466" s="8">
        <f t="shared" si="79"/>
        <v>0.34313725490196095</v>
      </c>
      <c r="U466" s="7">
        <f t="shared" si="71"/>
        <v>1.2106536799394636</v>
      </c>
      <c r="V466" s="5">
        <f t="shared" si="77"/>
        <v>2.517777276778119E-4</v>
      </c>
      <c r="W466" s="26">
        <f t="shared" si="78"/>
        <v>46.349999999999994</v>
      </c>
      <c r="X466" s="29" t="str">
        <f t="shared" si="72"/>
        <v/>
      </c>
      <c r="Y466" s="29" t="str">
        <f t="shared" si="73"/>
        <v/>
      </c>
    </row>
    <row r="467" spans="15:25" ht="19">
      <c r="O467" s="15">
        <v>46.5</v>
      </c>
      <c r="P467" s="8">
        <f t="shared" si="74"/>
        <v>0</v>
      </c>
      <c r="Q467" s="8">
        <f t="shared" si="75"/>
        <v>6.9930069930069935E-2</v>
      </c>
      <c r="R467" s="8">
        <f t="shared" si="76"/>
        <v>1.8600000000000001E-3</v>
      </c>
      <c r="S467" s="8">
        <f t="shared" si="70"/>
        <v>5.7538461538461524E-2</v>
      </c>
      <c r="T467" s="8">
        <f t="shared" si="79"/>
        <v>0.34265734265734271</v>
      </c>
      <c r="U467" s="7">
        <f t="shared" si="71"/>
        <v>1.2106787374729091</v>
      </c>
      <c r="V467" s="5">
        <f t="shared" si="77"/>
        <v>2.5057533445504629E-4</v>
      </c>
      <c r="W467" s="26">
        <f t="shared" si="78"/>
        <v>46.45</v>
      </c>
      <c r="X467" s="29" t="str">
        <f t="shared" si="72"/>
        <v/>
      </c>
      <c r="Y467" s="29" t="str">
        <f t="shared" si="73"/>
        <v/>
      </c>
    </row>
    <row r="468" spans="15:25" ht="19">
      <c r="O468" s="15">
        <v>46.6</v>
      </c>
      <c r="P468" s="8">
        <f t="shared" si="74"/>
        <v>0</v>
      </c>
      <c r="Q468" s="8">
        <f t="shared" si="75"/>
        <v>6.9832402234636881E-2</v>
      </c>
      <c r="R468" s="8">
        <f t="shared" si="76"/>
        <v>1.8640000000000002E-3</v>
      </c>
      <c r="S468" s="8">
        <f t="shared" si="70"/>
        <v>5.7731843575419016E-2</v>
      </c>
      <c r="T468" s="8">
        <f t="shared" si="79"/>
        <v>0.34217877094972077</v>
      </c>
      <c r="U468" s="7">
        <f t="shared" si="71"/>
        <v>1.2107036759100094</v>
      </c>
      <c r="V468" s="5">
        <f t="shared" si="77"/>
        <v>2.4938437100274416E-4</v>
      </c>
      <c r="W468" s="26">
        <f t="shared" si="78"/>
        <v>46.55</v>
      </c>
      <c r="X468" s="29" t="str">
        <f t="shared" si="72"/>
        <v/>
      </c>
      <c r="Y468" s="29" t="str">
        <f t="shared" si="73"/>
        <v/>
      </c>
    </row>
    <row r="469" spans="15:25" ht="19">
      <c r="O469" s="15">
        <v>46.7</v>
      </c>
      <c r="P469" s="8">
        <f t="shared" si="74"/>
        <v>0</v>
      </c>
      <c r="Q469" s="8">
        <f t="shared" si="75"/>
        <v>6.9735006973500699E-2</v>
      </c>
      <c r="R469" s="8">
        <f t="shared" si="76"/>
        <v>1.8680000000000003E-3</v>
      </c>
      <c r="S469" s="8">
        <f t="shared" si="70"/>
        <v>5.792468619246862E-2</v>
      </c>
      <c r="T469" s="8">
        <f t="shared" si="79"/>
        <v>0.34170153417015348</v>
      </c>
      <c r="U469" s="7">
        <f t="shared" si="71"/>
        <v>1.2107284963775207</v>
      </c>
      <c r="V469" s="5">
        <f t="shared" si="77"/>
        <v>2.4820467511288061E-4</v>
      </c>
      <c r="W469" s="26">
        <f t="shared" si="78"/>
        <v>46.650000000000006</v>
      </c>
      <c r="X469" s="29" t="str">
        <f t="shared" si="72"/>
        <v/>
      </c>
      <c r="Y469" s="29" t="str">
        <f t="shared" si="73"/>
        <v/>
      </c>
    </row>
    <row r="470" spans="15:25" ht="19">
      <c r="O470" s="15">
        <v>46.8</v>
      </c>
      <c r="P470" s="8">
        <f t="shared" si="74"/>
        <v>0</v>
      </c>
      <c r="Q470" s="8">
        <f t="shared" si="75"/>
        <v>6.9637883008356563E-2</v>
      </c>
      <c r="R470" s="8">
        <f t="shared" si="76"/>
        <v>1.8719999999999997E-3</v>
      </c>
      <c r="S470" s="8">
        <f t="shared" si="70"/>
        <v>5.8116991643454026E-2</v>
      </c>
      <c r="T470" s="8">
        <f t="shared" si="79"/>
        <v>0.3412256267409472</v>
      </c>
      <c r="U470" s="7">
        <f t="shared" si="71"/>
        <v>1.2107531999862848</v>
      </c>
      <c r="V470" s="5">
        <f t="shared" si="77"/>
        <v>2.4703608764166401E-4</v>
      </c>
      <c r="W470" s="26">
        <f t="shared" si="78"/>
        <v>46.75</v>
      </c>
      <c r="X470" s="29" t="str">
        <f t="shared" si="72"/>
        <v/>
      </c>
      <c r="Y470" s="29" t="str">
        <f t="shared" si="73"/>
        <v/>
      </c>
    </row>
    <row r="471" spans="15:25" ht="19">
      <c r="O471" s="15">
        <v>46.9</v>
      </c>
      <c r="P471" s="8">
        <f t="shared" si="74"/>
        <v>0</v>
      </c>
      <c r="Q471" s="8">
        <f t="shared" si="75"/>
        <v>6.9541029207232291E-2</v>
      </c>
      <c r="R471" s="8">
        <f t="shared" si="76"/>
        <v>1.8759999999999998E-3</v>
      </c>
      <c r="S471" s="8">
        <f t="shared" si="70"/>
        <v>5.8308762169680103E-2</v>
      </c>
      <c r="T471" s="8">
        <f t="shared" si="79"/>
        <v>0.34075104311543825</v>
      </c>
      <c r="U471" s="7">
        <f t="shared" si="71"/>
        <v>1.2107777878315267</v>
      </c>
      <c r="V471" s="5">
        <f t="shared" si="77"/>
        <v>2.4587845241840975E-4</v>
      </c>
      <c r="W471" s="26">
        <f t="shared" si="78"/>
        <v>46.849999999999994</v>
      </c>
      <c r="X471" s="29" t="str">
        <f t="shared" si="72"/>
        <v/>
      </c>
      <c r="Y471" s="29" t="str">
        <f t="shared" si="73"/>
        <v/>
      </c>
    </row>
    <row r="472" spans="15:25" ht="19">
      <c r="O472" s="15">
        <v>47</v>
      </c>
      <c r="P472" s="8">
        <f t="shared" si="74"/>
        <v>0</v>
      </c>
      <c r="Q472" s="8">
        <f t="shared" si="75"/>
        <v>6.9444444444444448E-2</v>
      </c>
      <c r="R472" s="8">
        <f t="shared" si="76"/>
        <v>1.8799999999999999E-3</v>
      </c>
      <c r="S472" s="8">
        <f t="shared" si="70"/>
        <v>5.8499999999999976E-2</v>
      </c>
      <c r="T472" s="8">
        <f t="shared" si="79"/>
        <v>0.34027777777777779</v>
      </c>
      <c r="U472" s="7">
        <f t="shared" si="71"/>
        <v>1.2108022609931461</v>
      </c>
      <c r="V472" s="5">
        <f t="shared" si="77"/>
        <v>2.4473161619464542E-4</v>
      </c>
      <c r="W472" s="26">
        <f t="shared" si="78"/>
        <v>46.95</v>
      </c>
      <c r="X472" s="29" t="str">
        <f t="shared" si="72"/>
        <v/>
      </c>
      <c r="Y472" s="29" t="str">
        <f t="shared" si="73"/>
        <v/>
      </c>
    </row>
    <row r="473" spans="15:25" ht="19">
      <c r="O473" s="15">
        <v>47.1</v>
      </c>
      <c r="P473" s="8">
        <f t="shared" si="74"/>
        <v>0</v>
      </c>
      <c r="Q473" s="8">
        <f t="shared" si="75"/>
        <v>6.9348127600554796E-2</v>
      </c>
      <c r="R473" s="8">
        <f t="shared" si="76"/>
        <v>1.8840000000000003E-3</v>
      </c>
      <c r="S473" s="8">
        <f t="shared" si="70"/>
        <v>5.8690707350901532E-2</v>
      </c>
      <c r="T473" s="8">
        <f t="shared" si="79"/>
        <v>0.33980582524271852</v>
      </c>
      <c r="U473" s="7">
        <f t="shared" si="71"/>
        <v>1.2108266205360023</v>
      </c>
      <c r="V473" s="5">
        <f t="shared" si="77"/>
        <v>2.4359542856177904E-4</v>
      </c>
      <c r="W473" s="26">
        <f t="shared" si="78"/>
        <v>47.05</v>
      </c>
      <c r="X473" s="29" t="str">
        <f t="shared" si="72"/>
        <v/>
      </c>
      <c r="Y473" s="29" t="str">
        <f t="shared" si="73"/>
        <v/>
      </c>
    </row>
    <row r="474" spans="15:25" ht="19">
      <c r="O474" s="15">
        <v>47.2</v>
      </c>
      <c r="P474" s="8">
        <f t="shared" si="74"/>
        <v>0</v>
      </c>
      <c r="Q474" s="8">
        <f t="shared" si="75"/>
        <v>6.9252077562326875E-2</v>
      </c>
      <c r="R474" s="8">
        <f t="shared" si="76"/>
        <v>1.8880000000000004E-3</v>
      </c>
      <c r="S474" s="8">
        <f t="shared" si="70"/>
        <v>5.888088642659281E-2</v>
      </c>
      <c r="T474" s="8">
        <f t="shared" si="79"/>
        <v>0.3393351800554017</v>
      </c>
      <c r="U474" s="7">
        <f t="shared" si="71"/>
        <v>1.2108508675101917</v>
      </c>
      <c r="V474" s="5">
        <f t="shared" si="77"/>
        <v>2.4246974189345505E-4</v>
      </c>
      <c r="W474" s="26">
        <f t="shared" si="78"/>
        <v>47.150000000000006</v>
      </c>
      <c r="X474" s="29" t="str">
        <f t="shared" si="72"/>
        <v/>
      </c>
      <c r="Y474" s="29" t="str">
        <f t="shared" si="73"/>
        <v/>
      </c>
    </row>
    <row r="475" spans="15:25" ht="19">
      <c r="O475" s="15">
        <v>47.3</v>
      </c>
      <c r="P475" s="8">
        <f t="shared" si="74"/>
        <v>0</v>
      </c>
      <c r="Q475" s="8">
        <f t="shared" si="75"/>
        <v>6.9156293222683268E-2</v>
      </c>
      <c r="R475" s="8">
        <f t="shared" si="76"/>
        <v>1.8919999999999998E-3</v>
      </c>
      <c r="S475" s="8">
        <f t="shared" si="70"/>
        <v>5.9070539419087111E-2</v>
      </c>
      <c r="T475" s="8">
        <f t="shared" si="79"/>
        <v>0.33886583679114801</v>
      </c>
      <c r="U475" s="7">
        <f t="shared" si="71"/>
        <v>1.2108750029513198</v>
      </c>
      <c r="V475" s="5">
        <f t="shared" si="77"/>
        <v>2.4135441128116092E-4</v>
      </c>
      <c r="W475" s="26">
        <f t="shared" si="78"/>
        <v>47.25</v>
      </c>
      <c r="X475" s="29" t="str">
        <f t="shared" si="72"/>
        <v/>
      </c>
      <c r="Y475" s="29" t="str">
        <f t="shared" si="73"/>
        <v/>
      </c>
    </row>
    <row r="476" spans="15:25" ht="19">
      <c r="O476" s="15">
        <v>47.4</v>
      </c>
      <c r="P476" s="8">
        <f t="shared" si="74"/>
        <v>0</v>
      </c>
      <c r="Q476" s="8">
        <f t="shared" si="75"/>
        <v>6.9060773480663001E-2</v>
      </c>
      <c r="R476" s="8">
        <f t="shared" si="76"/>
        <v>1.8959999999999999E-3</v>
      </c>
      <c r="S476" s="8">
        <f t="shared" si="70"/>
        <v>5.9259668508287296E-2</v>
      </c>
      <c r="T476" s="8">
        <f t="shared" si="79"/>
        <v>0.33839779005524873</v>
      </c>
      <c r="U476" s="7">
        <f t="shared" si="71"/>
        <v>1.2108990278807665</v>
      </c>
      <c r="V476" s="5">
        <f t="shared" si="77"/>
        <v>2.4024929446752821E-4</v>
      </c>
      <c r="W476" s="26">
        <f t="shared" si="78"/>
        <v>47.349999999999994</v>
      </c>
      <c r="X476" s="29" t="str">
        <f t="shared" si="72"/>
        <v/>
      </c>
      <c r="Y476" s="29" t="str">
        <f t="shared" si="73"/>
        <v/>
      </c>
    </row>
    <row r="477" spans="15:25" ht="19">
      <c r="O477" s="15">
        <v>47.5</v>
      </c>
      <c r="P477" s="8">
        <f t="shared" si="74"/>
        <v>0</v>
      </c>
      <c r="Q477" s="8">
        <f t="shared" si="75"/>
        <v>6.8965517241379309E-2</v>
      </c>
      <c r="R477" s="8">
        <f t="shared" si="76"/>
        <v>1.9E-3</v>
      </c>
      <c r="S477" s="8">
        <f t="shared" si="70"/>
        <v>5.9448275862068953E-2</v>
      </c>
      <c r="T477" s="8">
        <f t="shared" si="79"/>
        <v>0.33793103448275863</v>
      </c>
      <c r="U477" s="7">
        <f t="shared" si="71"/>
        <v>1.2109229433059459</v>
      </c>
      <c r="V477" s="5">
        <f t="shared" si="77"/>
        <v>2.391542517932132E-4</v>
      </c>
      <c r="W477" s="26">
        <f t="shared" si="78"/>
        <v>47.45</v>
      </c>
      <c r="X477" s="29" t="str">
        <f t="shared" si="72"/>
        <v/>
      </c>
      <c r="Y477" s="29" t="str">
        <f t="shared" si="73"/>
        <v/>
      </c>
    </row>
    <row r="478" spans="15:25" ht="19">
      <c r="O478" s="15">
        <v>47.6</v>
      </c>
      <c r="P478" s="8">
        <f t="shared" si="74"/>
        <v>0</v>
      </c>
      <c r="Q478" s="8">
        <f t="shared" si="75"/>
        <v>6.8870523415977977E-2</v>
      </c>
      <c r="R478" s="8">
        <f t="shared" si="76"/>
        <v>1.9040000000000001E-3</v>
      </c>
      <c r="S478" s="8">
        <f t="shared" si="70"/>
        <v>5.9636363636363633E-2</v>
      </c>
      <c r="T478" s="8">
        <f t="shared" si="79"/>
        <v>0.33746556473829209</v>
      </c>
      <c r="U478" s="7">
        <f t="shared" si="71"/>
        <v>1.2109467502205586</v>
      </c>
      <c r="V478" s="5">
        <f t="shared" si="77"/>
        <v>2.3806914612789159E-4</v>
      </c>
      <c r="W478" s="26">
        <f t="shared" si="78"/>
        <v>47.55</v>
      </c>
      <c r="X478" s="29" t="str">
        <f t="shared" si="72"/>
        <v/>
      </c>
      <c r="Y478" s="29" t="str">
        <f t="shared" si="73"/>
        <v/>
      </c>
    </row>
    <row r="479" spans="15:25" ht="19">
      <c r="O479" s="15">
        <v>47.7</v>
      </c>
      <c r="P479" s="8">
        <f t="shared" si="74"/>
        <v>0</v>
      </c>
      <c r="Q479" s="8">
        <f t="shared" si="75"/>
        <v>6.8775790921595595E-2</v>
      </c>
      <c r="R479" s="8">
        <f t="shared" si="76"/>
        <v>1.9080000000000002E-3</v>
      </c>
      <c r="S479" s="8">
        <f t="shared" si="70"/>
        <v>5.9823933975240717E-2</v>
      </c>
      <c r="T479" s="8">
        <f t="shared" si="79"/>
        <v>0.33700137551581844</v>
      </c>
      <c r="U479" s="7">
        <f t="shared" si="71"/>
        <v>1.2109704496048408</v>
      </c>
      <c r="V479" s="5">
        <f t="shared" si="77"/>
        <v>2.3699384282149457E-4</v>
      </c>
      <c r="W479" s="26">
        <f t="shared" si="78"/>
        <v>47.650000000000006</v>
      </c>
      <c r="X479" s="29" t="str">
        <f t="shared" si="72"/>
        <v/>
      </c>
      <c r="Y479" s="29" t="str">
        <f t="shared" si="73"/>
        <v/>
      </c>
    </row>
    <row r="480" spans="15:25" ht="19">
      <c r="O480" s="15">
        <v>47.8</v>
      </c>
      <c r="P480" s="8">
        <f t="shared" si="74"/>
        <v>0</v>
      </c>
      <c r="Q480" s="8">
        <f t="shared" si="75"/>
        <v>6.8681318681318687E-2</v>
      </c>
      <c r="R480" s="8">
        <f t="shared" si="76"/>
        <v>1.9119999999999999E-3</v>
      </c>
      <c r="S480" s="8">
        <f t="shared" si="70"/>
        <v>6.0010989010988995E-2</v>
      </c>
      <c r="T480" s="8">
        <f t="shared" si="79"/>
        <v>0.33653846153846156</v>
      </c>
      <c r="U480" s="7">
        <f t="shared" si="71"/>
        <v>1.2109940424258054</v>
      </c>
      <c r="V480" s="5">
        <f t="shared" si="77"/>
        <v>2.3592820964647663E-4</v>
      </c>
      <c r="W480" s="26">
        <f t="shared" si="78"/>
        <v>47.75</v>
      </c>
      <c r="X480" s="29" t="str">
        <f t="shared" si="72"/>
        <v/>
      </c>
      <c r="Y480" s="29" t="str">
        <f t="shared" si="73"/>
        <v/>
      </c>
    </row>
    <row r="481" spans="15:25" ht="19">
      <c r="O481" s="15">
        <v>47.9</v>
      </c>
      <c r="P481" s="8">
        <f t="shared" si="74"/>
        <v>0</v>
      </c>
      <c r="Q481" s="8">
        <f t="shared" si="75"/>
        <v>6.8587105624142677E-2</v>
      </c>
      <c r="R481" s="8">
        <f t="shared" si="76"/>
        <v>1.916E-3</v>
      </c>
      <c r="S481" s="8">
        <f t="shared" si="70"/>
        <v>6.0197530864197525E-2</v>
      </c>
      <c r="T481" s="8">
        <f t="shared" si="79"/>
        <v>0.33607681755829916</v>
      </c>
      <c r="U481" s="7">
        <f t="shared" si="71"/>
        <v>1.2110175296374799</v>
      </c>
      <c r="V481" s="5">
        <f t="shared" si="77"/>
        <v>2.3487211674444119E-4</v>
      </c>
      <c r="W481" s="26">
        <f t="shared" si="78"/>
        <v>47.849999999999994</v>
      </c>
      <c r="X481" s="29" t="str">
        <f t="shared" si="72"/>
        <v/>
      </c>
      <c r="Y481" s="29" t="str">
        <f t="shared" si="73"/>
        <v/>
      </c>
    </row>
    <row r="482" spans="15:25" ht="19">
      <c r="O482" s="15">
        <v>48</v>
      </c>
      <c r="P482" s="8">
        <f t="shared" si="74"/>
        <v>0</v>
      </c>
      <c r="Q482" s="8">
        <f t="shared" si="75"/>
        <v>6.8493150684931517E-2</v>
      </c>
      <c r="R482" s="8">
        <f t="shared" si="76"/>
        <v>1.92E-3</v>
      </c>
      <c r="S482" s="8">
        <f t="shared" si="70"/>
        <v>6.0383561643835612E-2</v>
      </c>
      <c r="T482" s="8">
        <f t="shared" si="79"/>
        <v>0.33561643835616445</v>
      </c>
      <c r="U482" s="7">
        <f t="shared" si="71"/>
        <v>1.2110409121811365</v>
      </c>
      <c r="V482" s="5">
        <f t="shared" si="77"/>
        <v>2.3382543656635612E-4</v>
      </c>
      <c r="W482" s="26">
        <f t="shared" si="78"/>
        <v>47.95</v>
      </c>
      <c r="X482" s="29" t="str">
        <f t="shared" si="72"/>
        <v/>
      </c>
      <c r="Y482" s="29" t="str">
        <f t="shared" si="73"/>
        <v/>
      </c>
    </row>
    <row r="483" spans="15:25" ht="19">
      <c r="O483" s="15">
        <v>48.1</v>
      </c>
      <c r="P483" s="8">
        <f t="shared" si="74"/>
        <v>0</v>
      </c>
      <c r="Q483" s="8">
        <f t="shared" si="75"/>
        <v>6.8399452804377578E-2</v>
      </c>
      <c r="R483" s="8">
        <f t="shared" si="76"/>
        <v>1.9240000000000001E-3</v>
      </c>
      <c r="S483" s="8">
        <f t="shared" si="70"/>
        <v>6.0569083447332424E-2</v>
      </c>
      <c r="T483" s="8">
        <f t="shared" si="79"/>
        <v>0.33515731874145016</v>
      </c>
      <c r="U483" s="7">
        <f t="shared" si="71"/>
        <v>1.2110641909855195</v>
      </c>
      <c r="V483" s="5">
        <f t="shared" si="77"/>
        <v>2.3278804383019771E-4</v>
      </c>
      <c r="W483" s="26">
        <f t="shared" si="78"/>
        <v>48.05</v>
      </c>
      <c r="X483" s="29" t="str">
        <f t="shared" si="72"/>
        <v/>
      </c>
      <c r="Y483" s="29" t="str">
        <f t="shared" si="73"/>
        <v/>
      </c>
    </row>
    <row r="484" spans="15:25" ht="19">
      <c r="O484" s="15">
        <v>48.2</v>
      </c>
      <c r="P484" s="8">
        <f t="shared" si="74"/>
        <v>0</v>
      </c>
      <c r="Q484" s="8">
        <f t="shared" si="75"/>
        <v>6.8306010928961755E-2</v>
      </c>
      <c r="R484" s="8">
        <f t="shared" si="76"/>
        <v>1.928E-3</v>
      </c>
      <c r="S484" s="8">
        <f t="shared" si="70"/>
        <v>6.0754098360655741E-2</v>
      </c>
      <c r="T484" s="8">
        <f t="shared" si="79"/>
        <v>0.33469945355191261</v>
      </c>
      <c r="U484" s="7">
        <f t="shared" si="71"/>
        <v>1.2110873669670665</v>
      </c>
      <c r="V484" s="5">
        <f t="shared" si="77"/>
        <v>2.3175981546996407E-4</v>
      </c>
      <c r="W484" s="26">
        <f t="shared" si="78"/>
        <v>48.150000000000006</v>
      </c>
      <c r="X484" s="29" t="str">
        <f t="shared" si="72"/>
        <v/>
      </c>
      <c r="Y484" s="29" t="str">
        <f t="shared" si="73"/>
        <v/>
      </c>
    </row>
    <row r="485" spans="15:25" ht="19">
      <c r="O485" s="15">
        <v>48.3</v>
      </c>
      <c r="P485" s="8">
        <f t="shared" si="74"/>
        <v>0</v>
      </c>
      <c r="Q485" s="8">
        <f t="shared" si="75"/>
        <v>6.8212824010914067E-2</v>
      </c>
      <c r="R485" s="8">
        <f t="shared" si="76"/>
        <v>1.9319999999999999E-3</v>
      </c>
      <c r="S485" s="8">
        <f t="shared" si="70"/>
        <v>6.0938608458390171E-2</v>
      </c>
      <c r="T485" s="8">
        <f t="shared" si="79"/>
        <v>0.33424283765347895</v>
      </c>
      <c r="U485" s="7">
        <f t="shared" si="71"/>
        <v>1.2111104410301243</v>
      </c>
      <c r="V485" s="5">
        <f t="shared" si="77"/>
        <v>2.3074063057794338E-4</v>
      </c>
      <c r="W485" s="26">
        <f t="shared" si="78"/>
        <v>48.25</v>
      </c>
      <c r="X485" s="29" t="str">
        <f t="shared" si="72"/>
        <v/>
      </c>
      <c r="Y485" s="29" t="str">
        <f t="shared" si="73"/>
        <v/>
      </c>
    </row>
    <row r="486" spans="15:25" ht="19">
      <c r="O486" s="15">
        <v>48.4</v>
      </c>
      <c r="P486" s="8">
        <f t="shared" si="74"/>
        <v>0</v>
      </c>
      <c r="Q486" s="8">
        <f t="shared" si="75"/>
        <v>6.8119891008174407E-2</v>
      </c>
      <c r="R486" s="8">
        <f t="shared" si="76"/>
        <v>1.936E-3</v>
      </c>
      <c r="S486" s="8">
        <f t="shared" si="70"/>
        <v>6.1122615803814714E-2</v>
      </c>
      <c r="T486" s="8">
        <f t="shared" si="79"/>
        <v>0.3337874659400546</v>
      </c>
      <c r="U486" s="7">
        <f t="shared" si="71"/>
        <v>1.2111334140671617</v>
      </c>
      <c r="V486" s="5">
        <f t="shared" si="77"/>
        <v>2.2973037037354546E-4</v>
      </c>
      <c r="W486" s="26">
        <f t="shared" si="78"/>
        <v>48.349999999999994</v>
      </c>
      <c r="X486" s="29" t="str">
        <f t="shared" si="72"/>
        <v/>
      </c>
      <c r="Y486" s="29" t="str">
        <f t="shared" si="73"/>
        <v/>
      </c>
    </row>
    <row r="487" spans="15:25" ht="19">
      <c r="O487" s="15">
        <v>48.5</v>
      </c>
      <c r="P487" s="8">
        <f t="shared" si="74"/>
        <v>0</v>
      </c>
      <c r="Q487" s="8">
        <f t="shared" si="75"/>
        <v>6.8027210884353748E-2</v>
      </c>
      <c r="R487" s="8">
        <f t="shared" si="76"/>
        <v>1.9400000000000001E-3</v>
      </c>
      <c r="S487" s="8">
        <f t="shared" si="70"/>
        <v>6.130612244897958E-2</v>
      </c>
      <c r="T487" s="8">
        <f t="shared" si="79"/>
        <v>0.33333333333333337</v>
      </c>
      <c r="U487" s="7">
        <f t="shared" si="71"/>
        <v>1.2111562869589751</v>
      </c>
      <c r="V487" s="5">
        <f t="shared" si="77"/>
        <v>2.28728918134632E-4</v>
      </c>
      <c r="W487" s="26">
        <f t="shared" si="78"/>
        <v>48.45</v>
      </c>
      <c r="X487" s="29" t="str">
        <f t="shared" si="72"/>
        <v/>
      </c>
      <c r="Y487" s="29" t="str">
        <f t="shared" si="73"/>
        <v/>
      </c>
    </row>
    <row r="488" spans="15:25" ht="19">
      <c r="O488" s="15">
        <v>48.6</v>
      </c>
      <c r="P488" s="8">
        <f t="shared" si="74"/>
        <v>0</v>
      </c>
      <c r="Q488" s="8">
        <f t="shared" si="75"/>
        <v>6.7934782608695662E-2</v>
      </c>
      <c r="R488" s="8">
        <f t="shared" si="76"/>
        <v>1.9440000000000002E-3</v>
      </c>
      <c r="S488" s="8">
        <f t="shared" si="70"/>
        <v>6.1489130434782623E-2</v>
      </c>
      <c r="T488" s="8">
        <f t="shared" si="79"/>
        <v>0.33288043478260876</v>
      </c>
      <c r="U488" s="7">
        <f t="shared" si="71"/>
        <v>1.2111790605748929</v>
      </c>
      <c r="V488" s="5">
        <f t="shared" si="77"/>
        <v>2.2773615917736866E-4</v>
      </c>
      <c r="W488" s="26">
        <f t="shared" si="78"/>
        <v>48.55</v>
      </c>
      <c r="X488" s="29" t="str">
        <f t="shared" si="72"/>
        <v/>
      </c>
      <c r="Y488" s="29" t="str">
        <f t="shared" si="73"/>
        <v/>
      </c>
    </row>
    <row r="489" spans="15:25" ht="19">
      <c r="O489" s="15">
        <v>48.7</v>
      </c>
      <c r="P489" s="8">
        <f t="shared" si="74"/>
        <v>0</v>
      </c>
      <c r="Q489" s="8">
        <f t="shared" si="75"/>
        <v>6.7842605156038002E-2</v>
      </c>
      <c r="R489" s="8">
        <f t="shared" si="76"/>
        <v>1.9480000000000001E-3</v>
      </c>
      <c r="S489" s="8">
        <f t="shared" si="70"/>
        <v>6.1671641791044764E-2</v>
      </c>
      <c r="T489" s="8">
        <f t="shared" si="79"/>
        <v>0.33242876526458626</v>
      </c>
      <c r="U489" s="7">
        <f t="shared" si="71"/>
        <v>1.2112017357729723</v>
      </c>
      <c r="V489" s="5">
        <f t="shared" si="77"/>
        <v>2.2675198079413438E-4</v>
      </c>
      <c r="W489" s="26">
        <f t="shared" si="78"/>
        <v>48.650000000000006</v>
      </c>
      <c r="X489" s="29" t="str">
        <f t="shared" si="72"/>
        <v/>
      </c>
      <c r="Y489" s="29" t="str">
        <f t="shared" si="73"/>
        <v/>
      </c>
    </row>
    <row r="490" spans="15:25" ht="19">
      <c r="O490" s="15">
        <v>48.8</v>
      </c>
      <c r="P490" s="8">
        <f t="shared" si="74"/>
        <v>0</v>
      </c>
      <c r="Q490" s="8">
        <f t="shared" si="75"/>
        <v>6.7750677506775075E-2</v>
      </c>
      <c r="R490" s="8">
        <f t="shared" si="76"/>
        <v>1.952E-3</v>
      </c>
      <c r="S490" s="8">
        <f t="shared" si="70"/>
        <v>6.1853658536585351E-2</v>
      </c>
      <c r="T490" s="8">
        <f t="shared" si="79"/>
        <v>0.33197831978319792</v>
      </c>
      <c r="U490" s="7">
        <f t="shared" si="71"/>
        <v>1.2112243134001939</v>
      </c>
      <c r="V490" s="5">
        <f t="shared" si="77"/>
        <v>2.2577627221577362E-4</v>
      </c>
      <c r="W490" s="26">
        <f t="shared" si="78"/>
        <v>48.75</v>
      </c>
      <c r="X490" s="29" t="str">
        <f t="shared" si="72"/>
        <v/>
      </c>
      <c r="Y490" s="29" t="str">
        <f t="shared" si="73"/>
        <v/>
      </c>
    </row>
    <row r="491" spans="15:25" ht="19">
      <c r="O491" s="15">
        <v>48.9</v>
      </c>
      <c r="P491" s="8">
        <f t="shared" si="74"/>
        <v>0</v>
      </c>
      <c r="Q491" s="8">
        <f t="shared" si="75"/>
        <v>6.765899864682004E-2</v>
      </c>
      <c r="R491" s="8">
        <f t="shared" si="76"/>
        <v>1.9559999999999998E-3</v>
      </c>
      <c r="S491" s="8">
        <f t="shared" si="70"/>
        <v>6.2035182679296336E-2</v>
      </c>
      <c r="T491" s="8">
        <f t="shared" si="79"/>
        <v>0.33152909336941822</v>
      </c>
      <c r="U491" s="7">
        <f t="shared" si="71"/>
        <v>1.2112467942926517</v>
      </c>
      <c r="V491" s="5">
        <f t="shared" si="77"/>
        <v>2.2480892457820936E-4</v>
      </c>
      <c r="W491" s="26">
        <f t="shared" si="78"/>
        <v>48.849999999999994</v>
      </c>
      <c r="X491" s="29" t="str">
        <f t="shared" si="72"/>
        <v/>
      </c>
      <c r="Y491" s="29" t="str">
        <f t="shared" si="73"/>
        <v/>
      </c>
    </row>
    <row r="492" spans="15:25" ht="19">
      <c r="O492" s="15">
        <v>49</v>
      </c>
      <c r="P492" s="8">
        <f t="shared" si="74"/>
        <v>0</v>
      </c>
      <c r="Q492" s="8">
        <f t="shared" si="75"/>
        <v>6.7567567567567571E-2</v>
      </c>
      <c r="R492" s="8">
        <f t="shared" si="76"/>
        <v>1.9599999999999999E-3</v>
      </c>
      <c r="S492" s="8">
        <f t="shared" si="70"/>
        <v>6.2216216216216189E-2</v>
      </c>
      <c r="T492" s="8">
        <f t="shared" si="79"/>
        <v>0.33108108108108114</v>
      </c>
      <c r="U492" s="7">
        <f t="shared" si="71"/>
        <v>1.2112691792757384</v>
      </c>
      <c r="V492" s="5">
        <f t="shared" si="77"/>
        <v>2.2384983086709236E-4</v>
      </c>
      <c r="W492" s="26">
        <f t="shared" si="78"/>
        <v>48.95</v>
      </c>
      <c r="X492" s="29" t="str">
        <f t="shared" si="72"/>
        <v/>
      </c>
      <c r="Y492" s="29" t="str">
        <f t="shared" si="73"/>
        <v/>
      </c>
    </row>
    <row r="493" spans="15:25" ht="19">
      <c r="O493" s="15">
        <v>49.1</v>
      </c>
      <c r="P493" s="8">
        <f t="shared" si="74"/>
        <v>0</v>
      </c>
      <c r="Q493" s="8">
        <f t="shared" si="75"/>
        <v>6.7476383265856962E-2</v>
      </c>
      <c r="R493" s="8">
        <f t="shared" si="76"/>
        <v>1.964E-3</v>
      </c>
      <c r="S493" s="8">
        <f t="shared" si="70"/>
        <v>6.2396761133603242E-2</v>
      </c>
      <c r="T493" s="8">
        <f t="shared" si="79"/>
        <v>0.33063427800269912</v>
      </c>
      <c r="U493" s="7">
        <f t="shared" si="71"/>
        <v>1.2112914691643284</v>
      </c>
      <c r="V493" s="5">
        <f t="shared" si="77"/>
        <v>2.2289888589987721E-4</v>
      </c>
      <c r="W493" s="26">
        <f t="shared" si="78"/>
        <v>49.05</v>
      </c>
      <c r="X493" s="29" t="str">
        <f t="shared" si="72"/>
        <v/>
      </c>
      <c r="Y493" s="29" t="str">
        <f t="shared" si="73"/>
        <v/>
      </c>
    </row>
    <row r="494" spans="15:25" ht="19">
      <c r="O494" s="15">
        <v>49.2</v>
      </c>
      <c r="P494" s="8">
        <f t="shared" si="74"/>
        <v>0</v>
      </c>
      <c r="Q494" s="8">
        <f t="shared" si="75"/>
        <v>6.7385444743935319E-2</v>
      </c>
      <c r="R494" s="8">
        <f t="shared" si="76"/>
        <v>1.9680000000000001E-3</v>
      </c>
      <c r="S494" s="8">
        <f t="shared" si="70"/>
        <v>6.2576819407008086E-2</v>
      </c>
      <c r="T494" s="8">
        <f t="shared" si="79"/>
        <v>0.33018867924528311</v>
      </c>
      <c r="U494" s="7">
        <f t="shared" si="71"/>
        <v>1.2113136647629537</v>
      </c>
      <c r="V494" s="5">
        <f t="shared" si="77"/>
        <v>2.2195598625262788E-4</v>
      </c>
      <c r="W494" s="26">
        <f t="shared" si="78"/>
        <v>49.150000000000006</v>
      </c>
      <c r="X494" s="29" t="str">
        <f t="shared" si="72"/>
        <v/>
      </c>
      <c r="Y494" s="29" t="str">
        <f t="shared" si="73"/>
        <v/>
      </c>
    </row>
    <row r="495" spans="15:25" ht="19">
      <c r="O495" s="15">
        <v>49.3</v>
      </c>
      <c r="P495" s="8">
        <f t="shared" si="74"/>
        <v>0</v>
      </c>
      <c r="Q495" s="8">
        <f t="shared" si="75"/>
        <v>6.7294751009421269E-2</v>
      </c>
      <c r="R495" s="8">
        <f t="shared" si="76"/>
        <v>1.9719999999999998E-3</v>
      </c>
      <c r="S495" s="8">
        <f t="shared" si="70"/>
        <v>6.2756393001345862E-2</v>
      </c>
      <c r="T495" s="8">
        <f t="shared" si="79"/>
        <v>0.32974427994616423</v>
      </c>
      <c r="U495" s="7">
        <f t="shared" si="71"/>
        <v>1.2113357668659797</v>
      </c>
      <c r="V495" s="5">
        <f t="shared" si="77"/>
        <v>2.2102103026001721E-4</v>
      </c>
      <c r="W495" s="26">
        <f t="shared" si="78"/>
        <v>49.25</v>
      </c>
      <c r="X495" s="29" t="str">
        <f t="shared" si="72"/>
        <v/>
      </c>
      <c r="Y495" s="29" t="str">
        <f t="shared" si="73"/>
        <v/>
      </c>
    </row>
    <row r="496" spans="15:25" ht="19">
      <c r="O496" s="15">
        <v>49.4</v>
      </c>
      <c r="P496" s="8">
        <f t="shared" si="74"/>
        <v>0</v>
      </c>
      <c r="Q496" s="8">
        <f t="shared" si="75"/>
        <v>6.7204301075268841E-2</v>
      </c>
      <c r="R496" s="8">
        <f t="shared" si="76"/>
        <v>1.9759999999999999E-3</v>
      </c>
      <c r="S496" s="8">
        <f t="shared" si="70"/>
        <v>6.2935483870967743E-2</v>
      </c>
      <c r="T496" s="8">
        <f t="shared" si="79"/>
        <v>0.32930107526881736</v>
      </c>
      <c r="U496" s="7">
        <f t="shared" si="71"/>
        <v>1.2113577762577759</v>
      </c>
      <c r="V496" s="5">
        <f t="shared" si="77"/>
        <v>2.2009391796195787E-4</v>
      </c>
      <c r="W496" s="26">
        <f t="shared" si="78"/>
        <v>49.349999999999994</v>
      </c>
      <c r="X496" s="29" t="str">
        <f t="shared" si="72"/>
        <v/>
      </c>
      <c r="Y496" s="29" t="str">
        <f t="shared" si="73"/>
        <v/>
      </c>
    </row>
    <row r="497" spans="15:25" ht="19">
      <c r="O497" s="15">
        <v>49.5</v>
      </c>
      <c r="P497" s="8">
        <f t="shared" si="74"/>
        <v>0</v>
      </c>
      <c r="Q497" s="8">
        <f t="shared" si="75"/>
        <v>6.7114093959731544E-2</v>
      </c>
      <c r="R497" s="8">
        <f t="shared" si="76"/>
        <v>1.98E-3</v>
      </c>
      <c r="S497" s="8">
        <f t="shared" si="70"/>
        <v>6.3114093959731526E-2</v>
      </c>
      <c r="T497" s="8">
        <f t="shared" si="79"/>
        <v>0.32885906040268459</v>
      </c>
      <c r="U497" s="7">
        <f t="shared" si="71"/>
        <v>1.2113796937128825</v>
      </c>
      <c r="V497" s="5">
        <f t="shared" si="77"/>
        <v>2.1917455106601168E-4</v>
      </c>
      <c r="W497" s="26">
        <f t="shared" si="78"/>
        <v>49.45</v>
      </c>
      <c r="X497" s="29" t="str">
        <f t="shared" si="72"/>
        <v/>
      </c>
      <c r="Y497" s="29" t="str">
        <f t="shared" si="73"/>
        <v/>
      </c>
    </row>
    <row r="498" spans="15:25" ht="19">
      <c r="O498" s="15">
        <v>49.6</v>
      </c>
      <c r="P498" s="8">
        <f t="shared" si="74"/>
        <v>0</v>
      </c>
      <c r="Q498" s="8">
        <f t="shared" si="75"/>
        <v>6.7024128686327095E-2</v>
      </c>
      <c r="R498" s="8">
        <f t="shared" si="76"/>
        <v>1.9840000000000001E-3</v>
      </c>
      <c r="S498" s="8">
        <f t="shared" si="70"/>
        <v>6.3292225201072375E-2</v>
      </c>
      <c r="T498" s="8">
        <f t="shared" si="79"/>
        <v>0.32841823056300279</v>
      </c>
      <c r="U498" s="7">
        <f t="shared" si="71"/>
        <v>1.2114015199961732</v>
      </c>
      <c r="V498" s="5">
        <f t="shared" si="77"/>
        <v>2.1826283290726469E-4</v>
      </c>
      <c r="W498" s="26">
        <f t="shared" si="78"/>
        <v>49.55</v>
      </c>
      <c r="X498" s="29" t="str">
        <f t="shared" si="72"/>
        <v/>
      </c>
      <c r="Y498" s="29" t="str">
        <f t="shared" si="73"/>
        <v/>
      </c>
    </row>
    <row r="499" spans="15:25" ht="19">
      <c r="O499" s="15">
        <v>49.7</v>
      </c>
      <c r="P499" s="8">
        <f t="shared" si="74"/>
        <v>0</v>
      </c>
      <c r="Q499" s="8">
        <f t="shared" si="75"/>
        <v>6.6934404283801888E-2</v>
      </c>
      <c r="R499" s="8">
        <f t="shared" si="76"/>
        <v>1.9880000000000002E-3</v>
      </c>
      <c r="S499" s="8">
        <f t="shared" si="70"/>
        <v>6.34698795180723E-2</v>
      </c>
      <c r="T499" s="8">
        <f t="shared" si="79"/>
        <v>0.32797858099062926</v>
      </c>
      <c r="U499" s="7">
        <f t="shared" si="71"/>
        <v>1.2114232558630165</v>
      </c>
      <c r="V499" s="5">
        <f t="shared" si="77"/>
        <v>2.1735866843286235E-4</v>
      </c>
      <c r="W499" s="26">
        <f t="shared" si="78"/>
        <v>49.650000000000006</v>
      </c>
      <c r="X499" s="29" t="str">
        <f t="shared" si="72"/>
        <v/>
      </c>
      <c r="Y499" s="29" t="str">
        <f t="shared" si="73"/>
        <v/>
      </c>
    </row>
    <row r="500" spans="15:25" ht="19">
      <c r="O500" s="15">
        <v>49.8</v>
      </c>
      <c r="P500" s="8">
        <f t="shared" si="74"/>
        <v>0</v>
      </c>
      <c r="Q500" s="8">
        <f t="shared" si="75"/>
        <v>6.684491978609626E-2</v>
      </c>
      <c r="R500" s="8">
        <f t="shared" si="76"/>
        <v>1.9919999999999998E-3</v>
      </c>
      <c r="S500" s="8">
        <f t="shared" si="70"/>
        <v>6.364705882352939E-2</v>
      </c>
      <c r="T500" s="8">
        <f t="shared" si="79"/>
        <v>0.32754010695187169</v>
      </c>
      <c r="U500" s="7">
        <f t="shared" si="71"/>
        <v>1.2114449020594324</v>
      </c>
      <c r="V500" s="5">
        <f t="shared" si="77"/>
        <v>2.1646196415982098E-4</v>
      </c>
      <c r="W500" s="26">
        <f t="shared" si="78"/>
        <v>49.75</v>
      </c>
      <c r="X500" s="29" t="str">
        <f t="shared" si="72"/>
        <v/>
      </c>
      <c r="Y500" s="29" t="str">
        <f t="shared" si="73"/>
        <v/>
      </c>
    </row>
    <row r="501" spans="15:25" ht="19">
      <c r="O501" s="15">
        <v>49.9</v>
      </c>
      <c r="P501" s="8">
        <f t="shared" si="74"/>
        <v>0</v>
      </c>
      <c r="Q501" s="8">
        <f t="shared" si="75"/>
        <v>6.675567423230977E-2</v>
      </c>
      <c r="R501" s="8">
        <f t="shared" si="76"/>
        <v>1.9959999999999999E-3</v>
      </c>
      <c r="S501" s="8">
        <f t="shared" si="70"/>
        <v>6.3823765020026693E-2</v>
      </c>
      <c r="T501" s="8">
        <f t="shared" si="79"/>
        <v>0.3271028037383179</v>
      </c>
      <c r="U501" s="7">
        <f t="shared" si="71"/>
        <v>1.2114664593222453</v>
      </c>
      <c r="V501" s="5">
        <f t="shared" si="77"/>
        <v>2.1557262812832128E-4</v>
      </c>
      <c r="W501" s="26">
        <f t="shared" si="78"/>
        <v>49.849999999999994</v>
      </c>
      <c r="X501" s="29" t="str">
        <f t="shared" si="72"/>
        <v/>
      </c>
      <c r="Y501" s="29" t="str">
        <f t="shared" si="73"/>
        <v/>
      </c>
    </row>
    <row r="502" spans="15:25" ht="19">
      <c r="O502" s="16">
        <v>50</v>
      </c>
      <c r="P502" s="10">
        <f t="shared" si="74"/>
        <v>0</v>
      </c>
      <c r="Q502" s="10">
        <f t="shared" si="75"/>
        <v>6.6666666666666666E-2</v>
      </c>
      <c r="R502" s="10">
        <f t="shared" si="76"/>
        <v>2E-3</v>
      </c>
      <c r="S502" s="10">
        <f t="shared" si="70"/>
        <v>6.4000000000000001E-2</v>
      </c>
      <c r="T502" s="10">
        <f t="shared" si="79"/>
        <v>0.32666666666666666</v>
      </c>
      <c r="U502" s="7">
        <f t="shared" si="71"/>
        <v>1.2114879283792357</v>
      </c>
      <c r="V502" s="9">
        <f t="shared" si="77"/>
        <v>2.1469056990408269E-4</v>
      </c>
      <c r="W502" s="26">
        <f t="shared" si="78"/>
        <v>49.95</v>
      </c>
      <c r="X502" s="29" t="str">
        <f t="shared" si="72"/>
        <v/>
      </c>
      <c r="Y502" s="29" t="str">
        <f t="shared" si="73"/>
        <v/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Negrão Meloni</dc:creator>
  <cp:lastModifiedBy>Gabriel Negrão Meloni</cp:lastModifiedBy>
  <dcterms:created xsi:type="dcterms:W3CDTF">2022-09-15T18:58:01Z</dcterms:created>
  <dcterms:modified xsi:type="dcterms:W3CDTF">2023-09-22T12:12:58Z</dcterms:modified>
</cp:coreProperties>
</file>