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mpello\burocracia\disciplinas\"/>
    </mc:Choice>
  </mc:AlternateContent>
  <bookViews>
    <workbookView xWindow="0" yWindow="0" windowWidth="15360" windowHeight="762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J58" i="1" s="1"/>
  <c r="C58" i="1"/>
  <c r="C52" i="1"/>
  <c r="H13" i="1"/>
  <c r="D13" i="1"/>
  <c r="D15" i="1" s="1"/>
  <c r="D17" i="1" s="1"/>
  <c r="C35" i="1" s="1"/>
  <c r="H17" i="1"/>
  <c r="J35" i="1" s="1"/>
  <c r="H15" i="1"/>
  <c r="H14" i="1"/>
  <c r="J30" i="1"/>
  <c r="G30" i="1"/>
  <c r="G29" i="1"/>
  <c r="C30" i="1"/>
  <c r="C24" i="1"/>
  <c r="C23" i="1"/>
  <c r="C11" i="1"/>
  <c r="G14" i="1"/>
  <c r="G15" i="1" s="1"/>
  <c r="G17" i="1" s="1"/>
  <c r="C17" i="1"/>
  <c r="C15" i="1"/>
  <c r="C7" i="1"/>
</calcChain>
</file>

<file path=xl/sharedStrings.xml><?xml version="1.0" encoding="utf-8"?>
<sst xmlns="http://schemas.openxmlformats.org/spreadsheetml/2006/main" count="82" uniqueCount="53">
  <si>
    <t>Empresa Sem Dívida</t>
  </si>
  <si>
    <t>Empresa com Dívida</t>
  </si>
  <si>
    <t>LAJIR</t>
  </si>
  <si>
    <t>nro ações</t>
  </si>
  <si>
    <t>preço</t>
  </si>
  <si>
    <t>D</t>
  </si>
  <si>
    <t>juros</t>
  </si>
  <si>
    <t>rd</t>
  </si>
  <si>
    <t>LAIR</t>
  </si>
  <si>
    <t>IR</t>
  </si>
  <si>
    <t>LL</t>
  </si>
  <si>
    <t>??????</t>
  </si>
  <si>
    <t>Eu</t>
  </si>
  <si>
    <t>El</t>
  </si>
  <si>
    <t>Vu = Eu</t>
  </si>
  <si>
    <t>Vl = El + D   --&gt; El = Vl - D</t>
  </si>
  <si>
    <t>Divida</t>
  </si>
  <si>
    <t>"---&gt; Alavancagem Financeira</t>
  </si>
  <si>
    <t>"---&gt; Maior Variabilidade</t>
  </si>
  <si>
    <t>"---&gt; Maior Risco</t>
  </si>
  <si>
    <t>"---&gt; Maior Retorno</t>
  </si>
  <si>
    <t xml:space="preserve">Thiago </t>
  </si>
  <si>
    <t xml:space="preserve">Comprar 10% das ações </t>
  </si>
  <si>
    <t>Pagar</t>
  </si>
  <si>
    <t>Direito</t>
  </si>
  <si>
    <t>Inês</t>
  </si>
  <si>
    <t>Estratégia de Investimento</t>
  </si>
  <si>
    <t>Comprar 10% da empresa sem dívida</t>
  </si>
  <si>
    <t>Comprar 10% da empresa com dívida</t>
  </si>
  <si>
    <t>Comprar 10% da dívida dessa empresa</t>
  </si>
  <si>
    <t>0,10*El</t>
  </si>
  <si>
    <t>0,10*El + 0,10*D = 0,10*(El+D) = 0,10*Vl</t>
  </si>
  <si>
    <t>Análise de Risco</t>
  </si>
  <si>
    <t>CONCLUSÃO: OS VALORES A PAGAR TEM QUE SER IGUAIS</t>
  </si>
  <si>
    <t>0,10*Vu</t>
  </si>
  <si>
    <t>0,10*Vu = 0,10*Vl</t>
  </si>
  <si>
    <t>Vu = Vl</t>
  </si>
  <si>
    <t>Teoria Modigliani &amp; Miller (M&amp;M)</t>
  </si>
  <si>
    <t>A esturura de Capital é IRRELEVANTE</t>
  </si>
  <si>
    <t>Comprar 10% da empresa com Divida</t>
  </si>
  <si>
    <t>?????</t>
  </si>
  <si>
    <t>0,10*El = 0,10*(Vl-D)</t>
  </si>
  <si>
    <t>Empréstimo Pessoal de 10% da dívida (2.500)</t>
  </si>
  <si>
    <t>0,10*Eu</t>
  </si>
  <si>
    <t xml:space="preserve">PREMISSA: </t>
  </si>
  <si>
    <t>1. SEM IMPOSTO DE RENDA</t>
  </si>
  <si>
    <t>2. Mesmas taxas de crédito</t>
  </si>
  <si>
    <t>"-10%D</t>
  </si>
  <si>
    <t xml:space="preserve">0,10*Eu - 2500 = 0,10*Eu - 0,10*D=  0,10*(Eu-D) </t>
  </si>
  <si>
    <t>0,10*(Vl-D) = 0,10*(Eu-D)</t>
  </si>
  <si>
    <t>Vl = Eu = Vu</t>
  </si>
  <si>
    <t>Não há o que o gestor possa fazer com relação a D/E que o investidor não consiga reverter</t>
  </si>
  <si>
    <t>PROPOSIÇÃO I M&amp;M -&gt; Valor da Empresa é independente da estrutura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</si>
</sst>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9" fontId="0" fillId="0" borderId="0" xfId="0" applyNumberFormat="1"/>
    <xf numFmtId="43" fontId="0" fillId="0" borderId="0" xfId="1" applyFont="1"/>
    <xf numFmtId="43" fontId="0" fillId="0" borderId="0" xfId="0" applyNumberFormat="1"/>
    <xf numFmtId="0" fontId="0" fillId="0" borderId="1" xfId="0" applyBorder="1"/>
    <xf numFmtId="43" fontId="0" fillId="0" borderId="1" xfId="1" applyFont="1" applyBorder="1"/>
    <xf numFmtId="0" fontId="2" fillId="0" borderId="0" xfId="0" applyFont="1"/>
    <xf numFmtId="43" fontId="0" fillId="0" borderId="2" xfId="1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7"/>
  <sheetViews>
    <sheetView tabSelected="1" topLeftCell="A49" workbookViewId="0">
      <selection activeCell="B68" sqref="B68"/>
    </sheetView>
  </sheetViews>
  <sheetFormatPr defaultRowHeight="15" x14ac:dyDescent="0.25"/>
  <cols>
    <col min="3" max="4" width="10.5703125" bestFit="1" customWidth="1"/>
    <col min="7" max="8" width="10.5703125" bestFit="1" customWidth="1"/>
    <col min="10" max="10" width="9.5703125" bestFit="1" customWidth="1"/>
  </cols>
  <sheetData>
    <row r="1" spans="2:11" x14ac:dyDescent="0.25">
      <c r="B1" s="10" t="s">
        <v>44</v>
      </c>
      <c r="D1" t="s">
        <v>45</v>
      </c>
    </row>
    <row r="2" spans="2:11" x14ac:dyDescent="0.25">
      <c r="D2" t="s">
        <v>46</v>
      </c>
    </row>
    <row r="4" spans="2:11" x14ac:dyDescent="0.25">
      <c r="C4" t="s">
        <v>0</v>
      </c>
      <c r="G4" t="s">
        <v>1</v>
      </c>
      <c r="K4" t="s">
        <v>16</v>
      </c>
    </row>
    <row r="5" spans="2:11" x14ac:dyDescent="0.25">
      <c r="B5" t="s">
        <v>3</v>
      </c>
      <c r="C5">
        <v>5000</v>
      </c>
      <c r="F5" t="s">
        <v>3</v>
      </c>
      <c r="K5" t="s">
        <v>17</v>
      </c>
    </row>
    <row r="6" spans="2:11" x14ac:dyDescent="0.25">
      <c r="B6" t="s">
        <v>4</v>
      </c>
      <c r="C6">
        <v>10</v>
      </c>
      <c r="F6" t="s">
        <v>4</v>
      </c>
      <c r="G6" t="s">
        <v>11</v>
      </c>
      <c r="K6" t="s">
        <v>18</v>
      </c>
    </row>
    <row r="7" spans="2:11" x14ac:dyDescent="0.25">
      <c r="B7" t="s">
        <v>12</v>
      </c>
      <c r="C7" s="2">
        <f>C6*C5</f>
        <v>50000</v>
      </c>
      <c r="F7" t="s">
        <v>13</v>
      </c>
      <c r="G7" t="s">
        <v>11</v>
      </c>
      <c r="K7" t="s">
        <v>19</v>
      </c>
    </row>
    <row r="8" spans="2:11" x14ac:dyDescent="0.25">
      <c r="B8" t="s">
        <v>5</v>
      </c>
      <c r="C8">
        <v>0</v>
      </c>
      <c r="F8" t="s">
        <v>5</v>
      </c>
      <c r="G8" s="2">
        <v>25000</v>
      </c>
      <c r="K8" t="s">
        <v>20</v>
      </c>
    </row>
    <row r="9" spans="2:11" x14ac:dyDescent="0.25">
      <c r="B9" t="s">
        <v>7</v>
      </c>
      <c r="F9" t="s">
        <v>7</v>
      </c>
      <c r="G9" s="1">
        <v>0.1</v>
      </c>
    </row>
    <row r="10" spans="2:11" x14ac:dyDescent="0.25">
      <c r="G10" s="1"/>
    </row>
    <row r="11" spans="2:11" x14ac:dyDescent="0.25">
      <c r="B11" t="s">
        <v>14</v>
      </c>
      <c r="C11" s="3">
        <f>C7</f>
        <v>50000</v>
      </c>
      <c r="F11" t="s">
        <v>15</v>
      </c>
      <c r="G11" s="1"/>
    </row>
    <row r="13" spans="2:11" x14ac:dyDescent="0.25">
      <c r="B13" s="4" t="s">
        <v>2</v>
      </c>
      <c r="C13" s="5">
        <v>20000</v>
      </c>
      <c r="D13" s="3">
        <f>1.1*C13</f>
        <v>22000</v>
      </c>
      <c r="F13" s="4" t="s">
        <v>2</v>
      </c>
      <c r="G13" s="5">
        <v>20000</v>
      </c>
      <c r="H13" s="3">
        <f>1.1*G13</f>
        <v>22000</v>
      </c>
    </row>
    <row r="14" spans="2:11" x14ac:dyDescent="0.25">
      <c r="B14" s="4" t="s">
        <v>6</v>
      </c>
      <c r="C14" s="5">
        <v>0</v>
      </c>
      <c r="D14" s="5">
        <v>0</v>
      </c>
      <c r="F14" s="4" t="s">
        <v>6</v>
      </c>
      <c r="G14" s="5">
        <f>G8*G9</f>
        <v>2500</v>
      </c>
      <c r="H14" s="3">
        <f>G14</f>
        <v>2500</v>
      </c>
    </row>
    <row r="15" spans="2:11" x14ac:dyDescent="0.25">
      <c r="B15" s="4" t="s">
        <v>8</v>
      </c>
      <c r="C15" s="5">
        <f>C13-C14</f>
        <v>20000</v>
      </c>
      <c r="D15" s="5">
        <f>D13-D14</f>
        <v>22000</v>
      </c>
      <c r="F15" s="4" t="s">
        <v>8</v>
      </c>
      <c r="G15" s="5">
        <f>G13-G14</f>
        <v>17500</v>
      </c>
      <c r="H15" s="5">
        <f>H13-H14</f>
        <v>19500</v>
      </c>
    </row>
    <row r="16" spans="2:11" x14ac:dyDescent="0.25">
      <c r="B16" s="4" t="s">
        <v>9</v>
      </c>
      <c r="C16" s="5">
        <v>0</v>
      </c>
      <c r="D16" s="5">
        <v>0</v>
      </c>
      <c r="F16" s="4" t="s">
        <v>9</v>
      </c>
      <c r="G16" s="5">
        <v>0</v>
      </c>
      <c r="H16" s="7">
        <v>0</v>
      </c>
    </row>
    <row r="17" spans="2:10" x14ac:dyDescent="0.25">
      <c r="B17" s="4" t="s">
        <v>10</v>
      </c>
      <c r="C17" s="5">
        <f>C15</f>
        <v>20000</v>
      </c>
      <c r="D17" s="5">
        <f>D15</f>
        <v>22000</v>
      </c>
      <c r="F17" s="4" t="s">
        <v>10</v>
      </c>
      <c r="G17" s="5">
        <f>G15</f>
        <v>17500</v>
      </c>
      <c r="H17" s="5">
        <f>H15</f>
        <v>19500</v>
      </c>
    </row>
    <row r="20" spans="2:10" x14ac:dyDescent="0.25">
      <c r="B20" s="6" t="s">
        <v>21</v>
      </c>
    </row>
    <row r="21" spans="2:10" x14ac:dyDescent="0.25">
      <c r="B21" t="s">
        <v>27</v>
      </c>
    </row>
    <row r="22" spans="2:10" x14ac:dyDescent="0.25">
      <c r="B22" t="s">
        <v>22</v>
      </c>
    </row>
    <row r="23" spans="2:10" x14ac:dyDescent="0.25">
      <c r="B23" t="s">
        <v>23</v>
      </c>
      <c r="C23" s="3">
        <f>0.1*C11</f>
        <v>5000</v>
      </c>
      <c r="D23" t="s">
        <v>34</v>
      </c>
    </row>
    <row r="24" spans="2:10" x14ac:dyDescent="0.25">
      <c r="B24" t="s">
        <v>24</v>
      </c>
      <c r="C24" s="3">
        <f>10%*C17</f>
        <v>2000</v>
      </c>
    </row>
    <row r="26" spans="2:10" x14ac:dyDescent="0.25">
      <c r="B26" s="6" t="s">
        <v>26</v>
      </c>
    </row>
    <row r="27" spans="2:10" x14ac:dyDescent="0.25">
      <c r="B27" t="s">
        <v>28</v>
      </c>
      <c r="F27" t="s">
        <v>29</v>
      </c>
    </row>
    <row r="29" spans="2:10" x14ac:dyDescent="0.25">
      <c r="B29" t="s">
        <v>23</v>
      </c>
      <c r="C29" t="s">
        <v>30</v>
      </c>
      <c r="F29" t="s">
        <v>23</v>
      </c>
      <c r="G29" s="3">
        <f>0.1*G8</f>
        <v>2500</v>
      </c>
      <c r="I29" t="s">
        <v>23</v>
      </c>
      <c r="J29" t="s">
        <v>31</v>
      </c>
    </row>
    <row r="30" spans="2:10" x14ac:dyDescent="0.25">
      <c r="B30" t="s">
        <v>24</v>
      </c>
      <c r="C30" s="3">
        <f>10%*G17</f>
        <v>1750</v>
      </c>
      <c r="F30" t="s">
        <v>24</v>
      </c>
      <c r="G30" s="3">
        <f>10%*G14</f>
        <v>250</v>
      </c>
      <c r="I30" t="s">
        <v>24</v>
      </c>
      <c r="J30" s="3">
        <f>C30+G30</f>
        <v>2000</v>
      </c>
    </row>
    <row r="33" spans="2:10" x14ac:dyDescent="0.25">
      <c r="B33" s="6" t="s">
        <v>32</v>
      </c>
    </row>
    <row r="35" spans="2:10" x14ac:dyDescent="0.25">
      <c r="B35" t="s">
        <v>24</v>
      </c>
      <c r="C35" s="3">
        <f>10%*D17</f>
        <v>2200</v>
      </c>
      <c r="I35" t="s">
        <v>24</v>
      </c>
      <c r="J35" s="3">
        <f>10%*H14+10%*H17</f>
        <v>2200</v>
      </c>
    </row>
    <row r="38" spans="2:10" x14ac:dyDescent="0.25">
      <c r="B38" t="s">
        <v>33</v>
      </c>
    </row>
    <row r="40" spans="2:10" x14ac:dyDescent="0.25">
      <c r="C40" t="s">
        <v>35</v>
      </c>
    </row>
    <row r="41" spans="2:10" x14ac:dyDescent="0.25">
      <c r="C41" s="9" t="s">
        <v>36</v>
      </c>
      <c r="E41" t="s">
        <v>37</v>
      </c>
    </row>
    <row r="43" spans="2:10" x14ac:dyDescent="0.25">
      <c r="B43" t="s">
        <v>38</v>
      </c>
    </row>
    <row r="48" spans="2:10" x14ac:dyDescent="0.25">
      <c r="B48" s="6" t="s">
        <v>25</v>
      </c>
    </row>
    <row r="49" spans="2:10" x14ac:dyDescent="0.25">
      <c r="B49" t="s">
        <v>39</v>
      </c>
    </row>
    <row r="50" spans="2:10" x14ac:dyDescent="0.25">
      <c r="B50" t="s">
        <v>22</v>
      </c>
    </row>
    <row r="51" spans="2:10" x14ac:dyDescent="0.25">
      <c r="B51" t="s">
        <v>23</v>
      </c>
      <c r="C51" s="3" t="s">
        <v>40</v>
      </c>
      <c r="D51" t="s">
        <v>41</v>
      </c>
    </row>
    <row r="52" spans="2:10" x14ac:dyDescent="0.25">
      <c r="B52" t="s">
        <v>24</v>
      </c>
      <c r="C52" s="3">
        <f>10%*G17</f>
        <v>1750</v>
      </c>
    </row>
    <row r="54" spans="2:10" x14ac:dyDescent="0.25">
      <c r="B54" s="6" t="s">
        <v>26</v>
      </c>
    </row>
    <row r="55" spans="2:10" x14ac:dyDescent="0.25">
      <c r="B55" t="s">
        <v>27</v>
      </c>
      <c r="F55" t="s">
        <v>42</v>
      </c>
    </row>
    <row r="56" spans="2:10" x14ac:dyDescent="0.25">
      <c r="G56" t="s">
        <v>47</v>
      </c>
    </row>
    <row r="57" spans="2:10" x14ac:dyDescent="0.25">
      <c r="B57" t="s">
        <v>23</v>
      </c>
      <c r="C57" t="s">
        <v>43</v>
      </c>
      <c r="F57" t="s">
        <v>23</v>
      </c>
      <c r="G57" s="3">
        <v>-2500</v>
      </c>
      <c r="I57" t="s">
        <v>23</v>
      </c>
      <c r="J57" t="s">
        <v>48</v>
      </c>
    </row>
    <row r="58" spans="2:10" x14ac:dyDescent="0.25">
      <c r="B58" t="s">
        <v>24</v>
      </c>
      <c r="C58" s="3">
        <f>10%*C17</f>
        <v>2000</v>
      </c>
      <c r="F58" t="s">
        <v>24</v>
      </c>
      <c r="G58" s="3">
        <f>10%*G57</f>
        <v>-250</v>
      </c>
      <c r="I58" t="s">
        <v>24</v>
      </c>
      <c r="J58" s="3">
        <f>C58+G58</f>
        <v>1750</v>
      </c>
    </row>
    <row r="61" spans="2:10" x14ac:dyDescent="0.25">
      <c r="B61" t="s">
        <v>49</v>
      </c>
    </row>
    <row r="62" spans="2:10" x14ac:dyDescent="0.25">
      <c r="B62" s="8" t="s">
        <v>50</v>
      </c>
    </row>
    <row r="64" spans="2:10" x14ac:dyDescent="0.25">
      <c r="B64" t="s">
        <v>51</v>
      </c>
    </row>
    <row r="67" spans="2:2" x14ac:dyDescent="0.25">
      <c r="B67" t="s">
        <v>52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Gabrielli Barreto Campello</dc:creator>
  <cp:lastModifiedBy>Carlos Alberto Gabrielli Barreto Campello</cp:lastModifiedBy>
  <dcterms:created xsi:type="dcterms:W3CDTF">2021-11-24T11:09:34Z</dcterms:created>
  <dcterms:modified xsi:type="dcterms:W3CDTF">2021-12-01T12:30:02Z</dcterms:modified>
</cp:coreProperties>
</file>