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heckCompatibility="1" defaultThemeVersion="166925"/>
  <mc:AlternateContent xmlns:mc="http://schemas.openxmlformats.org/markup-compatibility/2006">
    <mc:Choice Requires="x15">
      <x15ac:absPath xmlns:x15ac="http://schemas.microsoft.com/office/spreadsheetml/2010/11/ac" url="C:\Users\DELL\Desktop\HPE 2023\"/>
    </mc:Choice>
  </mc:AlternateContent>
  <xr:revisionPtr revIDLastSave="0" documentId="13_ncr:1_{F8277320-FE90-4FC2-8720-E0CD342CABD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Notas e faltas de HP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3" i="1" l="1"/>
  <c r="M46" i="1"/>
  <c r="L46" i="1"/>
  <c r="M9" i="1"/>
  <c r="L9" i="1"/>
  <c r="M32" i="1"/>
  <c r="G32" i="1"/>
  <c r="M16" i="1"/>
  <c r="G14" i="1"/>
  <c r="M14" i="1"/>
  <c r="G16" i="1"/>
  <c r="M6" i="1"/>
  <c r="G6" i="1"/>
  <c r="L32" i="1"/>
  <c r="L16" i="1"/>
  <c r="L14" i="1"/>
  <c r="L6" i="1"/>
  <c r="J48" i="1"/>
  <c r="K48" i="1"/>
  <c r="L8" i="1"/>
  <c r="L10" i="1"/>
  <c r="L11" i="1"/>
  <c r="L12" i="1"/>
  <c r="L13" i="1"/>
  <c r="L15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4" i="1"/>
  <c r="L35" i="1"/>
  <c r="L36" i="1"/>
  <c r="L37" i="1"/>
  <c r="L38" i="1"/>
  <c r="L39" i="1"/>
  <c r="L40" i="1"/>
  <c r="L41" i="1"/>
  <c r="L42" i="1"/>
  <c r="L43" i="1"/>
  <c r="L44" i="1"/>
  <c r="L47" i="1"/>
  <c r="L7" i="1"/>
  <c r="I48" i="1"/>
  <c r="H48" i="1"/>
  <c r="M38" i="1" l="1"/>
  <c r="M25" i="1"/>
  <c r="M17" i="1"/>
  <c r="M42" i="1"/>
  <c r="M34" i="1"/>
  <c r="M30" i="1"/>
  <c r="M39" i="1"/>
  <c r="M29" i="1"/>
  <c r="L48" i="1"/>
  <c r="L49" i="1"/>
  <c r="G8" i="1"/>
  <c r="M8" i="1" s="1"/>
  <c r="G9" i="1"/>
  <c r="G10" i="1"/>
  <c r="M10" i="1" s="1"/>
  <c r="G11" i="1"/>
  <c r="M11" i="1" s="1"/>
  <c r="G12" i="1"/>
  <c r="M12" i="1" s="1"/>
  <c r="G13" i="1"/>
  <c r="M13" i="1" s="1"/>
  <c r="G15" i="1"/>
  <c r="M15" i="1" s="1"/>
  <c r="G17" i="1"/>
  <c r="G18" i="1"/>
  <c r="M18" i="1" s="1"/>
  <c r="G19" i="1"/>
  <c r="M19" i="1" s="1"/>
  <c r="G20" i="1"/>
  <c r="M20" i="1" s="1"/>
  <c r="G21" i="1"/>
  <c r="M21" i="1" s="1"/>
  <c r="G22" i="1"/>
  <c r="M22" i="1" s="1"/>
  <c r="G23" i="1"/>
  <c r="M23" i="1" s="1"/>
  <c r="G24" i="1"/>
  <c r="M24" i="1" s="1"/>
  <c r="G25" i="1"/>
  <c r="G26" i="1"/>
  <c r="M26" i="1" s="1"/>
  <c r="G27" i="1"/>
  <c r="M27" i="1" s="1"/>
  <c r="G28" i="1"/>
  <c r="M28" i="1" s="1"/>
  <c r="G29" i="1"/>
  <c r="G30" i="1"/>
  <c r="G31" i="1"/>
  <c r="M31" i="1" s="1"/>
  <c r="G33" i="1"/>
  <c r="G34" i="1"/>
  <c r="G35" i="1"/>
  <c r="M35" i="1" s="1"/>
  <c r="G36" i="1"/>
  <c r="G37" i="1"/>
  <c r="M37" i="1" s="1"/>
  <c r="G38" i="1"/>
  <c r="G39" i="1"/>
  <c r="G40" i="1"/>
  <c r="M40" i="1" s="1"/>
  <c r="G41" i="1"/>
  <c r="M41" i="1" s="1"/>
  <c r="G42" i="1"/>
  <c r="G43" i="1"/>
  <c r="M43" i="1" s="1"/>
  <c r="G44" i="1"/>
  <c r="M44" i="1" s="1"/>
  <c r="G46" i="1"/>
  <c r="G47" i="1"/>
  <c r="M47" i="1" s="1"/>
  <c r="C48" i="1"/>
  <c r="D48" i="1"/>
  <c r="E48" i="1"/>
  <c r="F48" i="1"/>
  <c r="B48" i="1"/>
  <c r="G7" i="1"/>
  <c r="M7" i="1" s="1"/>
  <c r="M49" i="1" l="1"/>
  <c r="M48" i="1"/>
  <c r="G49" i="1"/>
  <c r="G48" i="1"/>
</calcChain>
</file>

<file path=xl/sharedStrings.xml><?xml version="1.0" encoding="utf-8"?>
<sst xmlns="http://schemas.openxmlformats.org/spreadsheetml/2006/main" count="103" uniqueCount="60">
  <si>
    <t>P1</t>
  </si>
  <si>
    <t>Q1</t>
  </si>
  <si>
    <t>Q2</t>
  </si>
  <si>
    <t>Q3</t>
  </si>
  <si>
    <t>Q4</t>
  </si>
  <si>
    <t>média</t>
  </si>
  <si>
    <t xml:space="preserve">REC2412- História do Pensamento Econômico </t>
  </si>
  <si>
    <t>Leonardo Lucas Morgado</t>
  </si>
  <si>
    <t>Marcello Henrique Faustino Ferrão</t>
  </si>
  <si>
    <t>Milene Leticia dos Santos Rosa</t>
  </si>
  <si>
    <t>Q5</t>
  </si>
  <si>
    <r>
      <t xml:space="preserve">Turma: </t>
    </r>
    <r>
      <rPr>
        <sz val="8"/>
        <rFont val="Verdana"/>
        <family val="2"/>
      </rPr>
      <t>2023101</t>
    </r>
  </si>
  <si>
    <t>HPE 2023</t>
  </si>
  <si>
    <t>André Issamu Ikejiri</t>
  </si>
  <si>
    <t>André Melo Santos</t>
  </si>
  <si>
    <t>Bruna Bento Silva</t>
  </si>
  <si>
    <t>Caroline Tiemi Kawamura dos Santos</t>
  </si>
  <si>
    <t>Cesar Augusto Murata</t>
  </si>
  <si>
    <t>Dalton Afonso Bernardes</t>
  </si>
  <si>
    <t>Diego Bressan Vile</t>
  </si>
  <si>
    <t>Diogo de Oliveira Dutra</t>
  </si>
  <si>
    <t>Felipe Cesar Bevilaqua</t>
  </si>
  <si>
    <t>Felipe Henrique Marques Matias</t>
  </si>
  <si>
    <t>Gabriel de Souza Bemfica</t>
  </si>
  <si>
    <t>Gabriel Henschel Pomilio</t>
  </si>
  <si>
    <t>Gabriel Muniz dos Santos Ribeiro</t>
  </si>
  <si>
    <t>Gabriel Pereira Rodrigues</t>
  </si>
  <si>
    <t>Ian Teixeira Barreiro</t>
  </si>
  <si>
    <t>Juliana Mu Fen Ng</t>
  </si>
  <si>
    <t>Laís Bovolin Reis</t>
  </si>
  <si>
    <t>Laura Colaço Longhin</t>
  </si>
  <si>
    <t>Leonardo Zabaglia</t>
  </si>
  <si>
    <t>Lucas Bordin de Moura</t>
  </si>
  <si>
    <t>Lucca Chicarino Mosca Manze</t>
  </si>
  <si>
    <t>Luciano Cardoso Coimbra Junior</t>
  </si>
  <si>
    <t>Luis Felipe Magano Manreza</t>
  </si>
  <si>
    <t>Luis Guilherme Brandao Amaral</t>
  </si>
  <si>
    <t>Luiz Miguel Pinto Marques</t>
  </si>
  <si>
    <t>Maria Cardoso Tofeti Duarte de Oliveira</t>
  </si>
  <si>
    <t>Mariana Schmidt Russio</t>
  </si>
  <si>
    <t>Matheus Moacir do Carmo dos Santos</t>
  </si>
  <si>
    <t>Pedro Borges de Melo Filho</t>
  </si>
  <si>
    <t>Pedro Henrique Ramadan Mafei</t>
  </si>
  <si>
    <t>Pedro Oliveira Cury Juns</t>
  </si>
  <si>
    <t>Reuel Lucas da Silva Dias</t>
  </si>
  <si>
    <t>Rodrigo Ramos Caodaglio</t>
  </si>
  <si>
    <t>Silvio Alves dos Santos Junior</t>
  </si>
  <si>
    <t>Thais Bortotto</t>
  </si>
  <si>
    <t>Vinicius Antonio Marignac</t>
  </si>
  <si>
    <t>Vinícius Peres</t>
  </si>
  <si>
    <t>William Augusto de Oliveira Leite</t>
  </si>
  <si>
    <t>Yasmim Caroline Azevedo Luiz</t>
  </si>
  <si>
    <t>P2</t>
  </si>
  <si>
    <t>situação</t>
  </si>
  <si>
    <t>aprovado</t>
  </si>
  <si>
    <t>dp</t>
  </si>
  <si>
    <t>Notas P1 e P2</t>
  </si>
  <si>
    <t>Reaval</t>
  </si>
  <si>
    <t>reprovado</t>
  </si>
  <si>
    <t>reprovado por falta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</si>
</sst>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 x14ac:knownFonts="1">
    <font>
      <sz val="10"/>
      <name val="Arial"/>
    </font>
    <font>
      <sz val="8"/>
      <name val="Verdana"/>
      <family val="2"/>
    </font>
    <font>
      <sz val="10"/>
      <name val="Arial"/>
      <family val="2"/>
    </font>
    <font>
      <b/>
      <sz val="8"/>
      <name val="Verdana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Verdana"/>
      <family val="2"/>
    </font>
    <font>
      <i/>
      <sz val="1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2">
    <xf numFmtId="0" fontId="0" fillId="0" borderId="0" xfId="0"/>
    <xf numFmtId="0" fontId="2" fillId="0" borderId="0" xfId="0" applyFont="1"/>
    <xf numFmtId="0" fontId="3" fillId="0" borderId="0" xfId="0" applyFont="1"/>
    <xf numFmtId="164" fontId="4" fillId="2" borderId="0" xfId="0" applyNumberFormat="1" applyFont="1" applyFill="1"/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7" fillId="0" borderId="0" xfId="0" applyFont="1"/>
    <xf numFmtId="0" fontId="6" fillId="0" borderId="0" xfId="1" applyFont="1"/>
    <xf numFmtId="0" fontId="6" fillId="0" borderId="4" xfId="1" applyFont="1" applyBorder="1"/>
    <xf numFmtId="164" fontId="4" fillId="0" borderId="5" xfId="0" applyNumberFormat="1" applyFont="1" applyBorder="1"/>
    <xf numFmtId="164" fontId="8" fillId="0" borderId="5" xfId="0" applyNumberFormat="1" applyFont="1" applyBorder="1"/>
    <xf numFmtId="164" fontId="4" fillId="0" borderId="6" xfId="0" applyNumberFormat="1" applyFont="1" applyBorder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1" fontId="7" fillId="0" borderId="0" xfId="0" applyNumberFormat="1" applyFont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9" fillId="0" borderId="0" xfId="0" applyFont="1"/>
    <xf numFmtId="0" fontId="0" fillId="0" borderId="7" xfId="0" applyBorder="1" applyAlignment="1">
      <alignment horizontal="center"/>
    </xf>
    <xf numFmtId="164" fontId="4" fillId="0" borderId="0" xfId="0" applyNumberFormat="1" applyFont="1"/>
    <xf numFmtId="164" fontId="8" fillId="0" borderId="0" xfId="0" applyNumberFormat="1" applyFont="1"/>
    <xf numFmtId="164" fontId="10" fillId="0" borderId="5" xfId="0" applyNumberFormat="1" applyFont="1" applyBorder="1"/>
    <xf numFmtId="164" fontId="10" fillId="0" borderId="0" xfId="0" applyNumberFormat="1" applyFont="1"/>
    <xf numFmtId="164" fontId="10" fillId="0" borderId="6" xfId="0" applyNumberFormat="1" applyFont="1" applyBorder="1"/>
    <xf numFmtId="164" fontId="8" fillId="0" borderId="5" xfId="0" applyNumberFormat="1" applyFont="1" applyBorder="1" applyAlignment="1">
      <alignment horizontal="right"/>
    </xf>
    <xf numFmtId="0" fontId="11" fillId="0" borderId="0" xfId="0" applyFont="1"/>
  </cellXfs>
  <cellStyles count="2">
    <cellStyle name="Normal" xfId="0" builtinId="0"/>
    <cellStyle name="Normal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9"/>
  <sheetViews>
    <sheetView tabSelected="1" topLeftCell="B1" zoomScale="106" zoomScaleNormal="106" workbookViewId="0">
      <selection activeCell="P9" sqref="P9"/>
    </sheetView>
  </sheetViews>
  <sheetFormatPr defaultRowHeight="12.75" x14ac:dyDescent="0.2"/>
  <cols>
    <col min="1" max="1" width="45.85546875" customWidth="1"/>
    <col min="2" max="6" width="11.140625" customWidth="1"/>
    <col min="7" max="7" width="10.140625" bestFit="1" customWidth="1"/>
  </cols>
  <sheetData>
    <row r="1" spans="1:14" x14ac:dyDescent="0.2">
      <c r="A1" s="1" t="s">
        <v>12</v>
      </c>
    </row>
    <row r="2" spans="1:14" x14ac:dyDescent="0.2">
      <c r="A2" s="2" t="s">
        <v>56</v>
      </c>
      <c r="N2" s="23"/>
    </row>
    <row r="3" spans="1:14" x14ac:dyDescent="0.2">
      <c r="A3" s="7" t="s">
        <v>6</v>
      </c>
    </row>
    <row r="4" spans="1:14" x14ac:dyDescent="0.2">
      <c r="A4" s="2" t="s">
        <v>11</v>
      </c>
    </row>
    <row r="5" spans="1:14" x14ac:dyDescent="0.2">
      <c r="A5" s="2"/>
      <c r="B5" s="4" t="s">
        <v>1</v>
      </c>
      <c r="C5" s="5" t="s">
        <v>2</v>
      </c>
      <c r="D5" s="5" t="s">
        <v>3</v>
      </c>
      <c r="E5" s="5" t="s">
        <v>4</v>
      </c>
      <c r="F5" s="5" t="s">
        <v>10</v>
      </c>
      <c r="G5" s="6" t="s">
        <v>0</v>
      </c>
      <c r="H5" s="4" t="s">
        <v>1</v>
      </c>
      <c r="I5" s="5" t="s">
        <v>2</v>
      </c>
      <c r="J5" s="5" t="s">
        <v>3</v>
      </c>
      <c r="K5" s="5" t="s">
        <v>4</v>
      </c>
      <c r="L5" s="6" t="s">
        <v>52</v>
      </c>
      <c r="M5" s="22" t="s">
        <v>5</v>
      </c>
      <c r="N5" s="22" t="s">
        <v>53</v>
      </c>
    </row>
    <row r="6" spans="1:14" x14ac:dyDescent="0.2">
      <c r="A6" s="8" t="s">
        <v>13</v>
      </c>
      <c r="B6" s="13">
        <v>0</v>
      </c>
      <c r="C6" s="13">
        <v>50</v>
      </c>
      <c r="D6" s="13">
        <v>75</v>
      </c>
      <c r="E6" s="13">
        <v>25</v>
      </c>
      <c r="F6" s="13"/>
      <c r="G6" s="11">
        <f>SUM(B6:F6)/40</f>
        <v>3.75</v>
      </c>
      <c r="H6" s="13">
        <v>100</v>
      </c>
      <c r="I6" s="13">
        <v>60</v>
      </c>
      <c r="J6" s="13">
        <v>70</v>
      </c>
      <c r="K6" s="13">
        <v>100</v>
      </c>
      <c r="L6" s="10">
        <f>SUM(H6:K6)/40</f>
        <v>8.25</v>
      </c>
      <c r="M6" s="25">
        <f t="shared" ref="M6:M32" si="0">AVERAGE(G6,L6)</f>
        <v>6</v>
      </c>
      <c r="N6" s="1" t="s">
        <v>54</v>
      </c>
    </row>
    <row r="7" spans="1:14" x14ac:dyDescent="0.2">
      <c r="A7" s="8" t="s">
        <v>14</v>
      </c>
      <c r="B7" s="13">
        <v>50</v>
      </c>
      <c r="C7" s="13">
        <v>100</v>
      </c>
      <c r="D7" s="13">
        <v>100</v>
      </c>
      <c r="E7" s="13">
        <v>100</v>
      </c>
      <c r="F7" s="13">
        <v>80</v>
      </c>
      <c r="G7" s="10">
        <f>SUM(B7:F7)/50</f>
        <v>8.6</v>
      </c>
      <c r="H7" s="13">
        <v>100</v>
      </c>
      <c r="I7" s="13">
        <v>100</v>
      </c>
      <c r="J7" s="13">
        <v>80</v>
      </c>
      <c r="K7" s="13">
        <v>100</v>
      </c>
      <c r="L7" s="10">
        <f>SUM(H7:K7)/40</f>
        <v>9.5</v>
      </c>
      <c r="M7" s="25">
        <f t="shared" si="0"/>
        <v>9.0500000000000007</v>
      </c>
      <c r="N7" s="1" t="s">
        <v>54</v>
      </c>
    </row>
    <row r="8" spans="1:14" x14ac:dyDescent="0.2">
      <c r="A8" s="8" t="s">
        <v>15</v>
      </c>
      <c r="B8" s="13">
        <v>80</v>
      </c>
      <c r="C8" s="13">
        <v>100</v>
      </c>
      <c r="D8" s="13">
        <v>100</v>
      </c>
      <c r="E8" s="13">
        <v>100</v>
      </c>
      <c r="F8" s="13">
        <v>70</v>
      </c>
      <c r="G8" s="10">
        <f t="shared" ref="G8:G47" si="1">SUM(B8:F8)/50</f>
        <v>9</v>
      </c>
      <c r="H8" s="13">
        <v>100</v>
      </c>
      <c r="I8" s="13">
        <v>100</v>
      </c>
      <c r="J8" s="13">
        <v>50</v>
      </c>
      <c r="K8" s="13">
        <v>100</v>
      </c>
      <c r="L8" s="10">
        <f t="shared" ref="L8:L47" si="2">SUM(H8:K8)/40</f>
        <v>8.75</v>
      </c>
      <c r="M8" s="25">
        <f t="shared" si="0"/>
        <v>8.875</v>
      </c>
      <c r="N8" s="1" t="s">
        <v>54</v>
      </c>
    </row>
    <row r="9" spans="1:14" x14ac:dyDescent="0.2">
      <c r="A9" s="8" t="s">
        <v>16</v>
      </c>
      <c r="B9" s="13">
        <v>30</v>
      </c>
      <c r="C9" s="13">
        <v>30</v>
      </c>
      <c r="D9" s="13">
        <v>10</v>
      </c>
      <c r="E9" s="13">
        <v>70</v>
      </c>
      <c r="F9" s="13">
        <v>40</v>
      </c>
      <c r="G9" s="11">
        <f t="shared" si="1"/>
        <v>3.6</v>
      </c>
      <c r="H9" s="13">
        <v>60</v>
      </c>
      <c r="I9" s="13">
        <v>40</v>
      </c>
      <c r="J9" s="13">
        <v>50</v>
      </c>
      <c r="K9" s="14">
        <v>80</v>
      </c>
      <c r="L9" s="10">
        <f t="shared" si="2"/>
        <v>5.75</v>
      </c>
      <c r="M9" s="26">
        <f t="shared" si="0"/>
        <v>4.6749999999999998</v>
      </c>
      <c r="N9" s="23" t="s">
        <v>57</v>
      </c>
    </row>
    <row r="10" spans="1:14" x14ac:dyDescent="0.2">
      <c r="A10" s="8" t="s">
        <v>17</v>
      </c>
      <c r="B10" s="13">
        <v>100</v>
      </c>
      <c r="C10" s="13">
        <v>80</v>
      </c>
      <c r="D10" s="13">
        <v>100</v>
      </c>
      <c r="E10" s="13">
        <v>80</v>
      </c>
      <c r="F10" s="13">
        <v>50</v>
      </c>
      <c r="G10" s="10">
        <f t="shared" si="1"/>
        <v>8.1999999999999993</v>
      </c>
      <c r="H10" s="13">
        <v>90</v>
      </c>
      <c r="I10" s="13">
        <v>50</v>
      </c>
      <c r="J10" s="13">
        <v>50</v>
      </c>
      <c r="K10" s="13">
        <v>100</v>
      </c>
      <c r="L10" s="27">
        <f t="shared" si="2"/>
        <v>7.25</v>
      </c>
      <c r="M10" s="25">
        <f t="shared" si="0"/>
        <v>7.7249999999999996</v>
      </c>
      <c r="N10" s="1" t="s">
        <v>54</v>
      </c>
    </row>
    <row r="11" spans="1:14" x14ac:dyDescent="0.2">
      <c r="A11" s="8" t="s">
        <v>18</v>
      </c>
      <c r="B11" s="13">
        <v>100</v>
      </c>
      <c r="C11" s="13">
        <v>80</v>
      </c>
      <c r="D11" s="13">
        <v>100</v>
      </c>
      <c r="E11" s="13">
        <v>100</v>
      </c>
      <c r="F11" s="13">
        <v>100</v>
      </c>
      <c r="G11" s="10">
        <f t="shared" si="1"/>
        <v>9.6</v>
      </c>
      <c r="H11" s="13">
        <v>100</v>
      </c>
      <c r="I11" s="13">
        <v>100</v>
      </c>
      <c r="J11" s="13">
        <v>60</v>
      </c>
      <c r="K11" s="13">
        <v>100</v>
      </c>
      <c r="L11" s="10">
        <f t="shared" si="2"/>
        <v>9</v>
      </c>
      <c r="M11" s="25">
        <f t="shared" si="0"/>
        <v>9.3000000000000007</v>
      </c>
      <c r="N11" s="1" t="s">
        <v>54</v>
      </c>
    </row>
    <row r="12" spans="1:14" x14ac:dyDescent="0.2">
      <c r="A12" s="8" t="s">
        <v>19</v>
      </c>
      <c r="B12" s="13">
        <v>50</v>
      </c>
      <c r="C12" s="13">
        <v>80</v>
      </c>
      <c r="D12" s="13">
        <v>30</v>
      </c>
      <c r="E12" s="13">
        <v>50</v>
      </c>
      <c r="F12" s="13">
        <v>50</v>
      </c>
      <c r="G12" s="10">
        <f t="shared" si="1"/>
        <v>5.2</v>
      </c>
      <c r="H12" s="13">
        <v>60</v>
      </c>
      <c r="I12" s="13">
        <v>60</v>
      </c>
      <c r="J12" s="13">
        <v>50</v>
      </c>
      <c r="K12" s="13">
        <v>50</v>
      </c>
      <c r="L12" s="27">
        <f t="shared" si="2"/>
        <v>5.5</v>
      </c>
      <c r="M12" s="28">
        <f t="shared" si="0"/>
        <v>5.35</v>
      </c>
      <c r="N12" s="1" t="s">
        <v>54</v>
      </c>
    </row>
    <row r="13" spans="1:14" x14ac:dyDescent="0.2">
      <c r="A13" s="8" t="s">
        <v>20</v>
      </c>
      <c r="B13" s="13">
        <v>80</v>
      </c>
      <c r="C13" s="13">
        <v>100</v>
      </c>
      <c r="D13" s="13">
        <v>100</v>
      </c>
      <c r="E13" s="13">
        <v>100</v>
      </c>
      <c r="F13" s="13">
        <v>70</v>
      </c>
      <c r="G13" s="10">
        <f t="shared" si="1"/>
        <v>9</v>
      </c>
      <c r="H13" s="13">
        <v>100</v>
      </c>
      <c r="I13" s="13">
        <v>60</v>
      </c>
      <c r="J13" s="13">
        <v>60</v>
      </c>
      <c r="K13" s="13">
        <v>100</v>
      </c>
      <c r="L13" s="27">
        <f t="shared" si="2"/>
        <v>8</v>
      </c>
      <c r="M13" s="25">
        <f t="shared" si="0"/>
        <v>8.5</v>
      </c>
      <c r="N13" s="1" t="s">
        <v>54</v>
      </c>
    </row>
    <row r="14" spans="1:14" x14ac:dyDescent="0.2">
      <c r="A14" s="8" t="s">
        <v>21</v>
      </c>
      <c r="B14" s="13">
        <v>0</v>
      </c>
      <c r="C14" s="13">
        <v>25</v>
      </c>
      <c r="D14" s="13">
        <v>25</v>
      </c>
      <c r="E14" s="13">
        <v>30</v>
      </c>
      <c r="F14" s="13"/>
      <c r="G14" s="11">
        <f>SUM(B14:F14)/40</f>
        <v>2</v>
      </c>
      <c r="H14" s="13">
        <v>90</v>
      </c>
      <c r="I14" s="13">
        <v>60</v>
      </c>
      <c r="J14" s="13">
        <v>0</v>
      </c>
      <c r="K14" s="13">
        <v>90</v>
      </c>
      <c r="L14" s="27">
        <f t="shared" si="2"/>
        <v>6</v>
      </c>
      <c r="M14" s="26">
        <f t="shared" si="0"/>
        <v>4</v>
      </c>
      <c r="N14" s="23" t="s">
        <v>57</v>
      </c>
    </row>
    <row r="15" spans="1:14" x14ac:dyDescent="0.2">
      <c r="A15" s="8" t="s">
        <v>22</v>
      </c>
      <c r="B15" s="13">
        <v>50</v>
      </c>
      <c r="C15" s="13">
        <v>50</v>
      </c>
      <c r="D15" s="13">
        <v>90</v>
      </c>
      <c r="E15" s="13">
        <v>40</v>
      </c>
      <c r="F15" s="13">
        <v>20</v>
      </c>
      <c r="G15" s="10">
        <f t="shared" si="1"/>
        <v>5</v>
      </c>
      <c r="H15" s="13">
        <v>95</v>
      </c>
      <c r="I15" s="13">
        <v>60</v>
      </c>
      <c r="J15" s="13">
        <v>0</v>
      </c>
      <c r="K15" s="13">
        <v>100</v>
      </c>
      <c r="L15" s="27">
        <f t="shared" si="2"/>
        <v>6.375</v>
      </c>
      <c r="M15" s="28">
        <f t="shared" si="0"/>
        <v>5.6875</v>
      </c>
      <c r="N15" s="1" t="s">
        <v>54</v>
      </c>
    </row>
    <row r="16" spans="1:14" x14ac:dyDescent="0.2">
      <c r="A16" s="8" t="s">
        <v>23</v>
      </c>
      <c r="B16" s="13">
        <v>100</v>
      </c>
      <c r="C16" s="13">
        <v>80</v>
      </c>
      <c r="D16" s="13">
        <v>80</v>
      </c>
      <c r="E16" s="13">
        <v>40</v>
      </c>
      <c r="F16" s="13"/>
      <c r="G16" s="10">
        <f>SUM(B16:F16)/40</f>
        <v>7.5</v>
      </c>
      <c r="H16" s="13">
        <v>70</v>
      </c>
      <c r="I16" s="13">
        <v>60</v>
      </c>
      <c r="J16" s="13">
        <v>30</v>
      </c>
      <c r="K16" s="13">
        <v>90</v>
      </c>
      <c r="L16" s="27">
        <f t="shared" si="2"/>
        <v>6.25</v>
      </c>
      <c r="M16" s="28">
        <f t="shared" si="0"/>
        <v>6.875</v>
      </c>
      <c r="N16" s="23" t="s">
        <v>59</v>
      </c>
    </row>
    <row r="17" spans="1:15" x14ac:dyDescent="0.2">
      <c r="A17" s="8" t="s">
        <v>24</v>
      </c>
      <c r="B17" s="13">
        <v>30</v>
      </c>
      <c r="C17" s="13">
        <v>50</v>
      </c>
      <c r="D17" s="13">
        <v>90</v>
      </c>
      <c r="E17" s="13">
        <v>25</v>
      </c>
      <c r="F17" s="13">
        <v>50</v>
      </c>
      <c r="G17" s="11">
        <f t="shared" si="1"/>
        <v>4.9000000000000004</v>
      </c>
      <c r="H17" s="13">
        <v>50</v>
      </c>
      <c r="I17" s="13">
        <v>70</v>
      </c>
      <c r="J17" s="13">
        <v>85</v>
      </c>
      <c r="K17" s="13">
        <v>100</v>
      </c>
      <c r="L17" s="27">
        <f t="shared" si="2"/>
        <v>7.625</v>
      </c>
      <c r="M17" s="28">
        <f t="shared" si="0"/>
        <v>6.2625000000000002</v>
      </c>
      <c r="N17" s="1" t="s">
        <v>54</v>
      </c>
    </row>
    <row r="18" spans="1:15" x14ac:dyDescent="0.2">
      <c r="A18" s="8" t="s">
        <v>25</v>
      </c>
      <c r="B18" s="13">
        <v>30</v>
      </c>
      <c r="C18" s="13">
        <v>70</v>
      </c>
      <c r="D18" s="13">
        <v>90</v>
      </c>
      <c r="E18" s="13">
        <v>90</v>
      </c>
      <c r="F18" s="13">
        <v>30</v>
      </c>
      <c r="G18" s="10">
        <f t="shared" si="1"/>
        <v>6.2</v>
      </c>
      <c r="H18" s="13">
        <v>40</v>
      </c>
      <c r="I18" s="13">
        <v>60</v>
      </c>
      <c r="J18" s="13">
        <v>10</v>
      </c>
      <c r="K18" s="13">
        <v>100</v>
      </c>
      <c r="L18" s="27">
        <f t="shared" si="2"/>
        <v>5.25</v>
      </c>
      <c r="M18" s="28">
        <f t="shared" si="0"/>
        <v>5.7249999999999996</v>
      </c>
      <c r="N18" s="1" t="s">
        <v>54</v>
      </c>
    </row>
    <row r="19" spans="1:15" x14ac:dyDescent="0.2">
      <c r="A19" s="8" t="s">
        <v>26</v>
      </c>
      <c r="B19" s="13">
        <v>60</v>
      </c>
      <c r="C19" s="13">
        <v>60</v>
      </c>
      <c r="D19" s="13">
        <v>90</v>
      </c>
      <c r="E19" s="13">
        <v>60</v>
      </c>
      <c r="F19" s="13">
        <v>40</v>
      </c>
      <c r="G19" s="10">
        <f t="shared" si="1"/>
        <v>6.2</v>
      </c>
      <c r="H19" s="13">
        <v>100</v>
      </c>
      <c r="I19" s="13">
        <v>100</v>
      </c>
      <c r="J19" s="13">
        <v>80</v>
      </c>
      <c r="K19" s="13">
        <v>90</v>
      </c>
      <c r="L19" s="10">
        <f t="shared" si="2"/>
        <v>9.25</v>
      </c>
      <c r="M19" s="25">
        <f t="shared" si="0"/>
        <v>7.7249999999999996</v>
      </c>
      <c r="N19" s="1" t="s">
        <v>54</v>
      </c>
    </row>
    <row r="20" spans="1:15" x14ac:dyDescent="0.2">
      <c r="A20" s="8" t="s">
        <v>27</v>
      </c>
      <c r="B20" s="13">
        <v>100</v>
      </c>
      <c r="C20" s="13">
        <v>80</v>
      </c>
      <c r="D20" s="13">
        <v>100</v>
      </c>
      <c r="E20" s="13">
        <v>100</v>
      </c>
      <c r="F20" s="13">
        <v>100</v>
      </c>
      <c r="G20" s="10">
        <f t="shared" si="1"/>
        <v>9.6</v>
      </c>
      <c r="H20" s="13">
        <v>95</v>
      </c>
      <c r="I20" s="13">
        <v>80</v>
      </c>
      <c r="J20" s="13">
        <v>60</v>
      </c>
      <c r="K20" s="13">
        <v>100</v>
      </c>
      <c r="L20" s="27">
        <f t="shared" si="2"/>
        <v>8.375</v>
      </c>
      <c r="M20" s="25">
        <f t="shared" si="0"/>
        <v>8.9875000000000007</v>
      </c>
      <c r="N20" s="1" t="s">
        <v>54</v>
      </c>
    </row>
    <row r="21" spans="1:15" x14ac:dyDescent="0.2">
      <c r="A21" s="8" t="s">
        <v>28</v>
      </c>
      <c r="B21" s="13">
        <v>90</v>
      </c>
      <c r="C21" s="13">
        <v>80</v>
      </c>
      <c r="D21" s="13">
        <v>80</v>
      </c>
      <c r="E21" s="13">
        <v>90</v>
      </c>
      <c r="F21" s="13">
        <v>100</v>
      </c>
      <c r="G21" s="10">
        <f t="shared" si="1"/>
        <v>8.8000000000000007</v>
      </c>
      <c r="H21" s="13">
        <v>95</v>
      </c>
      <c r="I21" s="13">
        <v>60</v>
      </c>
      <c r="J21" s="13">
        <v>60</v>
      </c>
      <c r="K21" s="13">
        <v>100</v>
      </c>
      <c r="L21" s="27">
        <f t="shared" si="2"/>
        <v>7.875</v>
      </c>
      <c r="M21" s="25">
        <f t="shared" si="0"/>
        <v>8.3375000000000004</v>
      </c>
      <c r="N21" s="1" t="s">
        <v>54</v>
      </c>
    </row>
    <row r="22" spans="1:15" x14ac:dyDescent="0.2">
      <c r="A22" s="8" t="s">
        <v>29</v>
      </c>
      <c r="B22" s="13">
        <v>90</v>
      </c>
      <c r="C22" s="13">
        <v>50</v>
      </c>
      <c r="D22" s="13">
        <v>100</v>
      </c>
      <c r="E22" s="13">
        <v>70</v>
      </c>
      <c r="F22" s="13">
        <v>40</v>
      </c>
      <c r="G22" s="10">
        <f t="shared" si="1"/>
        <v>7</v>
      </c>
      <c r="H22" s="13">
        <v>95</v>
      </c>
      <c r="I22" s="13">
        <v>85</v>
      </c>
      <c r="J22" s="13">
        <v>70</v>
      </c>
      <c r="K22" s="13">
        <v>80</v>
      </c>
      <c r="L22" s="27">
        <f t="shared" si="2"/>
        <v>8.25</v>
      </c>
      <c r="M22" s="25">
        <f t="shared" si="0"/>
        <v>7.625</v>
      </c>
      <c r="N22" s="1" t="s">
        <v>54</v>
      </c>
    </row>
    <row r="23" spans="1:15" x14ac:dyDescent="0.2">
      <c r="A23" s="8" t="s">
        <v>30</v>
      </c>
      <c r="B23" s="13">
        <v>80</v>
      </c>
      <c r="C23" s="13">
        <v>100</v>
      </c>
      <c r="D23" s="13">
        <v>80</v>
      </c>
      <c r="E23" s="13">
        <v>100</v>
      </c>
      <c r="F23" s="13">
        <v>50</v>
      </c>
      <c r="G23" s="10">
        <f t="shared" si="1"/>
        <v>8.1999999999999993</v>
      </c>
      <c r="H23" s="13">
        <v>100</v>
      </c>
      <c r="I23" s="13">
        <v>85</v>
      </c>
      <c r="J23" s="13">
        <v>70</v>
      </c>
      <c r="K23" s="13">
        <v>100</v>
      </c>
      <c r="L23" s="27">
        <f t="shared" si="2"/>
        <v>8.875</v>
      </c>
      <c r="M23" s="25">
        <f t="shared" si="0"/>
        <v>8.5374999999999996</v>
      </c>
      <c r="N23" s="1" t="s">
        <v>54</v>
      </c>
    </row>
    <row r="24" spans="1:15" x14ac:dyDescent="0.2">
      <c r="A24" s="8" t="s">
        <v>7</v>
      </c>
      <c r="B24" s="13">
        <v>80</v>
      </c>
      <c r="C24" s="13">
        <v>60</v>
      </c>
      <c r="D24" s="13">
        <v>80</v>
      </c>
      <c r="E24" s="13">
        <v>90</v>
      </c>
      <c r="F24" s="13">
        <v>40</v>
      </c>
      <c r="G24" s="10">
        <f t="shared" si="1"/>
        <v>7</v>
      </c>
      <c r="H24" s="13">
        <v>90</v>
      </c>
      <c r="I24" s="13">
        <v>100</v>
      </c>
      <c r="J24" s="13">
        <v>60</v>
      </c>
      <c r="K24" s="13">
        <v>100</v>
      </c>
      <c r="L24" s="27">
        <f t="shared" si="2"/>
        <v>8.75</v>
      </c>
      <c r="M24" s="25">
        <f t="shared" si="0"/>
        <v>7.875</v>
      </c>
      <c r="N24" s="1" t="s">
        <v>54</v>
      </c>
    </row>
    <row r="25" spans="1:15" x14ac:dyDescent="0.2">
      <c r="A25" s="8" t="s">
        <v>31</v>
      </c>
      <c r="B25" s="13">
        <v>90</v>
      </c>
      <c r="C25" s="13">
        <v>75</v>
      </c>
      <c r="D25" s="13">
        <v>100</v>
      </c>
      <c r="E25" s="13">
        <v>100</v>
      </c>
      <c r="F25" s="13">
        <v>50</v>
      </c>
      <c r="G25" s="10">
        <f t="shared" si="1"/>
        <v>8.3000000000000007</v>
      </c>
      <c r="H25" s="13">
        <v>60</v>
      </c>
      <c r="I25" s="13">
        <v>80</v>
      </c>
      <c r="J25" s="13">
        <v>50</v>
      </c>
      <c r="K25" s="13">
        <v>80</v>
      </c>
      <c r="L25" s="27">
        <f t="shared" si="2"/>
        <v>6.75</v>
      </c>
      <c r="M25" s="25">
        <f t="shared" si="0"/>
        <v>7.5250000000000004</v>
      </c>
      <c r="N25" s="1" t="s">
        <v>54</v>
      </c>
    </row>
    <row r="26" spans="1:15" x14ac:dyDescent="0.2">
      <c r="A26" s="8" t="s">
        <v>32</v>
      </c>
      <c r="B26" s="13">
        <v>90</v>
      </c>
      <c r="C26" s="13">
        <v>75</v>
      </c>
      <c r="D26" s="13">
        <v>100</v>
      </c>
      <c r="E26" s="13">
        <v>100</v>
      </c>
      <c r="F26" s="13">
        <v>50</v>
      </c>
      <c r="G26" s="10">
        <f t="shared" si="1"/>
        <v>8.3000000000000007</v>
      </c>
      <c r="H26" s="13">
        <v>100</v>
      </c>
      <c r="I26" s="13">
        <v>100</v>
      </c>
      <c r="J26" s="13">
        <v>75</v>
      </c>
      <c r="K26" s="13">
        <v>100</v>
      </c>
      <c r="L26" s="10">
        <f t="shared" si="2"/>
        <v>9.375</v>
      </c>
      <c r="M26" s="25">
        <f t="shared" si="0"/>
        <v>8.8375000000000004</v>
      </c>
      <c r="N26" s="1" t="s">
        <v>54</v>
      </c>
    </row>
    <row r="27" spans="1:15" x14ac:dyDescent="0.2">
      <c r="A27" s="8" t="s">
        <v>33</v>
      </c>
      <c r="B27" s="13">
        <v>90</v>
      </c>
      <c r="C27" s="13">
        <v>80</v>
      </c>
      <c r="D27" s="13">
        <v>80</v>
      </c>
      <c r="E27" s="13">
        <v>60</v>
      </c>
      <c r="F27" s="13">
        <v>50</v>
      </c>
      <c r="G27" s="10">
        <f t="shared" si="1"/>
        <v>7.2</v>
      </c>
      <c r="H27" s="13">
        <v>100</v>
      </c>
      <c r="I27" s="13">
        <v>100</v>
      </c>
      <c r="J27" s="13">
        <v>70</v>
      </c>
      <c r="K27" s="13">
        <v>90</v>
      </c>
      <c r="L27" s="10">
        <f t="shared" si="2"/>
        <v>9</v>
      </c>
      <c r="M27" s="25">
        <f t="shared" si="0"/>
        <v>8.1</v>
      </c>
      <c r="N27" s="1" t="s">
        <v>54</v>
      </c>
    </row>
    <row r="28" spans="1:15" x14ac:dyDescent="0.2">
      <c r="A28" s="8" t="s">
        <v>34</v>
      </c>
      <c r="B28" s="13">
        <v>90</v>
      </c>
      <c r="C28" s="13">
        <v>80</v>
      </c>
      <c r="D28" s="13">
        <v>100</v>
      </c>
      <c r="E28" s="13">
        <v>100</v>
      </c>
      <c r="F28" s="13">
        <v>100</v>
      </c>
      <c r="G28" s="10">
        <f t="shared" si="1"/>
        <v>9.4</v>
      </c>
      <c r="H28" s="13">
        <v>90</v>
      </c>
      <c r="I28" s="13">
        <v>80</v>
      </c>
      <c r="J28" s="13">
        <v>60</v>
      </c>
      <c r="K28" s="13">
        <v>100</v>
      </c>
      <c r="L28" s="27">
        <f t="shared" si="2"/>
        <v>8.25</v>
      </c>
      <c r="M28" s="25">
        <f t="shared" si="0"/>
        <v>8.8249999999999993</v>
      </c>
      <c r="N28" s="1" t="s">
        <v>54</v>
      </c>
    </row>
    <row r="29" spans="1:15" x14ac:dyDescent="0.2">
      <c r="A29" s="8" t="s">
        <v>35</v>
      </c>
      <c r="B29" s="13">
        <v>30</v>
      </c>
      <c r="C29" s="13">
        <v>75</v>
      </c>
      <c r="D29" s="13">
        <v>100</v>
      </c>
      <c r="E29" s="13">
        <v>100</v>
      </c>
      <c r="F29" s="13">
        <v>100</v>
      </c>
      <c r="G29" s="10">
        <f t="shared" si="1"/>
        <v>8.1</v>
      </c>
      <c r="H29" s="13">
        <v>100</v>
      </c>
      <c r="I29" s="13">
        <v>90</v>
      </c>
      <c r="J29" s="13">
        <v>70</v>
      </c>
      <c r="K29" s="13">
        <v>100</v>
      </c>
      <c r="L29" s="27">
        <f t="shared" si="2"/>
        <v>9</v>
      </c>
      <c r="M29" s="25">
        <f t="shared" si="0"/>
        <v>8.5500000000000007</v>
      </c>
      <c r="N29" s="1" t="s">
        <v>54</v>
      </c>
    </row>
    <row r="30" spans="1:15" x14ac:dyDescent="0.2">
      <c r="A30" s="8" t="s">
        <v>36</v>
      </c>
      <c r="B30" s="13">
        <v>25</v>
      </c>
      <c r="C30" s="13">
        <v>70</v>
      </c>
      <c r="D30" s="13">
        <v>70</v>
      </c>
      <c r="E30" s="13">
        <v>80</v>
      </c>
      <c r="F30" s="13">
        <v>100</v>
      </c>
      <c r="G30" s="10">
        <f t="shared" si="1"/>
        <v>6.9</v>
      </c>
      <c r="H30" s="13">
        <v>90</v>
      </c>
      <c r="I30" s="13">
        <v>80</v>
      </c>
      <c r="J30" s="13">
        <v>30</v>
      </c>
      <c r="K30" s="13">
        <v>100</v>
      </c>
      <c r="L30" s="27">
        <f t="shared" si="2"/>
        <v>7.5</v>
      </c>
      <c r="M30" s="25">
        <f t="shared" si="0"/>
        <v>7.2</v>
      </c>
      <c r="N30" s="1" t="s">
        <v>54</v>
      </c>
    </row>
    <row r="31" spans="1:15" x14ac:dyDescent="0.2">
      <c r="A31" s="8" t="s">
        <v>37</v>
      </c>
      <c r="B31" s="13">
        <v>75</v>
      </c>
      <c r="C31" s="13">
        <v>50</v>
      </c>
      <c r="D31" s="13">
        <v>70</v>
      </c>
      <c r="E31" s="13">
        <v>50</v>
      </c>
      <c r="F31" s="13">
        <v>100</v>
      </c>
      <c r="G31" s="10">
        <f t="shared" si="1"/>
        <v>6.9</v>
      </c>
      <c r="H31" s="13">
        <v>100</v>
      </c>
      <c r="I31" s="13">
        <v>60</v>
      </c>
      <c r="J31" s="13">
        <v>10</v>
      </c>
      <c r="K31" s="13">
        <v>100</v>
      </c>
      <c r="L31" s="27">
        <f t="shared" si="2"/>
        <v>6.75</v>
      </c>
      <c r="M31" s="25">
        <f t="shared" si="0"/>
        <v>6.8250000000000002</v>
      </c>
      <c r="N31" s="1" t="s">
        <v>54</v>
      </c>
    </row>
    <row r="32" spans="1:15" x14ac:dyDescent="0.2">
      <c r="A32" s="8" t="s">
        <v>8</v>
      </c>
      <c r="B32" s="13">
        <v>10</v>
      </c>
      <c r="C32" s="13">
        <v>15</v>
      </c>
      <c r="D32" s="13">
        <v>10</v>
      </c>
      <c r="E32" s="13">
        <v>50</v>
      </c>
      <c r="F32" s="13"/>
      <c r="G32" s="11">
        <f>SUM(B32:F32)/40</f>
        <v>2.125</v>
      </c>
      <c r="H32" s="13">
        <v>70</v>
      </c>
      <c r="I32" s="13">
        <v>75</v>
      </c>
      <c r="J32" s="13">
        <v>60</v>
      </c>
      <c r="K32" s="13">
        <v>80</v>
      </c>
      <c r="L32" s="27">
        <f t="shared" si="2"/>
        <v>7.125</v>
      </c>
      <c r="M32" s="26">
        <f t="shared" si="0"/>
        <v>4.625</v>
      </c>
      <c r="N32" s="23" t="s">
        <v>57</v>
      </c>
      <c r="O32" s="23"/>
    </row>
    <row r="33" spans="1:15" x14ac:dyDescent="0.2">
      <c r="A33" s="8" t="s">
        <v>38</v>
      </c>
      <c r="B33" s="13">
        <v>90</v>
      </c>
      <c r="C33" s="13">
        <v>80</v>
      </c>
      <c r="D33" s="13">
        <v>80</v>
      </c>
      <c r="E33" s="13">
        <v>60</v>
      </c>
      <c r="F33" s="13">
        <v>10</v>
      </c>
      <c r="G33" s="10">
        <f t="shared" si="1"/>
        <v>6.4</v>
      </c>
      <c r="H33" s="13"/>
      <c r="I33" s="13"/>
      <c r="J33" s="13"/>
      <c r="K33" s="13"/>
      <c r="L33" s="11"/>
      <c r="M33" s="26">
        <f>AVERAGE(G33,L33)/2</f>
        <v>3.2</v>
      </c>
      <c r="N33" s="23" t="s">
        <v>57</v>
      </c>
      <c r="O33" s="23"/>
    </row>
    <row r="34" spans="1:15" x14ac:dyDescent="0.2">
      <c r="A34" s="8" t="s">
        <v>39</v>
      </c>
      <c r="B34" s="13">
        <v>40</v>
      </c>
      <c r="C34" s="13">
        <v>20</v>
      </c>
      <c r="D34" s="13">
        <v>60</v>
      </c>
      <c r="E34" s="13">
        <v>60</v>
      </c>
      <c r="F34" s="13">
        <v>50</v>
      </c>
      <c r="G34" s="11">
        <f t="shared" si="1"/>
        <v>4.5999999999999996</v>
      </c>
      <c r="H34" s="13">
        <v>70</v>
      </c>
      <c r="I34" s="14">
        <v>90</v>
      </c>
      <c r="J34" s="13">
        <v>30</v>
      </c>
      <c r="K34" s="13">
        <v>90</v>
      </c>
      <c r="L34" s="27">
        <f t="shared" si="2"/>
        <v>7</v>
      </c>
      <c r="M34" s="28">
        <f>AVERAGE(G34,L34)</f>
        <v>5.8</v>
      </c>
      <c r="N34" s="1" t="s">
        <v>54</v>
      </c>
    </row>
    <row r="35" spans="1:15" x14ac:dyDescent="0.2">
      <c r="A35" s="8" t="s">
        <v>40</v>
      </c>
      <c r="B35" s="13">
        <v>80</v>
      </c>
      <c r="C35" s="13">
        <v>0</v>
      </c>
      <c r="D35" s="13">
        <v>60</v>
      </c>
      <c r="E35" s="13">
        <v>50</v>
      </c>
      <c r="F35" s="13">
        <v>40</v>
      </c>
      <c r="G35" s="11">
        <f t="shared" si="1"/>
        <v>4.5999999999999996</v>
      </c>
      <c r="H35" s="13">
        <v>100</v>
      </c>
      <c r="I35" s="13">
        <v>70</v>
      </c>
      <c r="J35" s="13">
        <v>60</v>
      </c>
      <c r="K35" s="13">
        <v>80</v>
      </c>
      <c r="L35" s="27">
        <f t="shared" si="2"/>
        <v>7.75</v>
      </c>
      <c r="M35" s="28">
        <f>AVERAGE(G35,L35)</f>
        <v>6.1749999999999998</v>
      </c>
      <c r="N35" s="1" t="s">
        <v>54</v>
      </c>
    </row>
    <row r="36" spans="1:15" x14ac:dyDescent="0.2">
      <c r="A36" s="8" t="s">
        <v>9</v>
      </c>
      <c r="B36" s="13">
        <v>0</v>
      </c>
      <c r="C36" s="13">
        <v>80</v>
      </c>
      <c r="D36" s="13">
        <v>40</v>
      </c>
      <c r="E36" s="13">
        <v>40</v>
      </c>
      <c r="F36" s="13">
        <v>30</v>
      </c>
      <c r="G36" s="11">
        <f t="shared" si="1"/>
        <v>3.8</v>
      </c>
      <c r="H36" s="13">
        <v>70</v>
      </c>
      <c r="I36" s="13">
        <v>70</v>
      </c>
      <c r="J36" s="13">
        <v>0</v>
      </c>
      <c r="K36" s="13">
        <v>100</v>
      </c>
      <c r="L36" s="27">
        <f t="shared" si="2"/>
        <v>6</v>
      </c>
      <c r="M36" s="28">
        <v>5</v>
      </c>
      <c r="N36" s="1" t="s">
        <v>54</v>
      </c>
    </row>
    <row r="37" spans="1:15" x14ac:dyDescent="0.2">
      <c r="A37" s="8" t="s">
        <v>41</v>
      </c>
      <c r="B37" s="13">
        <v>70</v>
      </c>
      <c r="C37" s="13">
        <v>60</v>
      </c>
      <c r="D37" s="13">
        <v>100</v>
      </c>
      <c r="E37" s="13">
        <v>60</v>
      </c>
      <c r="F37" s="13">
        <v>20</v>
      </c>
      <c r="G37" s="10">
        <f t="shared" si="1"/>
        <v>6.2</v>
      </c>
      <c r="H37" s="13">
        <v>90</v>
      </c>
      <c r="I37" s="13">
        <v>80</v>
      </c>
      <c r="J37" s="13">
        <v>80</v>
      </c>
      <c r="K37" s="13">
        <v>100</v>
      </c>
      <c r="L37" s="27">
        <f t="shared" si="2"/>
        <v>8.75</v>
      </c>
      <c r="M37" s="25">
        <f t="shared" ref="M37:M44" si="3">AVERAGE(G37,L37)</f>
        <v>7.4749999999999996</v>
      </c>
      <c r="N37" s="1" t="s">
        <v>54</v>
      </c>
    </row>
    <row r="38" spans="1:15" x14ac:dyDescent="0.2">
      <c r="A38" s="8" t="s">
        <v>42</v>
      </c>
      <c r="B38" s="14">
        <v>75</v>
      </c>
      <c r="C38" s="13">
        <v>50</v>
      </c>
      <c r="D38" s="13">
        <v>100</v>
      </c>
      <c r="E38" s="13">
        <v>100</v>
      </c>
      <c r="F38" s="13">
        <v>50</v>
      </c>
      <c r="G38" s="10">
        <f t="shared" si="1"/>
        <v>7.5</v>
      </c>
      <c r="H38" s="13">
        <v>100</v>
      </c>
      <c r="I38" s="13">
        <v>80</v>
      </c>
      <c r="J38" s="13">
        <v>60</v>
      </c>
      <c r="K38" s="13">
        <v>100</v>
      </c>
      <c r="L38" s="27">
        <f t="shared" si="2"/>
        <v>8.5</v>
      </c>
      <c r="M38" s="25">
        <f t="shared" si="3"/>
        <v>8</v>
      </c>
      <c r="N38" s="1" t="s">
        <v>54</v>
      </c>
    </row>
    <row r="39" spans="1:15" x14ac:dyDescent="0.2">
      <c r="A39" s="8" t="s">
        <v>43</v>
      </c>
      <c r="B39" s="14">
        <v>70</v>
      </c>
      <c r="C39" s="13">
        <v>50</v>
      </c>
      <c r="D39" s="13">
        <v>70</v>
      </c>
      <c r="E39" s="13">
        <v>75</v>
      </c>
      <c r="F39" s="13">
        <v>100</v>
      </c>
      <c r="G39" s="10">
        <f t="shared" si="1"/>
        <v>7.3</v>
      </c>
      <c r="H39" s="13">
        <v>70</v>
      </c>
      <c r="I39" s="13">
        <v>70</v>
      </c>
      <c r="J39" s="13">
        <v>90</v>
      </c>
      <c r="K39" s="13">
        <v>100</v>
      </c>
      <c r="L39" s="27">
        <f t="shared" si="2"/>
        <v>8.25</v>
      </c>
      <c r="M39" s="25">
        <f t="shared" si="3"/>
        <v>7.7750000000000004</v>
      </c>
      <c r="N39" s="1" t="s">
        <v>54</v>
      </c>
    </row>
    <row r="40" spans="1:15" x14ac:dyDescent="0.2">
      <c r="A40" s="8" t="s">
        <v>44</v>
      </c>
      <c r="B40" s="15">
        <v>70</v>
      </c>
      <c r="C40" s="16">
        <v>90</v>
      </c>
      <c r="D40" s="16">
        <v>50</v>
      </c>
      <c r="E40" s="17">
        <v>90</v>
      </c>
      <c r="F40" s="17">
        <v>100</v>
      </c>
      <c r="G40" s="10">
        <f t="shared" si="1"/>
        <v>8</v>
      </c>
      <c r="H40" s="13">
        <v>40</v>
      </c>
      <c r="I40" s="16">
        <v>60</v>
      </c>
      <c r="J40" s="16">
        <v>10</v>
      </c>
      <c r="K40" s="17">
        <v>80</v>
      </c>
      <c r="L40" s="11">
        <f t="shared" si="2"/>
        <v>4.75</v>
      </c>
      <c r="M40" s="25">
        <f t="shared" si="3"/>
        <v>6.375</v>
      </c>
      <c r="N40" s="1" t="s">
        <v>54</v>
      </c>
    </row>
    <row r="41" spans="1:15" x14ac:dyDescent="0.2">
      <c r="A41" s="8" t="s">
        <v>45</v>
      </c>
      <c r="B41" s="18">
        <v>80</v>
      </c>
      <c r="C41" s="17">
        <v>80</v>
      </c>
      <c r="D41" s="17">
        <v>80</v>
      </c>
      <c r="E41" s="17">
        <v>100</v>
      </c>
      <c r="F41" s="17">
        <v>50</v>
      </c>
      <c r="G41" s="10">
        <f t="shared" si="1"/>
        <v>7.8</v>
      </c>
      <c r="H41" s="13">
        <v>90</v>
      </c>
      <c r="I41" s="17">
        <v>80</v>
      </c>
      <c r="J41" s="17">
        <v>20</v>
      </c>
      <c r="K41" s="17">
        <v>90</v>
      </c>
      <c r="L41" s="27">
        <f t="shared" si="2"/>
        <v>7</v>
      </c>
      <c r="M41" s="25">
        <f t="shared" si="3"/>
        <v>7.4</v>
      </c>
      <c r="N41" s="1" t="s">
        <v>54</v>
      </c>
    </row>
    <row r="42" spans="1:15" x14ac:dyDescent="0.2">
      <c r="A42" s="8" t="s">
        <v>46</v>
      </c>
      <c r="B42" s="18">
        <v>30</v>
      </c>
      <c r="C42" s="19">
        <v>70</v>
      </c>
      <c r="D42" s="19">
        <v>20</v>
      </c>
      <c r="E42" s="19">
        <v>80</v>
      </c>
      <c r="F42" s="19">
        <v>50</v>
      </c>
      <c r="G42" s="10">
        <f t="shared" si="1"/>
        <v>5</v>
      </c>
      <c r="H42" s="13">
        <v>90</v>
      </c>
      <c r="I42" s="19">
        <v>100</v>
      </c>
      <c r="J42" s="19">
        <v>70</v>
      </c>
      <c r="K42" s="19">
        <v>90</v>
      </c>
      <c r="L42" s="27">
        <f t="shared" si="2"/>
        <v>8.75</v>
      </c>
      <c r="M42" s="28">
        <f t="shared" si="3"/>
        <v>6.875</v>
      </c>
      <c r="N42" s="1" t="s">
        <v>54</v>
      </c>
    </row>
    <row r="43" spans="1:15" x14ac:dyDescent="0.2">
      <c r="A43" s="8" t="s">
        <v>47</v>
      </c>
      <c r="B43" s="18">
        <v>70</v>
      </c>
      <c r="C43" s="19">
        <v>70</v>
      </c>
      <c r="D43" s="19">
        <v>70</v>
      </c>
      <c r="E43" s="19">
        <v>100</v>
      </c>
      <c r="F43" s="19">
        <v>100</v>
      </c>
      <c r="G43" s="10">
        <f t="shared" si="1"/>
        <v>8.1999999999999993</v>
      </c>
      <c r="H43" s="13">
        <v>90</v>
      </c>
      <c r="I43" s="19">
        <v>80</v>
      </c>
      <c r="J43" s="19">
        <v>60</v>
      </c>
      <c r="K43" s="19">
        <v>100</v>
      </c>
      <c r="L43" s="27">
        <f t="shared" si="2"/>
        <v>8.25</v>
      </c>
      <c r="M43" s="25">
        <f t="shared" si="3"/>
        <v>8.2249999999999996</v>
      </c>
      <c r="N43" s="1" t="s">
        <v>54</v>
      </c>
    </row>
    <row r="44" spans="1:15" x14ac:dyDescent="0.2">
      <c r="A44" s="8" t="s">
        <v>48</v>
      </c>
      <c r="B44" s="18">
        <v>30</v>
      </c>
      <c r="C44" s="19">
        <v>60</v>
      </c>
      <c r="D44" s="19">
        <v>70</v>
      </c>
      <c r="E44" s="19">
        <v>80</v>
      </c>
      <c r="F44" s="19">
        <v>50</v>
      </c>
      <c r="G44" s="10">
        <f t="shared" si="1"/>
        <v>5.8</v>
      </c>
      <c r="H44" s="13">
        <v>100</v>
      </c>
      <c r="I44" s="19">
        <v>100</v>
      </c>
      <c r="J44" s="19">
        <v>50</v>
      </c>
      <c r="K44" s="19">
        <v>100</v>
      </c>
      <c r="L44" s="10">
        <f t="shared" si="2"/>
        <v>8.75</v>
      </c>
      <c r="M44" s="25">
        <f t="shared" si="3"/>
        <v>7.2750000000000004</v>
      </c>
      <c r="N44" s="1" t="s">
        <v>54</v>
      </c>
    </row>
    <row r="45" spans="1:15" x14ac:dyDescent="0.2">
      <c r="A45" s="8" t="s">
        <v>49</v>
      </c>
      <c r="B45" s="18"/>
      <c r="C45" s="18"/>
      <c r="D45" s="18"/>
      <c r="E45" s="18"/>
      <c r="F45" s="18"/>
      <c r="G45" s="30"/>
      <c r="H45" s="13"/>
      <c r="I45" s="18"/>
      <c r="J45" s="18"/>
      <c r="K45" s="18"/>
      <c r="L45" s="10"/>
      <c r="M45" s="26">
        <v>0</v>
      </c>
      <c r="N45" s="23" t="s">
        <v>58</v>
      </c>
      <c r="O45" s="23"/>
    </row>
    <row r="46" spans="1:15" x14ac:dyDescent="0.2">
      <c r="A46" s="8" t="s">
        <v>50</v>
      </c>
      <c r="B46" s="18">
        <v>50</v>
      </c>
      <c r="C46" s="18">
        <v>50</v>
      </c>
      <c r="D46" s="18">
        <v>100</v>
      </c>
      <c r="E46" s="18">
        <v>100</v>
      </c>
      <c r="F46" s="18">
        <v>100</v>
      </c>
      <c r="G46" s="10">
        <f t="shared" si="1"/>
        <v>8</v>
      </c>
      <c r="H46" s="13">
        <v>100</v>
      </c>
      <c r="I46" s="18">
        <v>100</v>
      </c>
      <c r="J46" s="18">
        <v>100</v>
      </c>
      <c r="K46" s="18">
        <v>80</v>
      </c>
      <c r="L46" s="10">
        <f t="shared" si="2"/>
        <v>9.5</v>
      </c>
      <c r="M46" s="25">
        <f>AVERAGE(G46,L46)</f>
        <v>8.75</v>
      </c>
      <c r="N46" s="31" t="s">
        <v>54</v>
      </c>
    </row>
    <row r="47" spans="1:15" x14ac:dyDescent="0.2">
      <c r="A47" s="9" t="s">
        <v>51</v>
      </c>
      <c r="B47" s="20">
        <v>60</v>
      </c>
      <c r="C47" s="20">
        <v>60</v>
      </c>
      <c r="D47" s="20">
        <v>10</v>
      </c>
      <c r="E47" s="20">
        <v>80</v>
      </c>
      <c r="F47" s="20">
        <v>50</v>
      </c>
      <c r="G47" s="12">
        <f t="shared" si="1"/>
        <v>5.2</v>
      </c>
      <c r="H47" s="24">
        <v>100</v>
      </c>
      <c r="I47" s="20">
        <v>90</v>
      </c>
      <c r="J47" s="20">
        <v>60</v>
      </c>
      <c r="K47" s="20">
        <v>100</v>
      </c>
      <c r="L47" s="29">
        <f t="shared" si="2"/>
        <v>8.75</v>
      </c>
      <c r="M47" s="25">
        <f>AVERAGE(G47,L47)</f>
        <v>6.9749999999999996</v>
      </c>
      <c r="N47" s="1" t="s">
        <v>54</v>
      </c>
    </row>
    <row r="48" spans="1:15" ht="13.5" customHeight="1" x14ac:dyDescent="0.2">
      <c r="B48" s="21">
        <f t="shared" ref="B48:G48" si="4">AVERAGE(B6:B47)</f>
        <v>61.341463414634148</v>
      </c>
      <c r="C48" s="21">
        <f t="shared" si="4"/>
        <v>65</v>
      </c>
      <c r="D48" s="21">
        <f t="shared" si="4"/>
        <v>74.634146341463421</v>
      </c>
      <c r="E48" s="21">
        <f t="shared" si="4"/>
        <v>75</v>
      </c>
      <c r="F48" s="21">
        <f t="shared" si="4"/>
        <v>61.621621621621621</v>
      </c>
      <c r="G48" s="3">
        <f t="shared" si="4"/>
        <v>6.706707317073171</v>
      </c>
      <c r="H48" s="21">
        <f t="shared" ref="H48:L48" si="5">AVERAGE(H6:H47)</f>
        <v>86.25</v>
      </c>
      <c r="I48" s="21">
        <f t="shared" si="5"/>
        <v>78.125</v>
      </c>
      <c r="J48" s="21">
        <f t="shared" si="5"/>
        <v>52.75</v>
      </c>
      <c r="K48" s="21">
        <f t="shared" si="5"/>
        <v>93.5</v>
      </c>
      <c r="L48" s="3">
        <f t="shared" si="5"/>
        <v>7.765625</v>
      </c>
      <c r="M48" s="3">
        <f t="shared" ref="M48" si="6">AVERAGE(M6:M47)</f>
        <v>6.973809523809523</v>
      </c>
      <c r="N48" s="1" t="s">
        <v>5</v>
      </c>
    </row>
    <row r="49" spans="5:14" ht="13.5" customHeight="1" x14ac:dyDescent="0.2">
      <c r="E49" s="1"/>
      <c r="F49" s="1"/>
      <c r="G49" s="3">
        <f>STDEV(G6:G47)</f>
        <v>1.981232447794836</v>
      </c>
      <c r="K49" s="1"/>
      <c r="L49" s="3">
        <f>STDEV(L6:L47)</f>
        <v>1.2776391426557632</v>
      </c>
      <c r="M49" s="3">
        <f t="shared" ref="M49" si="7">STDEV(M6:M47)</f>
        <v>1.8510025495508309</v>
      </c>
      <c r="N49" s="1" t="s">
        <v>55</v>
      </c>
    </row>
  </sheetData>
  <phoneticPr fontId="5" type="noConversion"/>
  <pageMargins left="0.78740157499999996" right="0.78740157499999996" top="0.984251969" bottom="0.984251969" header="0.5" footer="0.5"/>
  <pageSetup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Notas e faltas de HPE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Feijó</dc:creator>
  <cp:lastModifiedBy>Ricardo Feijó</cp:lastModifiedBy>
  <dcterms:created xsi:type="dcterms:W3CDTF">2020-08-12T16:09:10Z</dcterms:created>
  <dcterms:modified xsi:type="dcterms:W3CDTF">2023-07-16T16:45:49Z</dcterms:modified>
</cp:coreProperties>
</file>