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in\Documents\AULAS\"/>
    </mc:Choice>
  </mc:AlternateContent>
  <bookViews>
    <workbookView xWindow="0" yWindow="0" windowWidth="20640" windowHeight="1176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9" i="1" l="1"/>
  <c r="L5" i="1" l="1"/>
  <c r="G5" i="1"/>
  <c r="H5" i="1" s="1"/>
  <c r="B130" i="1" s="1"/>
  <c r="E5" i="1"/>
  <c r="K10" i="1" l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34" i="1"/>
  <c r="K138" i="1"/>
  <c r="K142" i="1"/>
  <c r="K21" i="1"/>
  <c r="K33" i="1"/>
  <c r="K45" i="1"/>
  <c r="K57" i="1"/>
  <c r="K69" i="1"/>
  <c r="K77" i="1"/>
  <c r="K89" i="1"/>
  <c r="K101" i="1"/>
  <c r="K113" i="1"/>
  <c r="K125" i="1"/>
  <c r="K137" i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139" i="1"/>
  <c r="K143" i="1"/>
  <c r="K17" i="1"/>
  <c r="K29" i="1"/>
  <c r="K41" i="1"/>
  <c r="K53" i="1"/>
  <c r="K65" i="1"/>
  <c r="K81" i="1"/>
  <c r="K93" i="1"/>
  <c r="K97" i="1"/>
  <c r="K109" i="1"/>
  <c r="K121" i="1"/>
  <c r="K133" i="1"/>
  <c r="K9" i="1"/>
  <c r="K12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68" i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K128" i="1"/>
  <c r="K132" i="1"/>
  <c r="K136" i="1"/>
  <c r="K140" i="1"/>
  <c r="K144" i="1"/>
  <c r="K13" i="1"/>
  <c r="K25" i="1"/>
  <c r="K37" i="1"/>
  <c r="K49" i="1"/>
  <c r="K61" i="1"/>
  <c r="K73" i="1"/>
  <c r="K85" i="1"/>
  <c r="K105" i="1"/>
  <c r="K117" i="1"/>
  <c r="K129" i="1"/>
  <c r="K1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41" i="1"/>
  <c r="B133" i="1"/>
  <c r="B236" i="1"/>
  <c r="B228" i="1"/>
  <c r="B220" i="1"/>
  <c r="B212" i="1"/>
  <c r="B204" i="1"/>
  <c r="B196" i="1"/>
  <c r="B188" i="1"/>
  <c r="B180" i="1"/>
  <c r="B172" i="1"/>
  <c r="B168" i="1"/>
  <c r="B160" i="1"/>
  <c r="B156" i="1"/>
  <c r="B152" i="1"/>
  <c r="B148" i="1"/>
  <c r="B144" i="1"/>
  <c r="B140" i="1"/>
  <c r="B136" i="1"/>
  <c r="B132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37" i="1"/>
  <c r="B232" i="1"/>
  <c r="B224" i="1"/>
  <c r="B216" i="1"/>
  <c r="B208" i="1"/>
  <c r="B200" i="1"/>
  <c r="B192" i="1"/>
  <c r="B184" i="1"/>
  <c r="B176" i="1"/>
  <c r="B164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J5" i="1"/>
  <c r="M5" i="1" s="1"/>
  <c r="C181" i="1"/>
  <c r="C165" i="1"/>
  <c r="E165" i="1" s="1"/>
  <c r="C149" i="1"/>
  <c r="C141" i="1"/>
  <c r="D141" i="1" s="1"/>
  <c r="C238" i="1"/>
  <c r="E238" i="1" s="1"/>
  <c r="C234" i="1"/>
  <c r="D234" i="1" s="1"/>
  <c r="C230" i="1"/>
  <c r="D230" i="1" s="1"/>
  <c r="C226" i="1"/>
  <c r="D226" i="1" s="1"/>
  <c r="C222" i="1"/>
  <c r="E222" i="1" s="1"/>
  <c r="C218" i="1"/>
  <c r="D218" i="1" s="1"/>
  <c r="C214" i="1"/>
  <c r="D214" i="1" s="1"/>
  <c r="C210" i="1"/>
  <c r="D210" i="1" s="1"/>
  <c r="C206" i="1"/>
  <c r="E206" i="1" s="1"/>
  <c r="C202" i="1"/>
  <c r="D202" i="1" s="1"/>
  <c r="C200" i="1"/>
  <c r="D200" i="1" s="1"/>
  <c r="C196" i="1"/>
  <c r="C194" i="1"/>
  <c r="D194" i="1" s="1"/>
  <c r="C192" i="1"/>
  <c r="D192" i="1" s="1"/>
  <c r="C190" i="1"/>
  <c r="C188" i="1"/>
  <c r="D188" i="1" s="1"/>
  <c r="C183" i="1"/>
  <c r="D183" i="1" s="1"/>
  <c r="C175" i="1"/>
  <c r="E175" i="1" s="1"/>
  <c r="C167" i="1"/>
  <c r="C159" i="1"/>
  <c r="E159" i="1" s="1"/>
  <c r="C151" i="1"/>
  <c r="E151" i="1" s="1"/>
  <c r="C143" i="1"/>
  <c r="E143" i="1" s="1"/>
  <c r="C135" i="1"/>
  <c r="C185" i="1"/>
  <c r="C177" i="1"/>
  <c r="C169" i="1"/>
  <c r="D169" i="1" s="1"/>
  <c r="C161" i="1"/>
  <c r="D161" i="1" s="1"/>
  <c r="C153" i="1"/>
  <c r="C145" i="1"/>
  <c r="C137" i="1"/>
  <c r="D137" i="1" s="1"/>
  <c r="C173" i="1"/>
  <c r="D173" i="1" s="1"/>
  <c r="C157" i="1"/>
  <c r="C133" i="1"/>
  <c r="D133" i="1" s="1"/>
  <c r="C236" i="1"/>
  <c r="E236" i="1" s="1"/>
  <c r="C232" i="1"/>
  <c r="D232" i="1" s="1"/>
  <c r="C228" i="1"/>
  <c r="C224" i="1"/>
  <c r="E224" i="1" s="1"/>
  <c r="C220" i="1"/>
  <c r="E220" i="1" s="1"/>
  <c r="C216" i="1"/>
  <c r="C212" i="1"/>
  <c r="D212" i="1" s="1"/>
  <c r="C208" i="1"/>
  <c r="E208" i="1" s="1"/>
  <c r="C204" i="1"/>
  <c r="E204" i="1" s="1"/>
  <c r="C198" i="1"/>
  <c r="D198" i="1" s="1"/>
  <c r="C239" i="1"/>
  <c r="D239" i="1" s="1"/>
  <c r="C237" i="1"/>
  <c r="E237" i="1" s="1"/>
  <c r="C235" i="1"/>
  <c r="D235" i="1" s="1"/>
  <c r="C233" i="1"/>
  <c r="D233" i="1" s="1"/>
  <c r="C231" i="1"/>
  <c r="C229" i="1"/>
  <c r="D229" i="1" s="1"/>
  <c r="C227" i="1"/>
  <c r="E227" i="1" s="1"/>
  <c r="C225" i="1"/>
  <c r="D225" i="1" s="1"/>
  <c r="C223" i="1"/>
  <c r="D223" i="1" s="1"/>
  <c r="C221" i="1"/>
  <c r="E221" i="1" s="1"/>
  <c r="C219" i="1"/>
  <c r="E219" i="1" s="1"/>
  <c r="C217" i="1"/>
  <c r="C215" i="1"/>
  <c r="C213" i="1"/>
  <c r="C211" i="1"/>
  <c r="E211" i="1" s="1"/>
  <c r="C209" i="1"/>
  <c r="C207" i="1"/>
  <c r="D207" i="1" s="1"/>
  <c r="C205" i="1"/>
  <c r="D205" i="1" s="1"/>
  <c r="C203" i="1"/>
  <c r="D203" i="1" s="1"/>
  <c r="C201" i="1"/>
  <c r="D201" i="1" s="1"/>
  <c r="C199" i="1"/>
  <c r="C197" i="1"/>
  <c r="D197" i="1" s="1"/>
  <c r="C195" i="1"/>
  <c r="E195" i="1" s="1"/>
  <c r="C193" i="1"/>
  <c r="D193" i="1" s="1"/>
  <c r="C191" i="1"/>
  <c r="E191" i="1" s="1"/>
  <c r="C189" i="1"/>
  <c r="D189" i="1" s="1"/>
  <c r="C187" i="1"/>
  <c r="E187" i="1" s="1"/>
  <c r="C179" i="1"/>
  <c r="C171" i="1"/>
  <c r="E171" i="1" s="1"/>
  <c r="C163" i="1"/>
  <c r="C155" i="1"/>
  <c r="D155" i="1" s="1"/>
  <c r="C147" i="1"/>
  <c r="C139" i="1"/>
  <c r="D139" i="1" s="1"/>
  <c r="C131" i="1"/>
  <c r="C184" i="1"/>
  <c r="E184" i="1" s="1"/>
  <c r="C178" i="1"/>
  <c r="D178" i="1" s="1"/>
  <c r="C174" i="1"/>
  <c r="C170" i="1"/>
  <c r="C164" i="1"/>
  <c r="E164" i="1" s="1"/>
  <c r="C160" i="1"/>
  <c r="D160" i="1" s="1"/>
  <c r="C158" i="1"/>
  <c r="C154" i="1"/>
  <c r="C152" i="1"/>
  <c r="D152" i="1" s="1"/>
  <c r="C150" i="1"/>
  <c r="D150" i="1" s="1"/>
  <c r="C148" i="1"/>
  <c r="C146" i="1"/>
  <c r="D146" i="1" s="1"/>
  <c r="C144" i="1"/>
  <c r="E144" i="1" s="1"/>
  <c r="C142" i="1"/>
  <c r="C138" i="1"/>
  <c r="C136" i="1"/>
  <c r="D136" i="1" s="1"/>
  <c r="C134" i="1"/>
  <c r="D134" i="1" s="1"/>
  <c r="C132" i="1"/>
  <c r="C130" i="1"/>
  <c r="E130" i="1" s="1"/>
  <c r="C186" i="1"/>
  <c r="C182" i="1"/>
  <c r="E182" i="1" s="1"/>
  <c r="C180" i="1"/>
  <c r="E180" i="1" s="1"/>
  <c r="C176" i="1"/>
  <c r="D176" i="1" s="1"/>
  <c r="C172" i="1"/>
  <c r="D172" i="1" s="1"/>
  <c r="C168" i="1"/>
  <c r="E168" i="1" s="1"/>
  <c r="C166" i="1"/>
  <c r="D166" i="1" s="1"/>
  <c r="C162" i="1"/>
  <c r="E162" i="1" s="1"/>
  <c r="C156" i="1"/>
  <c r="D156" i="1" s="1"/>
  <c r="C140" i="1"/>
  <c r="D140" i="1" s="1"/>
  <c r="B129" i="1"/>
  <c r="B124" i="1"/>
  <c r="B116" i="1"/>
  <c r="B108" i="1"/>
  <c r="B100" i="1"/>
  <c r="B96" i="1"/>
  <c r="B88" i="1"/>
  <c r="B80" i="1"/>
  <c r="B76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2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58" i="1"/>
  <c r="B54" i="1"/>
  <c r="B50" i="1"/>
  <c r="B46" i="1"/>
  <c r="B42" i="1"/>
  <c r="B38" i="1"/>
  <c r="B34" i="1"/>
  <c r="B30" i="1"/>
  <c r="B26" i="1"/>
  <c r="B22" i="1"/>
  <c r="B18" i="1"/>
  <c r="B14" i="1"/>
  <c r="B10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59" i="1"/>
  <c r="B55" i="1"/>
  <c r="B51" i="1"/>
  <c r="B47" i="1"/>
  <c r="B43" i="1"/>
  <c r="B39" i="1"/>
  <c r="B35" i="1"/>
  <c r="B31" i="1"/>
  <c r="B27" i="1"/>
  <c r="B23" i="1"/>
  <c r="B19" i="1"/>
  <c r="B15" i="1"/>
  <c r="B11" i="1"/>
  <c r="B16" i="1"/>
  <c r="B128" i="1"/>
  <c r="B120" i="1"/>
  <c r="B112" i="1"/>
  <c r="B104" i="1"/>
  <c r="B92" i="1"/>
  <c r="B84" i="1"/>
  <c r="B72" i="1"/>
  <c r="I5" i="1"/>
  <c r="C10" i="1"/>
  <c r="C129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97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C9" i="1"/>
  <c r="C128" i="1"/>
  <c r="C126" i="1"/>
  <c r="C124" i="1"/>
  <c r="C122" i="1"/>
  <c r="C120" i="1"/>
  <c r="C118" i="1"/>
  <c r="C116" i="1"/>
  <c r="C114" i="1"/>
  <c r="C112" i="1"/>
  <c r="C110" i="1"/>
  <c r="C108" i="1"/>
  <c r="C106" i="1"/>
  <c r="C104" i="1"/>
  <c r="C102" i="1"/>
  <c r="C100" i="1"/>
  <c r="C98" i="1"/>
  <c r="C96" i="1"/>
  <c r="C94" i="1"/>
  <c r="C92" i="1"/>
  <c r="C90" i="1"/>
  <c r="C88" i="1"/>
  <c r="C86" i="1"/>
  <c r="C84" i="1"/>
  <c r="C82" i="1"/>
  <c r="C80" i="1"/>
  <c r="C78" i="1"/>
  <c r="C76" i="1"/>
  <c r="C74" i="1"/>
  <c r="C72" i="1"/>
  <c r="C70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E179" i="1" l="1"/>
  <c r="D154" i="1"/>
  <c r="E131" i="1"/>
  <c r="F131" i="1" s="1"/>
  <c r="D213" i="1"/>
  <c r="D145" i="1"/>
  <c r="D177" i="1"/>
  <c r="D138" i="1"/>
  <c r="E148" i="1"/>
  <c r="G148" i="1" s="1"/>
  <c r="E158" i="1"/>
  <c r="D174" i="1"/>
  <c r="E199" i="1"/>
  <c r="G199" i="1" s="1"/>
  <c r="D215" i="1"/>
  <c r="D231" i="1"/>
  <c r="D228" i="1"/>
  <c r="D157" i="1"/>
  <c r="E153" i="1"/>
  <c r="G153" i="1" s="1"/>
  <c r="D185" i="1"/>
  <c r="D186" i="1"/>
  <c r="D170" i="1"/>
  <c r="E163" i="1"/>
  <c r="F163" i="1" s="1"/>
  <c r="E132" i="1"/>
  <c r="F132" i="1" s="1"/>
  <c r="D142" i="1"/>
  <c r="D147" i="1"/>
  <c r="D179" i="1"/>
  <c r="D209" i="1"/>
  <c r="D217" i="1"/>
  <c r="D216" i="1"/>
  <c r="D135" i="1"/>
  <c r="D167" i="1"/>
  <c r="D190" i="1"/>
  <c r="D149" i="1"/>
  <c r="D181" i="1"/>
  <c r="D196" i="1"/>
  <c r="E167" i="1"/>
  <c r="G167" i="1" s="1"/>
  <c r="E230" i="1"/>
  <c r="G230" i="1" s="1"/>
  <c r="E201" i="1"/>
  <c r="F201" i="1" s="1"/>
  <c r="E216" i="1"/>
  <c r="F216" i="1" s="1"/>
  <c r="E142" i="1"/>
  <c r="F142" i="1" s="1"/>
  <c r="E173" i="1"/>
  <c r="G173" i="1" s="1"/>
  <c r="D9" i="1"/>
  <c r="E178" i="1"/>
  <c r="F178" i="1" s="1"/>
  <c r="E160" i="1"/>
  <c r="F160" i="1" s="1"/>
  <c r="E225" i="1"/>
  <c r="F225" i="1" s="1"/>
  <c r="E190" i="1"/>
  <c r="F190" i="1" s="1"/>
  <c r="E161" i="1"/>
  <c r="G161" i="1" s="1"/>
  <c r="E233" i="1"/>
  <c r="F233" i="1" s="1"/>
  <c r="E150" i="1"/>
  <c r="G150" i="1" s="1"/>
  <c r="E198" i="1"/>
  <c r="F198" i="1" s="1"/>
  <c r="E217" i="1"/>
  <c r="F217" i="1" s="1"/>
  <c r="E193" i="1"/>
  <c r="F193" i="1" s="1"/>
  <c r="E200" i="1"/>
  <c r="F200" i="1" s="1"/>
  <c r="E135" i="1"/>
  <c r="G135" i="1" s="1"/>
  <c r="E166" i="1"/>
  <c r="F166" i="1" s="1"/>
  <c r="E214" i="1"/>
  <c r="G214" i="1" s="1"/>
  <c r="E149" i="1"/>
  <c r="F149" i="1" s="1"/>
  <c r="E209" i="1"/>
  <c r="F209" i="1" s="1"/>
  <c r="E232" i="1"/>
  <c r="F232" i="1" s="1"/>
  <c r="E147" i="1"/>
  <c r="F147" i="1" s="1"/>
  <c r="E202" i="1"/>
  <c r="F202" i="1" s="1"/>
  <c r="E218" i="1"/>
  <c r="G218" i="1" s="1"/>
  <c r="E234" i="1"/>
  <c r="F234" i="1" s="1"/>
  <c r="E169" i="1"/>
  <c r="F169" i="1" s="1"/>
  <c r="D11" i="1"/>
  <c r="D27" i="1"/>
  <c r="D43" i="1"/>
  <c r="D59" i="1"/>
  <c r="D75" i="1"/>
  <c r="D91" i="1"/>
  <c r="D107" i="1"/>
  <c r="D123" i="1"/>
  <c r="D18" i="1"/>
  <c r="D34" i="1"/>
  <c r="D50" i="1"/>
  <c r="D66" i="1"/>
  <c r="D82" i="1"/>
  <c r="D98" i="1"/>
  <c r="D114" i="1"/>
  <c r="D25" i="1"/>
  <c r="D41" i="1"/>
  <c r="D57" i="1"/>
  <c r="D73" i="1"/>
  <c r="D89" i="1"/>
  <c r="D105" i="1"/>
  <c r="D121" i="1"/>
  <c r="D76" i="1"/>
  <c r="D100" i="1"/>
  <c r="D129" i="1"/>
  <c r="D211" i="1"/>
  <c r="D163" i="1"/>
  <c r="D227" i="1"/>
  <c r="D131" i="1"/>
  <c r="D195" i="1"/>
  <c r="D184" i="1"/>
  <c r="D92" i="1"/>
  <c r="D128" i="1"/>
  <c r="D19" i="1"/>
  <c r="D35" i="1"/>
  <c r="D51" i="1"/>
  <c r="D67" i="1"/>
  <c r="D83" i="1"/>
  <c r="D99" i="1"/>
  <c r="D115" i="1"/>
  <c r="D10" i="1"/>
  <c r="D26" i="1"/>
  <c r="D42" i="1"/>
  <c r="D58" i="1"/>
  <c r="D74" i="1"/>
  <c r="D90" i="1"/>
  <c r="D106" i="1"/>
  <c r="D122" i="1"/>
  <c r="D17" i="1"/>
  <c r="D33" i="1"/>
  <c r="D49" i="1"/>
  <c r="D65" i="1"/>
  <c r="D81" i="1"/>
  <c r="D97" i="1"/>
  <c r="D113" i="1"/>
  <c r="D12" i="1"/>
  <c r="D32" i="1"/>
  <c r="D48" i="1"/>
  <c r="D64" i="1"/>
  <c r="D88" i="1"/>
  <c r="D116" i="1"/>
  <c r="D171" i="1"/>
  <c r="D187" i="1"/>
  <c r="D219" i="1"/>
  <c r="D144" i="1"/>
  <c r="D208" i="1"/>
  <c r="D224" i="1"/>
  <c r="D112" i="1"/>
  <c r="D104" i="1"/>
  <c r="D16" i="1"/>
  <c r="D23" i="1"/>
  <c r="D39" i="1"/>
  <c r="D55" i="1"/>
  <c r="D71" i="1"/>
  <c r="D87" i="1"/>
  <c r="D103" i="1"/>
  <c r="D119" i="1"/>
  <c r="D14" i="1"/>
  <c r="D30" i="1"/>
  <c r="D46" i="1"/>
  <c r="D62" i="1"/>
  <c r="D78" i="1"/>
  <c r="D94" i="1"/>
  <c r="D110" i="1"/>
  <c r="D126" i="1"/>
  <c r="D21" i="1"/>
  <c r="D37" i="1"/>
  <c r="D53" i="1"/>
  <c r="D69" i="1"/>
  <c r="D85" i="1"/>
  <c r="D101" i="1"/>
  <c r="D117" i="1"/>
  <c r="D20" i="1"/>
  <c r="D36" i="1"/>
  <c r="D52" i="1"/>
  <c r="D68" i="1"/>
  <c r="D96" i="1"/>
  <c r="D124" i="1"/>
  <c r="D158" i="1"/>
  <c r="D206" i="1"/>
  <c r="D222" i="1"/>
  <c r="D238" i="1"/>
  <c r="D143" i="1"/>
  <c r="D159" i="1"/>
  <c r="D175" i="1"/>
  <c r="D191" i="1"/>
  <c r="D165" i="1"/>
  <c r="D132" i="1"/>
  <c r="D148" i="1"/>
  <c r="D164" i="1"/>
  <c r="D180" i="1"/>
  <c r="D72" i="1"/>
  <c r="D24" i="1"/>
  <c r="D40" i="1"/>
  <c r="D56" i="1"/>
  <c r="D130" i="1"/>
  <c r="D162" i="1"/>
  <c r="D168" i="1"/>
  <c r="D153" i="1"/>
  <c r="D84" i="1"/>
  <c r="D120" i="1"/>
  <c r="D15" i="1"/>
  <c r="D31" i="1"/>
  <c r="D47" i="1"/>
  <c r="D63" i="1"/>
  <c r="D79" i="1"/>
  <c r="D95" i="1"/>
  <c r="D111" i="1"/>
  <c r="D127" i="1"/>
  <c r="D22" i="1"/>
  <c r="D38" i="1"/>
  <c r="D54" i="1"/>
  <c r="D70" i="1"/>
  <c r="D86" i="1"/>
  <c r="D102" i="1"/>
  <c r="D118" i="1"/>
  <c r="D13" i="1"/>
  <c r="D29" i="1"/>
  <c r="D45" i="1"/>
  <c r="D61" i="1"/>
  <c r="D77" i="1"/>
  <c r="D93" i="1"/>
  <c r="D109" i="1"/>
  <c r="D125" i="1"/>
  <c r="D28" i="1"/>
  <c r="D44" i="1"/>
  <c r="D60" i="1"/>
  <c r="D80" i="1"/>
  <c r="D108" i="1"/>
  <c r="D182" i="1"/>
  <c r="D151" i="1"/>
  <c r="D199" i="1"/>
  <c r="D221" i="1"/>
  <c r="D204" i="1"/>
  <c r="D220" i="1"/>
  <c r="D236" i="1"/>
  <c r="D237" i="1"/>
  <c r="E215" i="1"/>
  <c r="F215" i="1" s="1"/>
  <c r="E226" i="1"/>
  <c r="G226" i="1" s="1"/>
  <c r="E185" i="1"/>
  <c r="G185" i="1" s="1"/>
  <c r="E181" i="1"/>
  <c r="F181" i="1" s="1"/>
  <c r="E197" i="1"/>
  <c r="G197" i="1" s="1"/>
  <c r="E170" i="1"/>
  <c r="F170" i="1" s="1"/>
  <c r="E189" i="1"/>
  <c r="F189" i="1" s="1"/>
  <c r="F165" i="1"/>
  <c r="G165" i="1"/>
  <c r="F219" i="1"/>
  <c r="G219" i="1"/>
  <c r="F179" i="1"/>
  <c r="G179" i="1"/>
  <c r="E213" i="1"/>
  <c r="E140" i="1"/>
  <c r="E183" i="1"/>
  <c r="F162" i="1"/>
  <c r="G162" i="1"/>
  <c r="F130" i="1"/>
  <c r="G130" i="1"/>
  <c r="F148" i="1"/>
  <c r="F158" i="1"/>
  <c r="G158" i="1"/>
  <c r="F171" i="1"/>
  <c r="G171" i="1"/>
  <c r="F191" i="1"/>
  <c r="G191" i="1"/>
  <c r="F199" i="1"/>
  <c r="F159" i="1"/>
  <c r="G159" i="1"/>
  <c r="G142" i="1"/>
  <c r="F230" i="1"/>
  <c r="E133" i="1"/>
  <c r="E194" i="1"/>
  <c r="E203" i="1"/>
  <c r="F180" i="1"/>
  <c r="G180" i="1"/>
  <c r="F168" i="1"/>
  <c r="G168" i="1"/>
  <c r="F182" i="1"/>
  <c r="G182" i="1"/>
  <c r="F144" i="1"/>
  <c r="G144" i="1"/>
  <c r="F164" i="1"/>
  <c r="G164" i="1"/>
  <c r="F184" i="1"/>
  <c r="G184" i="1"/>
  <c r="F187" i="1"/>
  <c r="G187" i="1"/>
  <c r="F195" i="1"/>
  <c r="G195" i="1"/>
  <c r="F211" i="1"/>
  <c r="G211" i="1"/>
  <c r="F227" i="1"/>
  <c r="G227" i="1"/>
  <c r="F204" i="1"/>
  <c r="G204" i="1"/>
  <c r="F220" i="1"/>
  <c r="G220" i="1"/>
  <c r="F236" i="1"/>
  <c r="G236" i="1"/>
  <c r="F143" i="1"/>
  <c r="G143" i="1"/>
  <c r="F175" i="1"/>
  <c r="G175" i="1"/>
  <c r="F221" i="1"/>
  <c r="G221" i="1"/>
  <c r="F237" i="1"/>
  <c r="G237" i="1"/>
  <c r="F208" i="1"/>
  <c r="G208" i="1"/>
  <c r="F224" i="1"/>
  <c r="G224" i="1"/>
  <c r="F151" i="1"/>
  <c r="G151" i="1"/>
  <c r="F206" i="1"/>
  <c r="G206" i="1"/>
  <c r="F222" i="1"/>
  <c r="G222" i="1"/>
  <c r="F238" i="1"/>
  <c r="G238" i="1"/>
  <c r="E134" i="1"/>
  <c r="E205" i="1"/>
  <c r="E137" i="1"/>
  <c r="E229" i="1"/>
  <c r="E154" i="1"/>
  <c r="E174" i="1"/>
  <c r="E210" i="1"/>
  <c r="E138" i="1"/>
  <c r="E188" i="1"/>
  <c r="E228" i="1"/>
  <c r="E223" i="1"/>
  <c r="E239" i="1"/>
  <c r="E176" i="1"/>
  <c r="E157" i="1"/>
  <c r="E196" i="1"/>
  <c r="E139" i="1"/>
  <c r="E212" i="1"/>
  <c r="E207" i="1"/>
  <c r="E141" i="1"/>
  <c r="E231" i="1"/>
  <c r="E156" i="1"/>
  <c r="E155" i="1"/>
  <c r="E145" i="1"/>
  <c r="E235" i="1"/>
  <c r="E192" i="1"/>
  <c r="E177" i="1"/>
  <c r="E152" i="1"/>
  <c r="E146" i="1"/>
  <c r="E172" i="1"/>
  <c r="E136" i="1"/>
  <c r="E186" i="1"/>
  <c r="E9" i="1"/>
  <c r="E11" i="1"/>
  <c r="E84" i="1"/>
  <c r="G84" i="1" s="1"/>
  <c r="E120" i="1"/>
  <c r="E15" i="1"/>
  <c r="E31" i="1"/>
  <c r="E47" i="1"/>
  <c r="G47" i="1" s="1"/>
  <c r="E63" i="1"/>
  <c r="E79" i="1"/>
  <c r="E95" i="1"/>
  <c r="E111" i="1"/>
  <c r="G111" i="1" s="1"/>
  <c r="E127" i="1"/>
  <c r="E22" i="1"/>
  <c r="E38" i="1"/>
  <c r="G38" i="1" s="1"/>
  <c r="E54" i="1"/>
  <c r="E70" i="1"/>
  <c r="E86" i="1"/>
  <c r="E102" i="1"/>
  <c r="E118" i="1"/>
  <c r="E13" i="1"/>
  <c r="E29" i="1"/>
  <c r="E45" i="1"/>
  <c r="E61" i="1"/>
  <c r="G61" i="1" s="1"/>
  <c r="E77" i="1"/>
  <c r="E93" i="1"/>
  <c r="E109" i="1"/>
  <c r="E125" i="1"/>
  <c r="E28" i="1"/>
  <c r="E44" i="1"/>
  <c r="E60" i="1"/>
  <c r="E80" i="1"/>
  <c r="E108" i="1"/>
  <c r="E92" i="1"/>
  <c r="E128" i="1"/>
  <c r="E19" i="1"/>
  <c r="E35" i="1"/>
  <c r="E51" i="1"/>
  <c r="E67" i="1"/>
  <c r="E83" i="1"/>
  <c r="E99" i="1"/>
  <c r="E115" i="1"/>
  <c r="E26" i="1"/>
  <c r="E42" i="1"/>
  <c r="G42" i="1" s="1"/>
  <c r="E58" i="1"/>
  <c r="E74" i="1"/>
  <c r="E90" i="1"/>
  <c r="E106" i="1"/>
  <c r="E122" i="1"/>
  <c r="E17" i="1"/>
  <c r="E33" i="1"/>
  <c r="E49" i="1"/>
  <c r="G49" i="1" s="1"/>
  <c r="E65" i="1"/>
  <c r="E81" i="1"/>
  <c r="E97" i="1"/>
  <c r="E113" i="1"/>
  <c r="G113" i="1" s="1"/>
  <c r="E12" i="1"/>
  <c r="E32" i="1"/>
  <c r="E48" i="1"/>
  <c r="E64" i="1"/>
  <c r="E88" i="1"/>
  <c r="E116" i="1"/>
  <c r="E104" i="1"/>
  <c r="E16" i="1"/>
  <c r="E23" i="1"/>
  <c r="E39" i="1"/>
  <c r="E55" i="1"/>
  <c r="E71" i="1"/>
  <c r="E87" i="1"/>
  <c r="E103" i="1"/>
  <c r="E119" i="1"/>
  <c r="E14" i="1"/>
  <c r="E30" i="1"/>
  <c r="E46" i="1"/>
  <c r="E62" i="1"/>
  <c r="E78" i="1"/>
  <c r="G78" i="1" s="1"/>
  <c r="E94" i="1"/>
  <c r="E110" i="1"/>
  <c r="E126" i="1"/>
  <c r="E21" i="1"/>
  <c r="E37" i="1"/>
  <c r="E53" i="1"/>
  <c r="E69" i="1"/>
  <c r="E85" i="1"/>
  <c r="G85" i="1" s="1"/>
  <c r="E101" i="1"/>
  <c r="E117" i="1"/>
  <c r="E20" i="1"/>
  <c r="E36" i="1"/>
  <c r="E52" i="1"/>
  <c r="E68" i="1"/>
  <c r="E96" i="1"/>
  <c r="E124" i="1"/>
  <c r="G124" i="1" s="1"/>
  <c r="E72" i="1"/>
  <c r="E112" i="1"/>
  <c r="E27" i="1"/>
  <c r="E43" i="1"/>
  <c r="E59" i="1"/>
  <c r="E75" i="1"/>
  <c r="E91" i="1"/>
  <c r="E107" i="1"/>
  <c r="G107" i="1" s="1"/>
  <c r="E123" i="1"/>
  <c r="E18" i="1"/>
  <c r="E34" i="1"/>
  <c r="E50" i="1"/>
  <c r="E66" i="1"/>
  <c r="E82" i="1"/>
  <c r="E98" i="1"/>
  <c r="E114" i="1"/>
  <c r="G114" i="1" s="1"/>
  <c r="E25" i="1"/>
  <c r="E41" i="1"/>
  <c r="E57" i="1"/>
  <c r="E73" i="1"/>
  <c r="E89" i="1"/>
  <c r="E105" i="1"/>
  <c r="E121" i="1"/>
  <c r="E24" i="1"/>
  <c r="E40" i="1"/>
  <c r="E56" i="1"/>
  <c r="E76" i="1"/>
  <c r="E100" i="1"/>
  <c r="E129" i="1"/>
  <c r="E10" i="1"/>
  <c r="F38" i="1"/>
  <c r="F16" i="1"/>
  <c r="G131" i="1" l="1"/>
  <c r="G163" i="1"/>
  <c r="G132" i="1"/>
  <c r="F153" i="1"/>
  <c r="F173" i="1"/>
  <c r="F167" i="1"/>
  <c r="G201" i="1"/>
  <c r="G166" i="1"/>
  <c r="G232" i="1"/>
  <c r="F161" i="1"/>
  <c r="G217" i="1"/>
  <c r="G178" i="1"/>
  <c r="G233" i="1"/>
  <c r="G160" i="1"/>
  <c r="G216" i="1"/>
  <c r="G234" i="1"/>
  <c r="G225" i="1"/>
  <c r="G200" i="1"/>
  <c r="G11" i="1"/>
  <c r="G9" i="1"/>
  <c r="G14" i="1"/>
  <c r="G16" i="1"/>
  <c r="G209" i="1"/>
  <c r="F135" i="1"/>
  <c r="G190" i="1"/>
  <c r="F218" i="1"/>
  <c r="G198" i="1"/>
  <c r="G202" i="1"/>
  <c r="G149" i="1"/>
  <c r="F150" i="1"/>
  <c r="F214" i="1"/>
  <c r="G193" i="1"/>
  <c r="G147" i="1"/>
  <c r="F226" i="1"/>
  <c r="F9" i="1"/>
  <c r="F11" i="1"/>
  <c r="G169" i="1"/>
  <c r="G215" i="1"/>
  <c r="F124" i="1"/>
  <c r="F185" i="1"/>
  <c r="F42" i="1"/>
  <c r="F84" i="1"/>
  <c r="F14" i="1"/>
  <c r="G170" i="1"/>
  <c r="F107" i="1"/>
  <c r="F113" i="1"/>
  <c r="F61" i="1"/>
  <c r="F47" i="1"/>
  <c r="G181" i="1"/>
  <c r="F197" i="1"/>
  <c r="G189" i="1"/>
  <c r="F114" i="1"/>
  <c r="F21" i="1"/>
  <c r="G21" i="1"/>
  <c r="F78" i="1"/>
  <c r="F76" i="1"/>
  <c r="G76" i="1"/>
  <c r="F121" i="1"/>
  <c r="G121" i="1"/>
  <c r="F57" i="1"/>
  <c r="G57" i="1"/>
  <c r="F98" i="1"/>
  <c r="G98" i="1"/>
  <c r="F34" i="1"/>
  <c r="G34" i="1"/>
  <c r="F91" i="1"/>
  <c r="G91" i="1"/>
  <c r="F27" i="1"/>
  <c r="G27" i="1"/>
  <c r="F96" i="1"/>
  <c r="G96" i="1"/>
  <c r="F20" i="1"/>
  <c r="G20" i="1"/>
  <c r="F69" i="1"/>
  <c r="G69" i="1"/>
  <c r="F126" i="1"/>
  <c r="G126" i="1"/>
  <c r="F62" i="1"/>
  <c r="G62" i="1"/>
  <c r="F119" i="1"/>
  <c r="G119" i="1"/>
  <c r="F55" i="1"/>
  <c r="G55" i="1"/>
  <c r="F104" i="1"/>
  <c r="G104" i="1"/>
  <c r="F48" i="1"/>
  <c r="G48" i="1"/>
  <c r="F97" i="1"/>
  <c r="G97" i="1"/>
  <c r="F33" i="1"/>
  <c r="G33" i="1"/>
  <c r="F90" i="1"/>
  <c r="G90" i="1"/>
  <c r="F26" i="1"/>
  <c r="G26" i="1"/>
  <c r="F67" i="1"/>
  <c r="G67" i="1"/>
  <c r="F128" i="1"/>
  <c r="G128" i="1"/>
  <c r="F60" i="1"/>
  <c r="G60" i="1"/>
  <c r="F109" i="1"/>
  <c r="G109" i="1"/>
  <c r="F45" i="1"/>
  <c r="G45" i="1"/>
  <c r="F102" i="1"/>
  <c r="G102" i="1"/>
  <c r="F95" i="1"/>
  <c r="G95" i="1"/>
  <c r="F31" i="1"/>
  <c r="G31" i="1"/>
  <c r="F172" i="1"/>
  <c r="G172" i="1"/>
  <c r="F177" i="1"/>
  <c r="G177" i="1"/>
  <c r="F145" i="1"/>
  <c r="G145" i="1"/>
  <c r="F207" i="1"/>
  <c r="G207" i="1"/>
  <c r="F196" i="1"/>
  <c r="G196" i="1"/>
  <c r="F239" i="1"/>
  <c r="G239" i="1"/>
  <c r="F154" i="1"/>
  <c r="G154" i="1"/>
  <c r="F205" i="1"/>
  <c r="G205" i="1"/>
  <c r="F203" i="1"/>
  <c r="G203" i="1"/>
  <c r="F133" i="1"/>
  <c r="G133" i="1"/>
  <c r="F100" i="1"/>
  <c r="G100" i="1"/>
  <c r="F73" i="1"/>
  <c r="G73" i="1"/>
  <c r="F50" i="1"/>
  <c r="G50" i="1"/>
  <c r="F43" i="1"/>
  <c r="G43" i="1"/>
  <c r="F49" i="1"/>
  <c r="F85" i="1"/>
  <c r="F111" i="1"/>
  <c r="F10" i="1"/>
  <c r="G10" i="1"/>
  <c r="F56" i="1"/>
  <c r="G56" i="1"/>
  <c r="F105" i="1"/>
  <c r="G105" i="1"/>
  <c r="F41" i="1"/>
  <c r="G41" i="1"/>
  <c r="F82" i="1"/>
  <c r="G82" i="1"/>
  <c r="F18" i="1"/>
  <c r="G18" i="1"/>
  <c r="F75" i="1"/>
  <c r="G75" i="1"/>
  <c r="F112" i="1"/>
  <c r="G112" i="1"/>
  <c r="F68" i="1"/>
  <c r="G68" i="1"/>
  <c r="F117" i="1"/>
  <c r="G117" i="1"/>
  <c r="F53" i="1"/>
  <c r="G53" i="1"/>
  <c r="F110" i="1"/>
  <c r="G110" i="1"/>
  <c r="F46" i="1"/>
  <c r="G46" i="1"/>
  <c r="F103" i="1"/>
  <c r="G103" i="1"/>
  <c r="F39" i="1"/>
  <c r="G39" i="1"/>
  <c r="F116" i="1"/>
  <c r="G116" i="1"/>
  <c r="F32" i="1"/>
  <c r="G32" i="1"/>
  <c r="F81" i="1"/>
  <c r="G81" i="1"/>
  <c r="F17" i="1"/>
  <c r="G17" i="1"/>
  <c r="F74" i="1"/>
  <c r="G74" i="1"/>
  <c r="F115" i="1"/>
  <c r="G115" i="1"/>
  <c r="F51" i="1"/>
  <c r="G51" i="1"/>
  <c r="F92" i="1"/>
  <c r="G92" i="1"/>
  <c r="F44" i="1"/>
  <c r="G44" i="1"/>
  <c r="F93" i="1"/>
  <c r="G93" i="1"/>
  <c r="F29" i="1"/>
  <c r="G29" i="1"/>
  <c r="F86" i="1"/>
  <c r="G86" i="1"/>
  <c r="F22" i="1"/>
  <c r="G22" i="1"/>
  <c r="F79" i="1"/>
  <c r="G79" i="1"/>
  <c r="F15" i="1"/>
  <c r="G15" i="1"/>
  <c r="F146" i="1"/>
  <c r="G146" i="1"/>
  <c r="F192" i="1"/>
  <c r="G192" i="1"/>
  <c r="F156" i="1"/>
  <c r="G156" i="1"/>
  <c r="F212" i="1"/>
  <c r="G212" i="1"/>
  <c r="F157" i="1"/>
  <c r="G157" i="1"/>
  <c r="F223" i="1"/>
  <c r="G223" i="1"/>
  <c r="F134" i="1"/>
  <c r="G134" i="1"/>
  <c r="F194" i="1"/>
  <c r="G194" i="1"/>
  <c r="F183" i="1"/>
  <c r="G183" i="1"/>
  <c r="F213" i="1"/>
  <c r="G213" i="1"/>
  <c r="F129" i="1"/>
  <c r="G129" i="1"/>
  <c r="F40" i="1"/>
  <c r="G40" i="1"/>
  <c r="F89" i="1"/>
  <c r="G89" i="1"/>
  <c r="F25" i="1"/>
  <c r="G25" i="1"/>
  <c r="F66" i="1"/>
  <c r="G66" i="1"/>
  <c r="F123" i="1"/>
  <c r="G123" i="1"/>
  <c r="F59" i="1"/>
  <c r="G59" i="1"/>
  <c r="F72" i="1"/>
  <c r="G72" i="1"/>
  <c r="F52" i="1"/>
  <c r="G52" i="1"/>
  <c r="F101" i="1"/>
  <c r="G101" i="1"/>
  <c r="F37" i="1"/>
  <c r="G37" i="1"/>
  <c r="F94" i="1"/>
  <c r="G94" i="1"/>
  <c r="F30" i="1"/>
  <c r="G30" i="1"/>
  <c r="F87" i="1"/>
  <c r="G87" i="1"/>
  <c r="F23" i="1"/>
  <c r="G23" i="1"/>
  <c r="F88" i="1"/>
  <c r="G88" i="1"/>
  <c r="F12" i="1"/>
  <c r="G12" i="1"/>
  <c r="F65" i="1"/>
  <c r="G65" i="1"/>
  <c r="F122" i="1"/>
  <c r="G122" i="1"/>
  <c r="F58" i="1"/>
  <c r="G58" i="1"/>
  <c r="F99" i="1"/>
  <c r="G99" i="1"/>
  <c r="F35" i="1"/>
  <c r="G35" i="1"/>
  <c r="F108" i="1"/>
  <c r="G108" i="1"/>
  <c r="F28" i="1"/>
  <c r="G28" i="1"/>
  <c r="F77" i="1"/>
  <c r="G77" i="1"/>
  <c r="F13" i="1"/>
  <c r="G13" i="1"/>
  <c r="F70" i="1"/>
  <c r="G70" i="1"/>
  <c r="F127" i="1"/>
  <c r="G127" i="1"/>
  <c r="F63" i="1"/>
  <c r="G63" i="1"/>
  <c r="F120" i="1"/>
  <c r="G120" i="1"/>
  <c r="F186" i="1"/>
  <c r="G186" i="1"/>
  <c r="F235" i="1"/>
  <c r="G235" i="1"/>
  <c r="F155" i="1"/>
  <c r="G155" i="1"/>
  <c r="F141" i="1"/>
  <c r="G141" i="1"/>
  <c r="F228" i="1"/>
  <c r="G228" i="1"/>
  <c r="F138" i="1"/>
  <c r="G138" i="1"/>
  <c r="F210" i="1"/>
  <c r="G210" i="1"/>
  <c r="F229" i="1"/>
  <c r="G229" i="1"/>
  <c r="F140" i="1"/>
  <c r="G140" i="1"/>
  <c r="F24" i="1"/>
  <c r="G24" i="1"/>
  <c r="F36" i="1"/>
  <c r="G36" i="1"/>
  <c r="F71" i="1"/>
  <c r="G71" i="1"/>
  <c r="F64" i="1"/>
  <c r="G64" i="1"/>
  <c r="F106" i="1"/>
  <c r="G106" i="1"/>
  <c r="F83" i="1"/>
  <c r="G83" i="1"/>
  <c r="F19" i="1"/>
  <c r="G19" i="1"/>
  <c r="F80" i="1"/>
  <c r="G80" i="1"/>
  <c r="F125" i="1"/>
  <c r="G125" i="1"/>
  <c r="F118" i="1"/>
  <c r="G118" i="1"/>
  <c r="F54" i="1"/>
  <c r="G54" i="1"/>
  <c r="F136" i="1"/>
  <c r="G136" i="1"/>
  <c r="F152" i="1"/>
  <c r="G152" i="1"/>
  <c r="F231" i="1"/>
  <c r="G231" i="1"/>
  <c r="F139" i="1"/>
  <c r="G139" i="1"/>
  <c r="F176" i="1"/>
  <c r="G176" i="1"/>
  <c r="F188" i="1"/>
  <c r="G188" i="1"/>
  <c r="F174" i="1"/>
  <c r="G174" i="1"/>
  <c r="F137" i="1"/>
  <c r="G137" i="1"/>
</calcChain>
</file>

<file path=xl/sharedStrings.xml><?xml version="1.0" encoding="utf-8"?>
<sst xmlns="http://schemas.openxmlformats.org/spreadsheetml/2006/main" count="22" uniqueCount="22">
  <si>
    <t>E0x</t>
  </si>
  <si>
    <t>E0y</t>
  </si>
  <si>
    <t>Phase</t>
  </si>
  <si>
    <t>Phase rad</t>
  </si>
  <si>
    <t>t</t>
  </si>
  <si>
    <t>Ex</t>
  </si>
  <si>
    <t>Ey</t>
  </si>
  <si>
    <t>Lambda</t>
  </si>
  <si>
    <t>f</t>
  </si>
  <si>
    <t>ome</t>
  </si>
  <si>
    <t>T</t>
  </si>
  <si>
    <t>Eres</t>
  </si>
  <si>
    <t>Theta</t>
  </si>
  <si>
    <t>Theta deg</t>
  </si>
  <si>
    <t>ALPHA</t>
  </si>
  <si>
    <t>Phase x</t>
  </si>
  <si>
    <t>Phase x rad</t>
  </si>
  <si>
    <t>cos 2 teta</t>
  </si>
  <si>
    <t>INT teo</t>
  </si>
  <si>
    <t>Teta</t>
  </si>
  <si>
    <t>Teta rad</t>
  </si>
  <si>
    <t>ALPHA DEG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</si>
</sst>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;[Red]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1" fontId="0" fillId="0" borderId="0" xfId="0" applyNumberFormat="1"/>
    <xf numFmtId="2" fontId="0" fillId="0" borderId="0" xfId="0" applyNumberFormat="1"/>
    <xf numFmtId="165" fontId="0" fillId="0" borderId="0" xfId="0" applyNumberFormat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Plan1!$B$9:$B$240</c:f>
              <c:numCache>
                <c:formatCode>0.00E+00</c:formatCode>
                <c:ptCount val="232"/>
                <c:pt idx="0">
                  <c:v>7</c:v>
                </c:pt>
                <c:pt idx="1">
                  <c:v>6.9968946880332785</c:v>
                </c:pt>
                <c:pt idx="2">
                  <c:v>6.987581507265233</c:v>
                </c:pt>
                <c:pt idx="3">
                  <c:v>6.9720687206477727</c:v>
                </c:pt>
                <c:pt idx="4">
                  <c:v>6.9503700916214459</c:v>
                </c:pt>
                <c:pt idx="5">
                  <c:v>6.922504871904076</c:v>
                </c:pt>
                <c:pt idx="6">
                  <c:v>6.888497784410017</c:v>
                </c:pt>
                <c:pt idx="7">
                  <c:v>6.8483790013151991</c:v>
                </c:pt>
                <c:pt idx="8">
                  <c:v>6.8021841172874016</c:v>
                </c:pt>
                <c:pt idx="9">
                  <c:v>6.7499541179055313</c:v>
                </c:pt>
                <c:pt idx="10">
                  <c:v>6.691735343295905</c:v>
                </c:pt>
                <c:pt idx="11">
                  <c:v>6.6275794470178013</c:v>
                </c:pt>
                <c:pt idx="12">
                  <c:v>6.557543350234778</c:v>
                </c:pt>
                <c:pt idx="13">
                  <c:v>6.4816891912123893</c:v>
                </c:pt>
                <c:pt idx="14">
                  <c:v>6.4000842701871328</c:v>
                </c:pt>
                <c:pt idx="15">
                  <c:v>6.3128009896555231</c:v>
                </c:pt>
                <c:pt idx="16">
                  <c:v>6.2199167901362822</c:v>
                </c:pt>
                <c:pt idx="17">
                  <c:v>6.121514081462637</c:v>
                </c:pt>
                <c:pt idx="18">
                  <c:v>6.0176801696656712</c:v>
                </c:pt>
                <c:pt idx="19">
                  <c:v>5.9085071795136299</c:v>
                </c:pt>
                <c:pt idx="20">
                  <c:v>5.7940919727758748</c:v>
                </c:pt>
                <c:pt idx="21">
                  <c:v>5.6745360622840213</c:v>
                </c:pt>
                <c:pt idx="22">
                  <c:v>5.5499455218665092</c:v>
                </c:pt>
                <c:pt idx="23">
                  <c:v>5.4204308922365119</c:v>
                </c:pt>
                <c:pt idx="24">
                  <c:v>5.2861070829166721</c:v>
                </c:pt>
                <c:pt idx="25">
                  <c:v>5.1470932702877032</c:v>
                </c:pt>
                <c:pt idx="26">
                  <c:v>5.0035127918512909</c:v>
                </c:pt>
                <c:pt idx="27">
                  <c:v>4.8554930368011124</c:v>
                </c:pt>
                <c:pt idx="28">
                  <c:v>4.7031653329990739</c:v>
                </c:pt>
                <c:pt idx="29">
                  <c:v>4.5466648304570292</c:v>
                </c:pt>
                <c:pt idx="30">
                  <c:v>4.3861303814273569</c:v>
                </c:pt>
                <c:pt idx="31">
                  <c:v>4.2217044172088141</c:v>
                </c:pt>
                <c:pt idx="32">
                  <c:v>4.0535328217769235</c:v>
                </c:pt>
                <c:pt idx="33">
                  <c:v>3.8817648023510456</c:v>
                </c:pt>
                <c:pt idx="34">
                  <c:v>3.7065527570129553</c:v>
                </c:pt>
                <c:pt idx="35">
                  <c:v>3.5280521394943989</c:v>
                </c:pt>
                <c:pt idx="36">
                  <c:v>3.3464213212535601</c:v>
                </c:pt>
                <c:pt idx="37">
                  <c:v>3.1618214509628406</c:v>
                </c:pt>
                <c:pt idx="38">
                  <c:v>2.9744163115326034</c:v>
                </c:pt>
                <c:pt idx="39">
                  <c:v>2.7843721747977352</c:v>
                </c:pt>
                <c:pt idx="40">
                  <c:v>2.5918576539959499</c:v>
                </c:pt>
                <c:pt idx="41">
                  <c:v>2.3970435541687403</c:v>
                </c:pt>
                <c:pt idx="42">
                  <c:v>2.2001027206176684</c:v>
                </c:pt>
                <c:pt idx="43">
                  <c:v>2.0012098855504981</c:v>
                </c:pt>
                <c:pt idx="44">
                  <c:v>1.8005415130531774</c:v>
                </c:pt>
                <c:pt idx="45">
                  <c:v>1.5982756425252693</c:v>
                </c:pt>
                <c:pt idx="46">
                  <c:v>1.3945917307176872</c:v>
                </c:pt>
                <c:pt idx="47">
                  <c:v>1.1896704925129373</c:v>
                </c:pt>
                <c:pt idx="48">
                  <c:v>0.98369374058908721</c:v>
                </c:pt>
                <c:pt idx="49">
                  <c:v>0.77684422410973997</c:v>
                </c:pt>
                <c:pt idx="50">
                  <c:v>0.5693054665831323</c:v>
                </c:pt>
                <c:pt idx="51">
                  <c:v>0.36126160303421184</c:v>
                </c:pt>
                <c:pt idx="52">
                  <c:v>0.15289721663414302</c:v>
                </c:pt>
                <c:pt idx="53">
                  <c:v>-5.5602825067783829E-2</c:v>
                </c:pt>
                <c:pt idx="54">
                  <c:v>-0.26405353416454569</c:v>
                </c:pt>
                <c:pt idx="55">
                  <c:v>-0.47226996651859443</c:v>
                </c:pt>
                <c:pt idx="56">
                  <c:v>-0.68006738585020088</c:v>
                </c:pt>
                <c:pt idx="57">
                  <c:v>-0.88726142764138949</c:v>
                </c:pt>
                <c:pt idx="58">
                  <c:v>-1.0936682627100451</c:v>
                </c:pt>
                <c:pt idx="59">
                  <c:v>-1.299104760309042</c:v>
                </c:pt>
                <c:pt idx="60">
                  <c:v>-1.5033886506056895</c:v>
                </c:pt>
                <c:pt idx="61">
                  <c:v>-1.7063386863973773</c:v>
                </c:pt>
                <c:pt idx="62">
                  <c:v>-1.9077748039198814</c:v>
                </c:pt>
                <c:pt idx="63">
                  <c:v>-2.107518282605692</c:v>
                </c:pt>
                <c:pt idx="64">
                  <c:v>-2.3053919036506314</c:v>
                </c:pt>
                <c:pt idx="65">
                  <c:v>-2.5012201072480287</c:v>
                </c:pt>
                <c:pt idx="66">
                  <c:v>-2.6948291483510136</c:v>
                </c:pt>
                <c:pt idx="67">
                  <c:v>-2.8860472508246739</c:v>
                </c:pt>
                <c:pt idx="68">
                  <c:v>-3.0747047598513317</c:v>
                </c:pt>
                <c:pt idx="69">
                  <c:v>-3.2606342924537302</c:v>
                </c:pt>
                <c:pt idx="70">
                  <c:v>-3.4436708860025695</c:v>
                </c:pt>
                <c:pt idx="71">
                  <c:v>-3.623652144576623</c:v>
                </c:pt>
                <c:pt idx="72">
                  <c:v>-3.8004183830455927</c:v>
                </c:pt>
                <c:pt idx="73">
                  <c:v>-3.9738127687478753</c:v>
                </c:pt>
                <c:pt idx="74">
                  <c:v>-4.143681460637497</c:v>
                </c:pt>
                <c:pt idx="75">
                  <c:v>-4.3098737457768328</c:v>
                </c:pt>
                <c:pt idx="76">
                  <c:v>-4.4722421730539379</c:v>
                </c:pt>
                <c:pt idx="77">
                  <c:v>-4.6306426840058812</c:v>
                </c:pt>
                <c:pt idx="78">
                  <c:v>-4.7849347406320373</c:v>
                </c:pt>
                <c:pt idx="79">
                  <c:v>-4.9349814500838916</c:v>
                </c:pt>
                <c:pt idx="80">
                  <c:v>-5.0806496861207462</c:v>
                </c:pt>
                <c:pt idx="81">
                  <c:v>-5.2218102072235908</c:v>
                </c:pt>
                <c:pt idx="82">
                  <c:v>-5.3583377712623124</c:v>
                </c:pt>
                <c:pt idx="83">
                  <c:v>-5.490111246614509</c:v>
                </c:pt>
                <c:pt idx="84">
                  <c:v>-5.6170137196373524</c:v>
                </c:pt>
                <c:pt idx="85">
                  <c:v>-5.7389325983971</c:v>
                </c:pt>
                <c:pt idx="86">
                  <c:v>-5.8557597125642751</c:v>
                </c:pt>
                <c:pt idx="87">
                  <c:v>-5.9673914093858311</c:v>
                </c:pt>
                <c:pt idx="88">
                  <c:v>-6.0737286456491919</c:v>
                </c:pt>
                <c:pt idx="89">
                  <c:v>-6.1746770755565681</c:v>
                </c:pt>
                <c:pt idx="90">
                  <c:v>-6.2701471344315536</c:v>
                </c:pt>
                <c:pt idx="91">
                  <c:v>-6.3600541181837826</c:v>
                </c:pt>
                <c:pt idx="92">
                  <c:v>-6.4443182584610987</c:v>
                </c:pt>
                <c:pt idx="93">
                  <c:v>-6.5228647934225981</c:v>
                </c:pt>
                <c:pt idx="94">
                  <c:v>-6.5956240340697221</c:v>
                </c:pt>
                <c:pt idx="95">
                  <c:v>-6.6625314260765602</c:v>
                </c:pt>
                <c:pt idx="96">
                  <c:v>-6.7235276070645282</c:v>
                </c:pt>
                <c:pt idx="97">
                  <c:v>-6.7785584592705543</c:v>
                </c:pt>
                <c:pt idx="98">
                  <c:v>-6.8275751575620962</c:v>
                </c:pt>
                <c:pt idx="99">
                  <c:v>-6.870534212756362</c:v>
                </c:pt>
                <c:pt idx="100">
                  <c:v>-6.9073975102053033</c:v>
                </c:pt>
                <c:pt idx="101">
                  <c:v>-6.9381323436121471</c:v>
                </c:pt>
                <c:pt idx="102">
                  <c:v>-6.9627114440494724</c:v>
                </c:pt>
                <c:pt idx="103">
                  <c:v>-6.9811130041530731</c:v>
                </c:pt>
                <c:pt idx="104">
                  <c:v>-6.9933206974701525</c:v>
                </c:pt>
                <c:pt idx="105">
                  <c:v>-6.9993236929446674</c:v>
                </c:pt>
                <c:pt idx="106">
                  <c:v>-6.9991166645269942</c:v>
                </c:pt>
                <c:pt idx="107">
                  <c:v>-6.9926997958993704</c:v>
                </c:pt>
                <c:pt idx="108">
                  <c:v>-6.9800787803129181</c:v>
                </c:pt>
                <c:pt idx="109">
                  <c:v>-6.9612648155364196</c:v>
                </c:pt>
                <c:pt idx="110">
                  <c:v>-6.9362745939212935</c:v>
                </c:pt>
                <c:pt idx="111">
                  <c:v>-6.9051302875916036</c:v>
                </c:pt>
                <c:pt idx="112">
                  <c:v>-6.8678595287722501</c:v>
                </c:pt>
                <c:pt idx="113">
                  <c:v>-6.8244953852727654</c:v>
                </c:pt>
                <c:pt idx="114">
                  <c:v>-6.7750763311485036</c:v>
                </c:pt>
                <c:pt idx="115">
                  <c:v>-6.7196462125652232</c:v>
                </c:pt>
                <c:pt idx="116">
                  <c:v>-6.6582542088973691</c:v>
                </c:pt>
                <c:pt idx="117">
                  <c:v>-6.5909547890945523</c:v>
                </c:pt>
                <c:pt idx="118">
                  <c:v>-6.5178076633549678</c:v>
                </c:pt>
                <c:pt idx="119">
                  <c:v>-6.4388777301485822</c:v>
                </c:pt>
                <c:pt idx="120">
                  <c:v>-6.3542350186371435</c:v>
                </c:pt>
                <c:pt idx="121">
                  <c:v>-6.263954626542068</c:v>
                </c:pt>
                <c:pt idx="122">
                  <c:v>-6.1681166535153356</c:v>
                </c:pt>
                <c:pt idx="123">
                  <c:v>-6.0668061300725169</c:v>
                </c:pt>
                <c:pt idx="124">
                  <c:v>-5.960112942150988</c:v>
                </c:pt>
                <c:pt idx="125">
                  <c:v>-5.8481317513602393</c:v>
                </c:pt>
                <c:pt idx="126">
                  <c:v>-5.7309619109950729</c:v>
                </c:pt>
                <c:pt idx="127">
                  <c:v>-5.6087073778861818</c:v>
                </c:pt>
                <c:pt idx="128">
                  <c:v>-5.4814766201663199</c:v>
                </c:pt>
                <c:pt idx="129">
                  <c:v>-5.3493825210339168</c:v>
                </c:pt>
                <c:pt idx="130">
                  <c:v>-5.2125422785994751</c:v>
                </c:pt>
                <c:pt idx="131">
                  <c:v>-5.0710773019036681</c:v>
                </c:pt>
                <c:pt idx="132">
                  <c:v>-4.9251131031993571</c:v>
                </c:pt>
                <c:pt idx="133">
                  <c:v>-4.7747791865930971</c:v>
                </c:pt>
                <c:pt idx="134">
                  <c:v>-4.620208933144955</c:v>
                </c:pt>
                <c:pt idx="135">
                  <c:v>-4.4615394825285728</c:v>
                </c:pt>
                <c:pt idx="136">
                  <c:v>-4.2989116113564476</c:v>
                </c:pt>
                <c:pt idx="137">
                  <c:v>-4.1324696082784351</c:v>
                </c:pt>
                <c:pt idx="138">
                  <c:v>-3.9623611459642176</c:v>
                </c:pt>
                <c:pt idx="139">
                  <c:v>-3.788737150083425</c:v>
                </c:pt>
                <c:pt idx="140">
                  <c:v>-3.6117516653995079</c:v>
                </c:pt>
                <c:pt idx="141">
                  <c:v>-3.4315617190963361</c:v>
                </c:pt>
                <c:pt idx="142">
                  <c:v>-3.2483271814586412</c:v>
                </c:pt>
                <c:pt idx="143">
                  <c:v>-3.0622106240299662</c:v>
                </c:pt>
                <c:pt idx="144">
                  <c:v>-2.8733771753740345</c:v>
                </c:pt>
                <c:pt idx="145">
                  <c:v>-2.68199437456735</c:v>
                </c:pt>
                <c:pt idx="146">
                  <c:v>-2.4882320225532419</c:v>
                </c:pt>
                <c:pt idx="147">
                  <c:v>-2.2922620314889532</c:v>
                </c:pt>
                <c:pt idx="148">
                  <c:v>-2.0942582722197436</c:v>
                </c:pt>
                <c:pt idx="149">
                  <c:v>-1.8943964200150629</c:v>
                </c:pt>
                <c:pt idx="150">
                  <c:v>-1.6928537987038772</c:v>
                </c:pt>
                <c:pt idx="151">
                  <c:v>-1.4898092233472502</c:v>
                </c:pt>
                <c:pt idx="152">
                  <c:v>-1.28544284158794</c:v>
                </c:pt>
                <c:pt idx="153">
                  <c:v>-1.0799359738176302</c:v>
                </c:pt>
                <c:pt idx="154">
                  <c:v>-0.87347095230366045</c:v>
                </c:pt>
                <c:pt idx="155">
                  <c:v>-0.66623095941804766</c:v>
                </c:pt>
                <c:pt idx="156">
                  <c:v>-0.45839986511217712</c:v>
                </c:pt>
                <c:pt idx="157">
                  <c:v>-0.25016206378154188</c:v>
                </c:pt>
                <c:pt idx="158">
                  <c:v>-4.1702310665112222E-2</c:v>
                </c:pt>
                <c:pt idx="159">
                  <c:v>0.16679444207541075</c:v>
                </c:pt>
                <c:pt idx="160">
                  <c:v>0.37514320945109436</c:v>
                </c:pt>
                <c:pt idx="161">
                  <c:v>0.58315913777033113</c:v>
                </c:pt>
                <c:pt idx="162">
                  <c:v>0.79065766864699649</c:v>
                </c:pt>
                <c:pt idx="163">
                  <c:v>0.9974547027465106</c:v>
                </c:pt>
                <c:pt idx="164">
                  <c:v>1.2033667631246754</c:v>
                </c:pt>
                <c:pt idx="165">
                  <c:v>1.408211158014308</c:v>
                </c:pt>
                <c:pt idx="166">
                  <c:v>1.6118061429151762</c:v>
                </c:pt>
                <c:pt idx="167">
                  <c:v>1.8139710818435852</c:v>
                </c:pt>
                <c:pt idx="168">
                  <c:v>2.0145266075983557</c:v>
                </c:pt>
                <c:pt idx="169">
                  <c:v>2.2132947809011676</c:v>
                </c:pt>
                <c:pt idx="170">
                  <c:v>2.4100992482699706</c:v>
                </c:pt>
                <c:pt idx="171">
                  <c:v>2.6047653984854535</c:v>
                </c:pt>
                <c:pt idx="172">
                  <c:v>2.7971205175116682</c:v>
                </c:pt>
                <c:pt idx="173">
                  <c:v>2.9869939417334916</c:v>
                </c:pt>
                <c:pt idx="174">
                  <c:v>3.1742172093748042</c:v>
                </c:pt>
                <c:pt idx="175">
                  <c:v>3.358624209963184</c:v>
                </c:pt>
                <c:pt idx="176">
                  <c:v>3.5400513317084497</c:v>
                </c:pt>
                <c:pt idx="177">
                  <c:v>3.7183376066642362</c:v>
                </c:pt>
                <c:pt idx="178">
                  <c:v>3.893324853543946</c:v>
                </c:pt>
                <c:pt idx="179">
                  <c:v>4.0648578180642101</c:v>
                </c:pt>
                <c:pt idx="180">
                  <c:v>4.2327843106914926</c:v>
                </c:pt>
                <c:pt idx="181">
                  <c:v>4.3969553416694724</c:v>
                </c:pt>
                <c:pt idx="182">
                  <c:v>4.5572252532075694</c:v>
                </c:pt>
                <c:pt idx="183">
                  <c:v>4.713451848713138</c:v>
                </c:pt>
                <c:pt idx="184">
                  <c:v>4.8654965189528827</c:v>
                </c:pt>
                <c:pt idx="185">
                  <c:v>5.0132243650313901</c:v>
                </c:pt>
                <c:pt idx="186">
                  <c:v>5.1565043180777241</c:v>
                </c:pt>
                <c:pt idx="187">
                  <c:v>5.2952092555339547</c:v>
                </c:pt>
                <c:pt idx="188">
                  <c:v>5.4292161139423278</c:v>
                </c:pt>
                <c:pt idx="189">
                  <c:v>5.5584059981311142</c:v>
                </c:pt>
                <c:pt idx="190">
                  <c:v>5.682664286702221</c:v>
                </c:pt>
                <c:pt idx="191">
                  <c:v>5.8018807337269358</c:v>
                </c:pt>
                <c:pt idx="192">
                  <c:v>5.9159495665596751</c:v>
                </c:pt>
                <c:pt idx="193">
                  <c:v>6.0247695796828236</c:v>
                </c:pt>
                <c:pt idx="194">
                  <c:v>6.1282442244995385</c:v>
                </c:pt>
                <c:pt idx="195">
                  <c:v>6.2262816949947313</c:v>
                </c:pt>
                <c:pt idx="196">
                  <c:v>6.3187950091883085</c:v>
                </c:pt>
                <c:pt idx="197">
                  <c:v>6.4057020863083771</c:v>
                </c:pt>
                <c:pt idx="198">
                  <c:v>6.4869258196159105</c:v>
                </c:pt>
                <c:pt idx="199">
                  <c:v>6.5623941448163352</c:v>
                </c:pt>
                <c:pt idx="200">
                  <c:v>6.6320401039972641</c:v>
                </c:pt>
                <c:pt idx="201">
                  <c:v>6.6958019050357001</c:v>
                </c:pt>
                <c:pt idx="202">
                  <c:v>6.7536229764219948</c:v>
                </c:pt>
                <c:pt idx="203">
                  <c:v>6.805452017451886</c:v>
                </c:pt>
                <c:pt idx="204">
                  <c:v>6.8512430437421381</c:v>
                </c:pt>
                <c:pt idx="205">
                  <c:v>6.8909554280293488</c:v>
                </c:pt>
                <c:pt idx="206">
                  <c:v>6.924553936215756</c:v>
                </c:pt>
                <c:pt idx="207">
                  <c:v>6.9520087586300701</c:v>
                </c:pt>
                <c:pt idx="208">
                  <c:v>6.9732955364755469</c:v>
                </c:pt>
                <c:pt idx="209">
                  <c:v>6.9883953834419099</c:v>
                </c:pt>
                <c:pt idx="210">
                  <c:v>6.9972949024618787</c:v>
                </c:pt>
                <c:pt idx="211">
                  <c:v>6.9999861975974778</c:v>
                </c:pt>
                <c:pt idx="212">
                  <c:v>6.9964668810455661</c:v>
                </c:pt>
                <c:pt idx="213">
                  <c:v>6.9867400752563773</c:v>
                </c:pt>
                <c:pt idx="214">
                  <c:v>6.9708144101631682</c:v>
                </c:pt>
                <c:pt idx="215">
                  <c:v>6.9487040155254833</c:v>
                </c:pt>
                <c:pt idx="216">
                  <c:v>6.9204285083927637</c:v>
                </c:pt>
                <c:pt idx="217">
                  <c:v>6.8860129756994874</c:v>
                </c:pt>
                <c:pt idx="218">
                  <c:v>6.8454879520072307</c:v>
                </c:pt>
                <c:pt idx="219">
                  <c:v>6.7988893924134244</c:v>
                </c:pt>
                <c:pt idx="220">
                  <c:v>6.7462586406508569</c:v>
                </c:pt>
                <c:pt idx="221">
                  <c:v>6.6876423924061701</c:v>
                </c:pt>
                <c:pt idx="222">
                  <c:v>6.6230926538899721</c:v>
                </c:pt>
                <c:pt idx="223">
                  <c:v>6.5526666956952537</c:v>
                </c:pt>
                <c:pt idx="224">
                  <c:v>6.4764270019850816</c:v>
                </c:pt>
                <c:pt idx="225">
                  <c:v>6.3944412150546679</c:v>
                </c:pt>
                <c:pt idx="226">
                  <c:v>6.306782075316935</c:v>
                </c:pt>
                <c:pt idx="227">
                  <c:v>6.2135273567649234</c:v>
                </c:pt>
                <c:pt idx="228">
                  <c:v>6.1147597979681922</c:v>
                </c:pt>
                <c:pt idx="229">
                  <c:v>6.0105670286645267</c:v>
                </c:pt>
                <c:pt idx="230">
                  <c:v>5.9010414920120446</c:v>
                </c:pt>
              </c:numCache>
            </c:numRef>
          </c:xVal>
          <c:yVal>
            <c:numRef>
              <c:f>Plan1!$C$9:$C$240</c:f>
              <c:numCache>
                <c:formatCode>0.00E+00</c:formatCode>
                <c:ptCount val="232"/>
                <c:pt idx="0">
                  <c:v>6.7411910994470068</c:v>
                </c:pt>
                <c:pt idx="1">
                  <c:v>6.5697313677146143</c:v>
                </c:pt>
                <c:pt idx="2">
                  <c:v>6.3924427601438465</c:v>
                </c:pt>
                <c:pt idx="3">
                  <c:v>6.2094825728588932</c:v>
                </c:pt>
                <c:pt idx="4">
                  <c:v>6.0210131339908974</c:v>
                </c:pt>
                <c:pt idx="5">
                  <c:v>5.8272016596552527</c:v>
                </c:pt>
                <c:pt idx="6">
                  <c:v>5.6282201055921162</c:v>
                </c:pt>
                <c:pt idx="7">
                  <c:v>5.4242450146017704</c:v>
                </c:pt>
                <c:pt idx="8">
                  <c:v>5.2154573599102019</c:v>
                </c:pt>
                <c:pt idx="9">
                  <c:v>5.0020423846038788</c:v>
                </c:pt>
                <c:pt idx="10">
                  <c:v>4.7841894372761367</c:v>
                </c:pt>
                <c:pt idx="11">
                  <c:v>4.5620918040310725</c:v>
                </c:pt>
                <c:pt idx="12">
                  <c:v>4.3359465369939096</c:v>
                </c:pt>
                <c:pt idx="13">
                  <c:v>4.1059542794800654</c:v>
                </c:pt>
                <c:pt idx="14">
                  <c:v>3.8723190879779685</c:v>
                </c:pt>
                <c:pt idx="15">
                  <c:v>3.635248251103627</c:v>
                </c:pt>
                <c:pt idx="16">
                  <c:v>3.3949521056875263</c:v>
                </c:pt>
                <c:pt idx="17">
                  <c:v>3.1516438501570732</c:v>
                </c:pt>
                <c:pt idx="18">
                  <c:v>2.9055393553801241</c:v>
                </c:pt>
                <c:pt idx="19">
                  <c:v>2.6568569731374456</c:v>
                </c:pt>
                <c:pt idx="20">
                  <c:v>2.4058173423940419</c:v>
                </c:pt>
                <c:pt idx="21">
                  <c:v>2.1526431935411865</c:v>
                </c:pt>
                <c:pt idx="22">
                  <c:v>1.8975591507829053</c:v>
                </c:pt>
                <c:pt idx="23">
                  <c:v>1.6407915328421987</c:v>
                </c:pt>
                <c:pt idx="24">
                  <c:v>1.3825681521638284</c:v>
                </c:pt>
                <c:pt idx="25">
                  <c:v>1.1231181127918237</c:v>
                </c:pt>
                <c:pt idx="26">
                  <c:v>0.86267160710104918</c:v>
                </c:pt>
                <c:pt idx="27">
                  <c:v>0.60145971156316169</c:v>
                </c:pt>
                <c:pt idx="28">
                  <c:v>0.33971418172818735</c:v>
                </c:pt>
                <c:pt idx="29">
                  <c:v>7.7667246603560058E-2</c:v>
                </c:pt>
                <c:pt idx="30">
                  <c:v>-0.18444859738686931</c:v>
                </c:pt>
                <c:pt idx="31">
                  <c:v>-0.44640079268109567</c:v>
                </c:pt>
                <c:pt idx="32">
                  <c:v>-0.70795692691147261</c:v>
                </c:pt>
                <c:pt idx="33">
                  <c:v>-0.96888493910840334</c:v>
                </c:pt>
                <c:pt idx="34">
                  <c:v>-1.2289533255922556</c:v>
                </c:pt>
                <c:pt idx="35">
                  <c:v>-1.4879313453708169</c:v>
                </c:pt>
                <c:pt idx="36">
                  <c:v>-1.7455892248601099</c:v>
                </c:pt>
                <c:pt idx="37">
                  <c:v>-2.0016983617468496</c:v>
                </c:pt>
                <c:pt idx="38">
                  <c:v>-2.2560315278117358</c:v>
                </c:pt>
                <c:pt idx="39">
                  <c:v>-2.5083630705335862</c:v>
                </c:pt>
                <c:pt idx="40">
                  <c:v>-2.7584691132954906</c:v>
                </c:pt>
                <c:pt idx="41">
                  <c:v>-3.0061277540152962</c:v>
                </c:pt>
                <c:pt idx="42">
                  <c:v>-3.2511192620242375</c:v>
                </c:pt>
                <c:pt idx="43">
                  <c:v>-3.4932262730190033</c:v>
                </c:pt>
                <c:pt idx="44">
                  <c:v>-3.7322339819143204</c:v>
                </c:pt>
                <c:pt idx="45">
                  <c:v>-3.9679303334248832</c:v>
                </c:pt>
                <c:pt idx="46">
                  <c:v>-4.2001062102075917</c:v>
                </c:pt>
                <c:pt idx="47">
                  <c:v>-4.4285556183971373</c:v>
                </c:pt>
                <c:pt idx="48">
                  <c:v>-4.653075870370369</c:v>
                </c:pt>
                <c:pt idx="49">
                  <c:v>-4.8734677645772235</c:v>
                </c:pt>
                <c:pt idx="50">
                  <c:v>-5.0895357622787181</c:v>
                </c:pt>
                <c:pt idx="51">
                  <c:v>-5.301088161035163</c:v>
                </c:pt>
                <c:pt idx="52">
                  <c:v>-5.507937264790721</c:v>
                </c:pt>
                <c:pt idx="53">
                  <c:v>-5.7098995504033372</c:v>
                </c:pt>
                <c:pt idx="54">
                  <c:v>-5.9067958304723387</c:v>
                </c:pt>
                <c:pt idx="55">
                  <c:v>-6.0984514123192426</c:v>
                </c:pt>
                <c:pt idx="56">
                  <c:v>-6.2846962529806758</c:v>
                </c:pt>
                <c:pt idx="57">
                  <c:v>-6.4653651100759415</c:v>
                </c:pt>
                <c:pt idx="58">
                  <c:v>-6.6402976884153384</c:v>
                </c:pt>
                <c:pt idx="59">
                  <c:v>-6.8093387822191875</c:v>
                </c:pt>
                <c:pt idx="60">
                  <c:v>-6.9723384128213519</c:v>
                </c:pt>
                <c:pt idx="61">
                  <c:v>-7.1291519617351282</c:v>
                </c:pt>
                <c:pt idx="62">
                  <c:v>-7.2796402989633782</c:v>
                </c:pt>
                <c:pt idx="63">
                  <c:v>-7.4236699064391107</c:v>
                </c:pt>
                <c:pt idx="64">
                  <c:v>-7.5611129964870036</c:v>
                </c:pt>
                <c:pt idx="65">
                  <c:v>-7.6918476252006878</c:v>
                </c:pt>
                <c:pt idx="66">
                  <c:v>-7.8157578006353052</c:v>
                </c:pt>
                <c:pt idx="67">
                  <c:v>-7.932733585719264</c:v>
                </c:pt>
                <c:pt idx="68">
                  <c:v>-8.0426711957939254</c:v>
                </c:pt>
                <c:pt idx="69">
                  <c:v>-8.1454730906946704</c:v>
                </c:pt>
                <c:pt idx="70">
                  <c:v>-8.2410480612916608</c:v>
                </c:pt>
                <c:pt idx="71">
                  <c:v>-8.3293113104134946</c:v>
                </c:pt>
                <c:pt idx="72">
                  <c:v>-8.4101845280819632</c:v>
                </c:pt>
                <c:pt idx="73">
                  <c:v>-8.4835959609911793</c:v>
                </c:pt>
                <c:pt idx="74">
                  <c:v>-8.5494804761693981</c:v>
                </c:pt>
                <c:pt idx="75">
                  <c:v>-8.6077796187670739</c:v>
                </c:pt>
                <c:pt idx="76">
                  <c:v>-8.6584416639198771</c:v>
                </c:pt>
                <c:pt idx="77">
                  <c:v>-8.7014216626406444</c:v>
                </c:pt>
                <c:pt idx="78">
                  <c:v>-8.7366814816995575</c:v>
                </c:pt>
                <c:pt idx="79">
                  <c:v>-8.7641898374571703</c:v>
                </c:pt>
                <c:pt idx="80">
                  <c:v>-8.7839223236202475</c:v>
                </c:pt>
                <c:pt idx="81">
                  <c:v>-8.7958614328958156</c:v>
                </c:pt>
                <c:pt idx="82">
                  <c:v>-8.7999965725241847</c:v>
                </c:pt>
                <c:pt idx="83">
                  <c:v>-8.7963240736771926</c:v>
                </c:pt>
                <c:pt idx="84">
                  <c:v>-8.7848471947133007</c:v>
                </c:pt>
                <c:pt idx="85">
                  <c:v>-8.7655761182866794</c:v>
                </c:pt>
                <c:pt idx="86">
                  <c:v>-8.738527942312821</c:v>
                </c:pt>
                <c:pt idx="87">
                  <c:v>-8.7037266647987384</c:v>
                </c:pt>
                <c:pt idx="88">
                  <c:v>-8.6612031625511499</c:v>
                </c:pt>
                <c:pt idx="89">
                  <c:v>-8.6109951637815971</c:v>
                </c:pt>
                <c:pt idx="90">
                  <c:v>-8.5531472146327676</c:v>
                </c:pt>
                <c:pt idx="91">
                  <c:v>-8.4877106396557291</c:v>
                </c:pt>
                <c:pt idx="92">
                  <c:v>-8.4147434962731538</c:v>
                </c:pt>
                <c:pt idx="93">
                  <c:v>-8.3343105232689005</c:v>
                </c:pt>
                <c:pt idx="94">
                  <c:v>-8.2464830833497089</c:v>
                </c:pt>
                <c:pt idx="95">
                  <c:v>-8.151339099829924</c:v>
                </c:pt>
                <c:pt idx="96">
                  <c:v>-8.0489629874954218</c:v>
                </c:pt>
                <c:pt idx="97">
                  <c:v>-7.9394455777081303</c:v>
                </c:pt>
                <c:pt idx="98">
                  <c:v>-7.8228840378175279</c:v>
                </c:pt>
                <c:pt idx="99">
                  <c:v>-7.6993817849506661</c:v>
                </c:pt>
                <c:pt idx="100">
                  <c:v>-7.5690483942571856</c:v>
                </c:pt>
                <c:pt idx="101">
                  <c:v>-7.4319995016907399</c:v>
                </c:pt>
                <c:pt idx="102">
                  <c:v>-7.2883567014130763</c:v>
                </c:pt>
                <c:pt idx="103">
                  <c:v>-7.1382474379118044</c:v>
                </c:pt>
                <c:pt idx="104">
                  <c:v>-6.9818048929275713</c:v>
                </c:pt>
                <c:pt idx="105">
                  <c:v>-6.8191678672909584</c:v>
                </c:pt>
                <c:pt idx="106">
                  <c:v>-6.6504806577739517</c:v>
                </c:pt>
                <c:pt idx="107">
                  <c:v>-6.475892929065223</c:v>
                </c:pt>
                <c:pt idx="108">
                  <c:v>-6.2955595809828289</c:v>
                </c:pt>
                <c:pt idx="109">
                  <c:v>-6.1096406110421393</c:v>
                </c:pt>
                <c:pt idx="110">
                  <c:v>-5.9183009725009263</c:v>
                </c:pt>
                <c:pt idx="111">
                  <c:v>-5.7217104280075484</c:v>
                </c:pt>
                <c:pt idx="112">
                  <c:v>-5.5200433989821178</c:v>
                </c:pt>
                <c:pt idx="113">
                  <c:v>-5.3134788108642015</c:v>
                </c:pt>
                <c:pt idx="114">
                  <c:v>-5.102199934364493</c:v>
                </c:pt>
                <c:pt idx="115">
                  <c:v>-4.8863942228611243</c:v>
                </c:pt>
                <c:pt idx="116">
                  <c:v>-4.6662531460850865</c:v>
                </c:pt>
                <c:pt idx="117">
                  <c:v>-4.4419720202420958</c:v>
                </c:pt>
                <c:pt idx="118">
                  <c:v>-4.2137498347218898</c:v>
                </c:pt>
                <c:pt idx="119">
                  <c:v>-3.9817890755483822</c:v>
                </c:pt>
                <c:pt idx="120">
                  <c:v>-3.7462955457276648</c:v>
                </c:pt>
                <c:pt idx="121">
                  <c:v>-3.5074781826529335</c:v>
                </c:pt>
                <c:pt idx="122">
                  <c:v>-3.2655488727286084</c:v>
                </c:pt>
                <c:pt idx="123">
                  <c:v>-3.0207222633778765</c:v>
                </c:pt>
                <c:pt idx="124">
                  <c:v>-2.7732155726006855</c:v>
                </c:pt>
                <c:pt idx="125">
                  <c:v>-2.5232483962509606</c:v>
                </c:pt>
                <c:pt idx="126">
                  <c:v>-2.2710425132041174</c:v>
                </c:pt>
                <c:pt idx="127">
                  <c:v>-2.0168216885877999</c:v>
                </c:pt>
                <c:pt idx="128">
                  <c:v>-1.7608114752502344</c:v>
                </c:pt>
                <c:pt idx="129">
                  <c:v>-1.5032390136426175</c:v>
                </c:pt>
                <c:pt idx="130">
                  <c:v>-1.2443328302927334</c:v>
                </c:pt>
                <c:pt idx="131">
                  <c:v>-0.98432263504900275</c:v>
                </c:pt>
                <c:pt idx="132">
                  <c:v>-0.72343911727448351</c:v>
                </c:pt>
                <c:pt idx="133">
                  <c:v>-0.46191374117195294</c:v>
                </c:pt>
                <c:pt idx="134">
                  <c:v>-0.19997854042139915</c:v>
                </c:pt>
                <c:pt idx="135">
                  <c:v>6.2134087687628368E-2</c:v>
                </c:pt>
                <c:pt idx="136">
                  <c:v>0.32419158844635937</c:v>
                </c:pt>
                <c:pt idx="137">
                  <c:v>0.58596145605676475</c:v>
                </c:pt>
                <c:pt idx="138">
                  <c:v>0.84721143991816905</c:v>
                </c:pt>
                <c:pt idx="139">
                  <c:v>1.1077097506873597</c:v>
                </c:pt>
                <c:pt idx="140">
                  <c:v>1.3672252659295687</c:v>
                </c:pt>
                <c:pt idx="141">
                  <c:v>1.6255277351776363</c:v>
                </c:pt>
                <c:pt idx="142">
                  <c:v>1.8823879842176148</c:v>
                </c:pt>
                <c:pt idx="143">
                  <c:v>2.1375781184194858</c:v>
                </c:pt>
                <c:pt idx="144">
                  <c:v>2.3908717249325129</c:v>
                </c:pt>
                <c:pt idx="145">
                  <c:v>2.6420440735660322</c:v>
                </c:pt>
                <c:pt idx="146">
                  <c:v>2.890872316177179</c:v>
                </c:pt>
                <c:pt idx="147">
                  <c:v>3.1371356843889946</c:v>
                </c:pt>
                <c:pt idx="148">
                  <c:v>3.3806156854630998</c:v>
                </c:pt>
                <c:pt idx="149">
                  <c:v>3.6210962961535103</c:v>
                </c:pt>
                <c:pt idx="150">
                  <c:v>3.8583641543693159</c:v>
                </c:pt>
                <c:pt idx="151">
                  <c:v>4.0922087484764047</c:v>
                </c:pt>
                <c:pt idx="152">
                  <c:v>4.3224226040700753</c:v>
                </c:pt>
                <c:pt idx="153">
                  <c:v>4.548801468052984</c:v>
                </c:pt>
                <c:pt idx="154">
                  <c:v>4.7711444898550468</c:v>
                </c:pt>
                <c:pt idx="155">
                  <c:v>4.9892543996344436</c:v>
                </c:pt>
                <c:pt idx="156">
                  <c:v>5.2029376833017906</c:v>
                </c:pt>
                <c:pt idx="157">
                  <c:v>5.4120047542119769</c:v>
                </c:pt>
                <c:pt idx="158">
                  <c:v>5.6162701213715334</c:v>
                </c:pt>
                <c:pt idx="159">
                  <c:v>5.8155525540121591</c:v>
                </c:pt>
                <c:pt idx="160">
                  <c:v>6.0096752423844846</c:v>
                </c:pt>
                <c:pt idx="161">
                  <c:v>6.1984659546292962</c:v>
                </c:pt>
                <c:pt idx="162">
                  <c:v>6.3817571895871907</c:v>
                </c:pt>
                <c:pt idx="163">
                  <c:v>6.5593863254109337</c:v>
                </c:pt>
                <c:pt idx="164">
                  <c:v>6.7311957638487723</c:v>
                </c:pt>
                <c:pt idx="165">
                  <c:v>6.8970330700706661</c:v>
                </c:pt>
                <c:pt idx="166">
                  <c:v>7.0567511079133096</c:v>
                </c:pt>
                <c:pt idx="167">
                  <c:v>7.2102081704240781</c:v>
                </c:pt>
                <c:pt idx="168">
                  <c:v>7.3572681055879423</c:v>
                </c:pt>
                <c:pt idx="169">
                  <c:v>7.4978004371259033</c:v>
                </c:pt>
                <c:pt idx="170">
                  <c:v>7.6316804802577192</c:v>
                </c:pt>
                <c:pt idx="171">
                  <c:v>7.7587894523262433</c:v>
                </c:pt>
                <c:pt idx="172">
                  <c:v>7.8790145781851688</c:v>
                </c:pt>
                <c:pt idx="173">
                  <c:v>7.9922491902567812</c:v>
                </c:pt>
                <c:pt idx="174">
                  <c:v>8.0983928231708173</c:v>
                </c:pt>
                <c:pt idx="175">
                  <c:v>8.1973513029005627</c:v>
                </c:pt>
                <c:pt idx="176">
                  <c:v>8.2890368303170785</c:v>
                </c:pt>
                <c:pt idx="177">
                  <c:v>8.3733680590873707</c:v>
                </c:pt>
                <c:pt idx="178">
                  <c:v>8.4502701678474796</c:v>
                </c:pt>
                <c:pt idx="179">
                  <c:v>8.519674926586374</c:v>
                </c:pt>
                <c:pt idx="180">
                  <c:v>8.5815207571818135</c:v>
                </c:pt>
                <c:pt idx="181">
                  <c:v>8.6357527880344112</c:v>
                </c:pt>
                <c:pt idx="182">
                  <c:v>8.6823229027514888</c:v>
                </c:pt>
                <c:pt idx="183">
                  <c:v>8.7211897828374632</c:v>
                </c:pt>
                <c:pt idx="184">
                  <c:v>8.7523189443529539</c:v>
                </c:pt>
                <c:pt idx="185">
                  <c:v>8.7756827685100287</c:v>
                </c:pt>
                <c:pt idx="186">
                  <c:v>8.7912605261764742</c:v>
                </c:pt>
                <c:pt idx="187">
                  <c:v>8.7990383962673473</c:v>
                </c:pt>
                <c:pt idx="188">
                  <c:v>8.7990094780074877</c:v>
                </c:pt>
                <c:pt idx="189">
                  <c:v>8.791173797054098</c:v>
                </c:pt>
                <c:pt idx="190">
                  <c:v>8.7755383054739902</c:v>
                </c:pt>
                <c:pt idx="191">
                  <c:v>8.7521168755754797</c:v>
                </c:pt>
                <c:pt idx="192">
                  <c:v>8.7209302876004369</c:v>
                </c:pt>
                <c:pt idx="193">
                  <c:v>8.682006211287387</c:v>
                </c:pt>
                <c:pt idx="194">
                  <c:v>8.6353791813220315</c:v>
                </c:pt>
                <c:pt idx="195">
                  <c:v>8.5810905666969823</c:v>
                </c:pt>
                <c:pt idx="196">
                  <c:v>8.5191885340078546</c:v>
                </c:pt>
                <c:pt idx="197">
                  <c:v>8.4497280047183221</c:v>
                </c:pt>
                <c:pt idx="198">
                  <c:v>8.3727706064320504</c:v>
                </c:pt>
                <c:pt idx="199">
                  <c:v>8.2883846182147014</c:v>
                </c:pt>
                <c:pt idx="200">
                  <c:v>8.1966449100145731</c:v>
                </c:pt>
                <c:pt idx="201">
                  <c:v>8.0976328762355809</c:v>
                </c:pt>
                <c:pt idx="202">
                  <c:v>7.9914363635215313</c:v>
                </c:pt>
                <c:pt idx="203">
                  <c:v>7.878149592815789</c:v>
                </c:pt>
                <c:pt idx="204">
                  <c:v>7.7578730757654188</c:v>
                </c:pt>
                <c:pt idx="205">
                  <c:v>7.6307135255440501</c:v>
                </c:pt>
                <c:pt idx="206">
                  <c:v>7.4967837621725515</c:v>
                </c:pt>
                <c:pt idx="207">
                  <c:v>7.356202612421443</c:v>
                </c:pt>
                <c:pt idx="208">
                  <c:v>7.209094804384069</c:v>
                </c:pt>
                <c:pt idx="209">
                  <c:v>7.0555908568137422</c:v>
                </c:pt>
                <c:pt idx="210">
                  <c:v>6.8958269633234393</c:v>
                </c:pt>
                <c:pt idx="211">
                  <c:v>6.7299448715503747</c:v>
                </c:pt>
                <c:pt idx="212">
                  <c:v>6.5580917573930249</c:v>
                </c:pt>
                <c:pt idx="213">
                  <c:v>6.3804200944319414</c:v>
                </c:pt>
                <c:pt idx="214">
                  <c:v>6.1970875186502949</c:v>
                </c:pt>
                <c:pt idx="215">
                  <c:v>6.0082566885742317</c:v>
                </c:pt>
                <c:pt idx="216">
                  <c:v>5.8140951409569723</c:v>
                </c:pt>
                <c:pt idx="217">
                  <c:v>5.6147751421348939</c:v>
                </c:pt>
                <c:pt idx="218">
                  <c:v>5.4104735351873012</c:v>
                </c:pt>
                <c:pt idx="219">
                  <c:v>5.2013715830355745</c:v>
                </c:pt>
                <c:pt idx="220">
                  <c:v>4.9876548076209515</c:v>
                </c:pt>
                <c:pt idx="221">
                  <c:v>4.7695128253034698</c:v>
                </c:pt>
                <c:pt idx="222">
                  <c:v>4.5471391786283188</c:v>
                </c:pt>
                <c:pt idx="223">
                  <c:v>4.3207311646086763</c:v>
                </c:pt>
                <c:pt idx="224">
                  <c:v>4.0904896596774716</c:v>
                </c:pt>
                <c:pt idx="225">
                  <c:v>3.8566189414634326</c:v>
                </c:pt>
                <c:pt idx="226">
                  <c:v>3.6193265075493835</c:v>
                </c:pt>
                <c:pt idx="227">
                  <c:v>3.378822891373809</c:v>
                </c:pt>
                <c:pt idx="228">
                  <c:v>3.1353214754387944</c:v>
                </c:pt>
                <c:pt idx="229">
                  <c:v>2.8890383019902872</c:v>
                </c:pt>
                <c:pt idx="230">
                  <c:v>2.6401918813385206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8925392"/>
        <c:axId val="-1718933008"/>
      </c:scatterChart>
      <c:valAx>
        <c:axId val="-1718925392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-1718933008"/>
        <c:crosses val="autoZero"/>
        <c:crossBetween val="midCat"/>
      </c:valAx>
      <c:valAx>
        <c:axId val="-1718933008"/>
        <c:scaling>
          <c:orientation val="minMax"/>
          <c:max val="10"/>
          <c:min val="-1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1718925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xVal>
            <c:numRef>
              <c:f>Plan1!$H$9:$H$27</c:f>
              <c:numCache>
                <c:formatCode>0.00;[Red]0.00</c:formatCode>
                <c:ptCount val="19"/>
              </c:numCache>
            </c:numRef>
          </c:xVal>
          <c:yVal>
            <c:numRef>
              <c:f>Plan1!$I$9:$I$27</c:f>
              <c:numCache>
                <c:formatCode>0.00;[Red]0.00</c:formatCode>
                <c:ptCount val="19"/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xVal>
            <c:numRef>
              <c:f>Plan1!$J$9:$J$144</c:f>
              <c:numCache>
                <c:formatCode>General</c:formatCode>
                <c:ptCount val="13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</c:numCache>
            </c:numRef>
          </c:xVal>
          <c:yVal>
            <c:numRef>
              <c:f>Plan1!$K$9:$K$144</c:f>
              <c:numCache>
                <c:formatCode>0.000</c:formatCode>
                <c:ptCount val="136"/>
                <c:pt idx="0">
                  <c:v>49</c:v>
                </c:pt>
                <c:pt idx="1">
                  <c:v>52.32633124483425</c:v>
                </c:pt>
                <c:pt idx="2">
                  <c:v>55.705735348815899</c:v>
                </c:pt>
                <c:pt idx="3">
                  <c:v>59.12174819484688</c:v>
                </c:pt>
                <c:pt idx="4">
                  <c:v>62.557727311717755</c:v>
                </c:pt>
                <c:pt idx="5">
                  <c:v>65.996932954554495</c:v>
                </c:pt>
                <c:pt idx="6">
                  <c:v>69.422609659172991</c:v>
                </c:pt>
                <c:pt idx="7">
                  <c:v>72.818067873016133</c:v>
                </c:pt>
                <c:pt idx="8">
                  <c:v>76.166765264976334</c:v>
                </c:pt>
                <c:pt idx="9">
                  <c:v>79.45238731796988</c:v>
                </c:pt>
                <c:pt idx="10">
                  <c:v>82.658926811624141</c:v>
                </c:pt>
                <c:pt idx="11">
                  <c:v>85.77076180784627</c:v>
                </c:pt>
                <c:pt idx="12">
                  <c:v>88.772731759335187</c:v>
                </c:pt>
                <c:pt idx="13">
                  <c:v>91.650211370244278</c:v>
                </c:pt>
                <c:pt idx="14">
                  <c:v>94.389181849152379</c:v>
                </c:pt>
                <c:pt idx="15">
                  <c:v>96.976299207206608</c:v>
                </c:pt>
                <c:pt idx="16">
                  <c:v>99.398959268694654</c:v>
                </c:pt>
                <c:pt idx="17">
                  <c:v>101.6453590773219</c:v>
                </c:pt>
                <c:pt idx="18">
                  <c:v>103.70455439902801</c:v>
                </c:pt>
                <c:pt idx="19">
                  <c:v>105.56651304119524</c:v>
                </c:pt>
                <c:pt idx="20">
                  <c:v>107.22216372848237</c:v>
                </c:pt>
                <c:pt idx="21">
                  <c:v>108.66344029716637</c:v>
                </c:pt>
                <c:pt idx="22">
                  <c:v>109.88332099268123</c:v>
                </c:pt>
                <c:pt idx="23">
                  <c:v>110.87586267890035</c:v>
                </c:pt>
                <c:pt idx="24">
                  <c:v>111.63622979249843</c:v>
                </c:pt>
                <c:pt idx="25">
                  <c:v>112.16071790132989</c:v>
                </c:pt>
                <c:pt idx="26">
                  <c:v>112.44677175204981</c:v>
                </c:pt>
                <c:pt idx="27">
                  <c:v>112.49299771905154</c:v>
                </c:pt>
                <c:pt idx="28">
                  <c:v>112.29917059407046</c:v>
                </c:pt>
                <c:pt idx="29">
                  <c:v>111.86623468337604</c:v>
                </c:pt>
                <c:pt idx="30">
                  <c:v>111.19629920720661</c:v>
                </c:pt>
                <c:pt idx="31">
                  <c:v>110.29262802386043</c:v>
                </c:pt>
                <c:pt idx="32">
                  <c:v>109.15962372850602</c:v>
                </c:pt>
                <c:pt idx="33">
                  <c:v>107.80280620418114</c:v>
                </c:pt>
                <c:pt idx="34">
                  <c:v>106.22878572947752</c:v>
                </c:pt>
                <c:pt idx="35">
                  <c:v>104.44523077392788</c:v>
                </c:pt>
                <c:pt idx="36">
                  <c:v>102.4608306379934</c:v>
                </c:pt>
                <c:pt idx="37">
                  <c:v>100.2852531196651</c:v>
                </c:pt>
                <c:pt idx="38">
                  <c:v>97.92909741392404</c:v>
                </c:pt>
                <c:pt idx="39">
                  <c:v>95.403842474528588</c:v>
                </c:pt>
                <c:pt idx="40">
                  <c:v>92.721791089705761</c:v>
                </c:pt>
                <c:pt idx="41">
                  <c:v>89.896009944203556</c:v>
                </c:pt>
                <c:pt idx="42">
                  <c:v>86.940265959716328</c:v>
                </c:pt>
                <c:pt idx="43">
                  <c:v>83.868959223826181</c:v>
                </c:pt>
                <c:pt idx="44">
                  <c:v>80.697052834223669</c:v>
                </c:pt>
                <c:pt idx="45">
                  <c:v>77.440000000000012</c:v>
                </c:pt>
                <c:pt idx="46">
                  <c:v>74.11366875516579</c:v>
                </c:pt>
                <c:pt idx="47">
                  <c:v>70.734264651184105</c:v>
                </c:pt>
                <c:pt idx="48">
                  <c:v>67.318251805153139</c:v>
                </c:pt>
                <c:pt idx="49">
                  <c:v>63.882272688282285</c:v>
                </c:pt>
                <c:pt idx="50">
                  <c:v>60.443067045445517</c:v>
                </c:pt>
                <c:pt idx="51">
                  <c:v>57.017390340827049</c:v>
                </c:pt>
                <c:pt idx="52">
                  <c:v>53.621932126983893</c:v>
                </c:pt>
                <c:pt idx="53">
                  <c:v>50.273234735023692</c:v>
                </c:pt>
                <c:pt idx="54">
                  <c:v>46.987612682030147</c:v>
                </c:pt>
                <c:pt idx="55">
                  <c:v>43.781073188375878</c:v>
                </c:pt>
                <c:pt idx="56">
                  <c:v>40.669238192153749</c:v>
                </c:pt>
                <c:pt idx="57">
                  <c:v>37.667268240664818</c:v>
                </c:pt>
                <c:pt idx="58">
                  <c:v>34.789788629755712</c:v>
                </c:pt>
                <c:pt idx="59">
                  <c:v>32.050818150847654</c:v>
                </c:pt>
                <c:pt idx="60">
                  <c:v>29.463700792793411</c:v>
                </c:pt>
                <c:pt idx="61">
                  <c:v>27.041040731305372</c:v>
                </c:pt>
                <c:pt idx="62">
                  <c:v>24.794640922678099</c:v>
                </c:pt>
                <c:pt idx="63">
                  <c:v>22.735445600972</c:v>
                </c:pt>
                <c:pt idx="64">
                  <c:v>20.873486958804769</c:v>
                </c:pt>
                <c:pt idx="65">
                  <c:v>19.217836271517633</c:v>
                </c:pt>
                <c:pt idx="66">
                  <c:v>17.77655970283363</c:v>
                </c:pt>
                <c:pt idx="67">
                  <c:v>16.556679007318806</c:v>
                </c:pt>
                <c:pt idx="68">
                  <c:v>15.564137321099643</c:v>
                </c:pt>
                <c:pt idx="69">
                  <c:v>14.803770207501564</c:v>
                </c:pt>
                <c:pt idx="70">
                  <c:v>14.27928209867013</c:v>
                </c:pt>
                <c:pt idx="71">
                  <c:v>13.993228247950213</c:v>
                </c:pt>
                <c:pt idx="72">
                  <c:v>13.947002280948489</c:v>
                </c:pt>
                <c:pt idx="73">
                  <c:v>14.140829405929559</c:v>
                </c:pt>
                <c:pt idx="74">
                  <c:v>14.57376531662397</c:v>
                </c:pt>
                <c:pt idx="75">
                  <c:v>15.243700792793405</c:v>
                </c:pt>
                <c:pt idx="76">
                  <c:v>16.147371976139574</c:v>
                </c:pt>
                <c:pt idx="77">
                  <c:v>17.280376271493999</c:v>
                </c:pt>
                <c:pt idx="78">
                  <c:v>18.637193795818852</c:v>
                </c:pt>
                <c:pt idx="79">
                  <c:v>20.21121427052249</c:v>
                </c:pt>
                <c:pt idx="80">
                  <c:v>21.994769226072119</c:v>
                </c:pt>
                <c:pt idx="81">
                  <c:v>23.979169362006598</c:v>
                </c:pt>
                <c:pt idx="82">
                  <c:v>26.154746880334866</c:v>
                </c:pt>
                <c:pt idx="83">
                  <c:v>28.510902586075989</c:v>
                </c:pt>
                <c:pt idx="84">
                  <c:v>31.036157525471452</c:v>
                </c:pt>
                <c:pt idx="85">
                  <c:v>33.718208910294273</c:v>
                </c:pt>
                <c:pt idx="86">
                  <c:v>36.543990055796442</c:v>
                </c:pt>
                <c:pt idx="87">
                  <c:v>39.499734040283656</c:v>
                </c:pt>
                <c:pt idx="88">
                  <c:v>42.571040776173817</c:v>
                </c:pt>
                <c:pt idx="89">
                  <c:v>45.742947165776386</c:v>
                </c:pt>
                <c:pt idx="90">
                  <c:v>48.999999999999986</c:v>
                </c:pt>
                <c:pt idx="91">
                  <c:v>52.326331244834243</c:v>
                </c:pt>
                <c:pt idx="92">
                  <c:v>55.705735348815857</c:v>
                </c:pt>
                <c:pt idx="93">
                  <c:v>59.121748194846845</c:v>
                </c:pt>
                <c:pt idx="94">
                  <c:v>62.557727311717748</c:v>
                </c:pt>
                <c:pt idx="95">
                  <c:v>65.996932954554509</c:v>
                </c:pt>
                <c:pt idx="96">
                  <c:v>69.422609659172963</c:v>
                </c:pt>
                <c:pt idx="97">
                  <c:v>72.818067873016105</c:v>
                </c:pt>
                <c:pt idx="98">
                  <c:v>76.16676526497632</c:v>
                </c:pt>
                <c:pt idx="99">
                  <c:v>79.452387317969908</c:v>
                </c:pt>
                <c:pt idx="100">
                  <c:v>82.658926811624141</c:v>
                </c:pt>
                <c:pt idx="101">
                  <c:v>85.77076180784627</c:v>
                </c:pt>
                <c:pt idx="102">
                  <c:v>88.772731759335173</c:v>
                </c:pt>
                <c:pt idx="103">
                  <c:v>91.65021137024425</c:v>
                </c:pt>
                <c:pt idx="104">
                  <c:v>94.389181849152379</c:v>
                </c:pt>
                <c:pt idx="105">
                  <c:v>96.976299207206608</c:v>
                </c:pt>
                <c:pt idx="106">
                  <c:v>99.398959268694654</c:v>
                </c:pt>
                <c:pt idx="107">
                  <c:v>101.6453590773219</c:v>
                </c:pt>
                <c:pt idx="108">
                  <c:v>103.70455439902801</c:v>
                </c:pt>
                <c:pt idx="109">
                  <c:v>105.56651304119522</c:v>
                </c:pt>
                <c:pt idx="110">
                  <c:v>107.22216372848237</c:v>
                </c:pt>
                <c:pt idx="111">
                  <c:v>108.66344029716637</c:v>
                </c:pt>
                <c:pt idx="112">
                  <c:v>109.88332099268123</c:v>
                </c:pt>
                <c:pt idx="113">
                  <c:v>110.87586267890035</c:v>
                </c:pt>
                <c:pt idx="114">
                  <c:v>111.63622979249843</c:v>
                </c:pt>
                <c:pt idx="115">
                  <c:v>112.16071790132986</c:v>
                </c:pt>
                <c:pt idx="116">
                  <c:v>112.44677175204981</c:v>
                </c:pt>
                <c:pt idx="117">
                  <c:v>112.49299771905154</c:v>
                </c:pt>
                <c:pt idx="118">
                  <c:v>112.29917059407046</c:v>
                </c:pt>
                <c:pt idx="119">
                  <c:v>111.86623468337604</c:v>
                </c:pt>
                <c:pt idx="120">
                  <c:v>111.19629920720664</c:v>
                </c:pt>
                <c:pt idx="121">
                  <c:v>110.29262802386043</c:v>
                </c:pt>
                <c:pt idx="122">
                  <c:v>109.15962372850603</c:v>
                </c:pt>
                <c:pt idx="123">
                  <c:v>107.80280620418114</c:v>
                </c:pt>
                <c:pt idx="124">
                  <c:v>106.22878572947752</c:v>
                </c:pt>
                <c:pt idx="125">
                  <c:v>104.44523077392795</c:v>
                </c:pt>
                <c:pt idx="126">
                  <c:v>102.4608306379934</c:v>
                </c:pt>
                <c:pt idx="127">
                  <c:v>100.2852531196651</c:v>
                </c:pt>
                <c:pt idx="128">
                  <c:v>97.92909741392404</c:v>
                </c:pt>
                <c:pt idx="129">
                  <c:v>95.403842474528616</c:v>
                </c:pt>
                <c:pt idx="130">
                  <c:v>92.721791089705746</c:v>
                </c:pt>
                <c:pt idx="131">
                  <c:v>89.896009944203513</c:v>
                </c:pt>
                <c:pt idx="132">
                  <c:v>86.940265959716328</c:v>
                </c:pt>
                <c:pt idx="133">
                  <c:v>83.868959223826195</c:v>
                </c:pt>
                <c:pt idx="134">
                  <c:v>80.697052834223712</c:v>
                </c:pt>
                <c:pt idx="135">
                  <c:v>77.440000000000026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65353168"/>
        <c:axId val="-1503881552"/>
      </c:scatterChart>
      <c:valAx>
        <c:axId val="-1765353168"/>
        <c:scaling>
          <c:orientation val="minMax"/>
          <c:max val="180"/>
          <c:min val="0"/>
        </c:scaling>
        <c:delete val="0"/>
        <c:axPos val="b"/>
        <c:numFmt formatCode="0.00;[Red]0.00" sourceLinked="1"/>
        <c:majorTickMark val="out"/>
        <c:minorTickMark val="none"/>
        <c:tickLblPos val="nextTo"/>
        <c:crossAx val="-1503881552"/>
        <c:crosses val="autoZero"/>
        <c:crossBetween val="midCat"/>
      </c:valAx>
      <c:valAx>
        <c:axId val="-1503881552"/>
        <c:scaling>
          <c:orientation val="minMax"/>
        </c:scaling>
        <c:delete val="0"/>
        <c:axPos val="l"/>
        <c:majorGridlines/>
        <c:numFmt formatCode="0.00;[Red]0.00" sourceLinked="1"/>
        <c:majorTickMark val="out"/>
        <c:minorTickMark val="none"/>
        <c:tickLblPos val="nextTo"/>
        <c:crossAx val="-1765353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602000</xdr:colOff>
      <xdr:row>5</xdr:row>
      <xdr:rowOff>116159</xdr:rowOff>
    </xdr:from>
    <xdr:to>
      <xdr:col>23</xdr:col>
      <xdr:colOff>127775</xdr:colOff>
      <xdr:row>27</xdr:row>
      <xdr:rowOff>27325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551587</xdr:colOff>
      <xdr:row>28</xdr:row>
      <xdr:rowOff>140296</xdr:rowOff>
    </xdr:from>
    <xdr:to>
      <xdr:col>23</xdr:col>
      <xdr:colOff>253340</xdr:colOff>
      <xdr:row>50</xdr:row>
      <xdr:rowOff>120174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52"/>
  <sheetViews>
    <sheetView tabSelected="1" topLeftCell="A3" zoomScale="82" zoomScaleNormal="82" workbookViewId="0">
      <selection activeCell="AE16" sqref="AE16"/>
    </sheetView>
  </sheetViews>
  <sheetFormatPr defaultRowHeight="15" x14ac:dyDescent="0.25"/>
  <cols>
    <col min="2" max="2" width="11.140625" customWidth="1"/>
    <col min="3" max="4" width="9.7109375" customWidth="1"/>
    <col min="11" max="12" width="11.85546875" customWidth="1"/>
  </cols>
  <sheetData>
    <row r="4" spans="1:13" x14ac:dyDescent="0.25">
      <c r="B4" t="s">
        <v>0</v>
      </c>
      <c r="C4" t="s">
        <v>1</v>
      </c>
      <c r="D4" t="s">
        <v>2</v>
      </c>
      <c r="E4" t="s">
        <v>3</v>
      </c>
      <c r="F4" t="s">
        <v>7</v>
      </c>
      <c r="G4" t="s">
        <v>8</v>
      </c>
      <c r="H4" t="s">
        <v>9</v>
      </c>
      <c r="I4" t="s">
        <v>10</v>
      </c>
      <c r="J4" t="s">
        <v>14</v>
      </c>
      <c r="K4" t="s">
        <v>15</v>
      </c>
      <c r="L4" t="s">
        <v>16</v>
      </c>
      <c r="M4" t="s">
        <v>21</v>
      </c>
    </row>
    <row r="5" spans="1:13" x14ac:dyDescent="0.25">
      <c r="B5">
        <v>7</v>
      </c>
      <c r="C5">
        <v>8.8000000000000007</v>
      </c>
      <c r="D5" s="3">
        <v>40</v>
      </c>
      <c r="E5" s="1">
        <f>D$5*PI()/180</f>
        <v>0.69813170079773179</v>
      </c>
      <c r="F5" s="2">
        <v>6.328E-7</v>
      </c>
      <c r="G5" s="2">
        <f>300000000/F$5</f>
        <v>474083438685208.62</v>
      </c>
      <c r="H5" s="2">
        <f>2*PI()*G$5</f>
        <v>2978754096324077</v>
      </c>
      <c r="I5" s="2">
        <f>2*PI()/H$5</f>
        <v>2.1093333333333334E-15</v>
      </c>
      <c r="J5">
        <f>0.5*ATAN((2*B$5*C$5*COS(E$5))/(B$5^2-C$5^2))</f>
        <v>-0.63905272722876294</v>
      </c>
      <c r="K5">
        <v>0</v>
      </c>
      <c r="L5" s="1">
        <f>K$5*PI()/180</f>
        <v>0</v>
      </c>
      <c r="M5">
        <f>J5*180/PI()</f>
        <v>-36.615024156533138</v>
      </c>
    </row>
    <row r="8" spans="1:13" x14ac:dyDescent="0.25">
      <c r="A8" t="s">
        <v>4</v>
      </c>
      <c r="B8" t="s">
        <v>5</v>
      </c>
      <c r="C8" t="s">
        <v>6</v>
      </c>
      <c r="D8" t="s">
        <v>11</v>
      </c>
      <c r="E8" t="s">
        <v>12</v>
      </c>
      <c r="F8" t="s">
        <v>13</v>
      </c>
      <c r="G8" t="s">
        <v>17</v>
      </c>
      <c r="J8" t="s">
        <v>19</v>
      </c>
      <c r="K8" t="s">
        <v>18</v>
      </c>
      <c r="L8" t="s">
        <v>20</v>
      </c>
    </row>
    <row r="9" spans="1:13" x14ac:dyDescent="0.25">
      <c r="A9">
        <v>0</v>
      </c>
      <c r="B9" s="2">
        <f>B$5*COS(H$5*A9+L$5)</f>
        <v>7</v>
      </c>
      <c r="C9" s="2">
        <f>C$5*COS(H$5*A9+E$5)</f>
        <v>6.7411910994470068</v>
      </c>
      <c r="D9" s="1">
        <f>0.5*1.5*300000000*0.00000000000885*(B9^2+C9^2)</f>
        <v>0.18806093287593353</v>
      </c>
      <c r="E9" s="1">
        <f>IF(AND(B9&gt;0,C9&gt;0),PI()/2-ATAN(C9/B9),IF(AND(B9&gt;0,C9&lt;0),PI()/2+ABS(ATAN(C9/B9)),IF(AND(B9&lt;0,C9&lt;0),PI()+ATAN(B9/C9),IF(AND(B9&lt;L7,C9&gt;0),3*PI()/2+ABS(ATAN(C9/B9))))))</f>
        <v>0.80423046854028624</v>
      </c>
      <c r="F9" s="1">
        <f>E9*180/PI()</f>
        <v>46.079011603187126</v>
      </c>
      <c r="G9">
        <f>COS(2*E9)</f>
        <v>-3.7655705604407792E-2</v>
      </c>
      <c r="H9" s="4"/>
      <c r="I9" s="4"/>
      <c r="J9">
        <v>0</v>
      </c>
      <c r="K9" s="1">
        <f>B$5^2*COS(L9)^2+C$5^2*SIN(L9)^2+B$5*C$5*SIN(2*L9)*COS(E$5)</f>
        <v>49</v>
      </c>
      <c r="L9" s="3">
        <f>J9*PI()/180</f>
        <v>0</v>
      </c>
    </row>
    <row r="10" spans="1:13" x14ac:dyDescent="0.25">
      <c r="A10" s="2">
        <v>1.0000000000000001E-17</v>
      </c>
      <c r="B10" s="2">
        <f t="shared" ref="B10:B73" si="0">B$5*COS(H$5*A10+L$5)</f>
        <v>6.9968946880332785</v>
      </c>
      <c r="C10" s="2">
        <f t="shared" ref="C10:C73" si="1">C$5*COS(H$5*A10+E$5)</f>
        <v>6.5697313677146143</v>
      </c>
      <c r="D10" s="1">
        <f t="shared" ref="D10:D73" si="2">0.5*1.5*300000000*0.00000000000885*(B10^2+C10^2)</f>
        <v>0.18342977936542887</v>
      </c>
      <c r="E10" s="1">
        <f t="shared" ref="E10:E73" si="3">IF(AND(B10&gt;0,C10&gt;0),PI()/2-ATAN(C10/B10),IF(AND(B10&gt;0,C10&lt;0),PI()/2+ABS(ATAN(C10/B10)),IF(AND(B10&lt;0,C10&lt;0),PI()+ATAN(B10/C10),IF(AND(B10&lt;L8,C10&gt;0),3*PI()/2+ABS(ATAN(C10/B10))))))</f>
        <v>0.81687409859066751</v>
      </c>
      <c r="F10" s="1">
        <f t="shared" ref="F10:F73" si="4">E10*180/PI()</f>
        <v>46.803438242798762</v>
      </c>
      <c r="G10">
        <f t="shared" ref="G10:G73" si="5">COS(2*E10)</f>
        <v>-6.2910299564691033E-2</v>
      </c>
      <c r="H10" s="4"/>
      <c r="I10" s="4"/>
      <c r="J10">
        <v>2</v>
      </c>
      <c r="K10" s="1">
        <f t="shared" ref="K10:K73" si="6">B$5^2*COS(L10)^2+C$5^2*SIN(L10)^2+B$5*C$5*SIN(2*L10)*COS(E$5)</f>
        <v>52.32633124483425</v>
      </c>
      <c r="L10" s="3">
        <f t="shared" ref="L10:L73" si="7">J10*PI()/180</f>
        <v>3.4906585039886591E-2</v>
      </c>
    </row>
    <row r="11" spans="1:13" x14ac:dyDescent="0.25">
      <c r="A11" s="2">
        <v>2.0000000000000001E-17</v>
      </c>
      <c r="B11" s="2">
        <f t="shared" si="0"/>
        <v>6.987581507265233</v>
      </c>
      <c r="C11" s="2">
        <f t="shared" si="1"/>
        <v>6.3924427601438465</v>
      </c>
      <c r="D11" s="1">
        <f t="shared" si="2"/>
        <v>0.17859445535186017</v>
      </c>
      <c r="E11" s="1">
        <f t="shared" si="3"/>
        <v>0.82984851106412516</v>
      </c>
      <c r="F11" s="1">
        <f t="shared" si="4"/>
        <v>47.546817319189778</v>
      </c>
      <c r="G11">
        <f t="shared" si="5"/>
        <v>-8.8783639623575203E-2</v>
      </c>
      <c r="H11" s="4"/>
      <c r="I11" s="4"/>
      <c r="J11">
        <v>4</v>
      </c>
      <c r="K11" s="1">
        <f t="shared" si="6"/>
        <v>55.705735348815899</v>
      </c>
      <c r="L11" s="3">
        <f t="shared" si="7"/>
        <v>6.9813170079773182E-2</v>
      </c>
    </row>
    <row r="12" spans="1:13" x14ac:dyDescent="0.25">
      <c r="A12" s="2">
        <v>3.0000000000000001E-17</v>
      </c>
      <c r="B12" s="2">
        <f t="shared" si="0"/>
        <v>6.9720687206477727</v>
      </c>
      <c r="C12" s="2">
        <f t="shared" si="1"/>
        <v>6.2094825728588932</v>
      </c>
      <c r="D12" s="1">
        <f t="shared" si="2"/>
        <v>0.17357211724555111</v>
      </c>
      <c r="E12" s="1">
        <f t="shared" si="3"/>
        <v>0.8431862844392175</v>
      </c>
      <c r="F12" s="1">
        <f t="shared" si="4"/>
        <v>48.311015441684525</v>
      </c>
      <c r="G12">
        <f t="shared" si="5"/>
        <v>-0.1153191051911714</v>
      </c>
      <c r="H12" s="4"/>
      <c r="I12" s="4"/>
      <c r="J12">
        <v>6</v>
      </c>
      <c r="K12" s="1">
        <f t="shared" si="6"/>
        <v>59.12174819484688</v>
      </c>
      <c r="L12" s="3">
        <f t="shared" si="7"/>
        <v>0.10471975511965977</v>
      </c>
    </row>
    <row r="13" spans="1:13" x14ac:dyDescent="0.25">
      <c r="A13" s="2">
        <v>4.0000000000000003E-17</v>
      </c>
      <c r="B13" s="2">
        <f t="shared" si="0"/>
        <v>6.9503700916214459</v>
      </c>
      <c r="C13" s="2">
        <f t="shared" si="1"/>
        <v>6.0210131339908974</v>
      </c>
      <c r="D13" s="1">
        <f t="shared" si="2"/>
        <v>0.16838058500915437</v>
      </c>
      <c r="E13" s="1">
        <f t="shared" si="3"/>
        <v>0.85692265802951606</v>
      </c>
      <c r="F13" s="1">
        <f t="shared" si="4"/>
        <v>49.098051674223598</v>
      </c>
      <c r="G13">
        <f t="shared" si="5"/>
        <v>-0.14256161928871031</v>
      </c>
      <c r="H13" s="4"/>
      <c r="I13" s="4"/>
      <c r="J13">
        <v>8</v>
      </c>
      <c r="K13" s="1">
        <f t="shared" si="6"/>
        <v>62.557727311717755</v>
      </c>
      <c r="L13" s="3">
        <f t="shared" si="7"/>
        <v>0.13962634015954636</v>
      </c>
    </row>
    <row r="14" spans="1:13" x14ac:dyDescent="0.25">
      <c r="A14" s="2">
        <v>4.9999999999999999E-17</v>
      </c>
      <c r="B14" s="2">
        <f t="shared" si="0"/>
        <v>6.922504871904076</v>
      </c>
      <c r="C14" s="2">
        <f t="shared" si="1"/>
        <v>5.8272016596552527</v>
      </c>
      <c r="D14" s="1">
        <f t="shared" si="2"/>
        <v>0.16303827892991574</v>
      </c>
      <c r="E14" s="1">
        <f t="shared" si="3"/>
        <v>0.87109586619674739</v>
      </c>
      <c r="F14" s="1">
        <f t="shared" si="4"/>
        <v>49.910116684366301</v>
      </c>
      <c r="G14">
        <f t="shared" si="5"/>
        <v>-0.17055747441006433</v>
      </c>
      <c r="H14" s="4"/>
      <c r="I14" s="4"/>
      <c r="J14">
        <v>10</v>
      </c>
      <c r="K14" s="1">
        <f t="shared" si="6"/>
        <v>65.996932954554495</v>
      </c>
      <c r="L14" s="3">
        <f t="shared" si="7"/>
        <v>0.17453292519943295</v>
      </c>
    </row>
    <row r="15" spans="1:13" x14ac:dyDescent="0.25">
      <c r="A15" s="2">
        <v>6.0000000000000001E-17</v>
      </c>
      <c r="B15" s="2">
        <f t="shared" si="0"/>
        <v>6.888497784410017</v>
      </c>
      <c r="C15" s="2">
        <f t="shared" si="1"/>
        <v>5.6282201055921162</v>
      </c>
      <c r="D15" s="1">
        <f t="shared" si="2"/>
        <v>0.15756415426190146</v>
      </c>
      <c r="E15" s="1">
        <f t="shared" si="3"/>
        <v>0.88574751363587079</v>
      </c>
      <c r="F15" s="1">
        <f t="shared" si="4"/>
        <v>50.749594245541729</v>
      </c>
      <c r="G15">
        <f t="shared" si="5"/>
        <v>-0.19935405523119396</v>
      </c>
      <c r="H15" s="4"/>
      <c r="I15" s="4"/>
      <c r="J15">
        <v>12</v>
      </c>
      <c r="K15" s="1">
        <f t="shared" si="6"/>
        <v>69.422609659172991</v>
      </c>
      <c r="L15" s="3">
        <f t="shared" si="7"/>
        <v>0.20943951023931953</v>
      </c>
    </row>
    <row r="16" spans="1:13" x14ac:dyDescent="0.25">
      <c r="A16" s="2">
        <v>7.0000000000000003E-17</v>
      </c>
      <c r="B16" s="2">
        <f t="shared" si="0"/>
        <v>6.8483790013151991</v>
      </c>
      <c r="C16" s="2">
        <f t="shared" si="1"/>
        <v>5.4242450146017704</v>
      </c>
      <c r="D16" s="1">
        <f t="shared" si="2"/>
        <v>0.15197763397008848</v>
      </c>
      <c r="E16" s="1">
        <f t="shared" si="3"/>
        <v>0.90092299732562009</v>
      </c>
      <c r="F16" s="1">
        <f t="shared" si="4"/>
        <v>51.619085413033986</v>
      </c>
      <c r="G16">
        <f t="shared" si="5"/>
        <v>-0.22899942407204538</v>
      </c>
      <c r="H16" s="4"/>
      <c r="I16" s="4"/>
      <c r="J16">
        <v>14</v>
      </c>
      <c r="K16" s="1">
        <f t="shared" si="6"/>
        <v>72.818067873016133</v>
      </c>
      <c r="L16" s="3">
        <f t="shared" si="7"/>
        <v>0.24434609527920614</v>
      </c>
    </row>
    <row r="17" spans="1:12" x14ac:dyDescent="0.25">
      <c r="A17" s="2">
        <v>8.0000000000000006E-17</v>
      </c>
      <c r="B17" s="2">
        <f t="shared" si="0"/>
        <v>6.8021841172874016</v>
      </c>
      <c r="C17" s="2">
        <f t="shared" si="1"/>
        <v>5.2154573599102019</v>
      </c>
      <c r="D17" s="1">
        <f t="shared" si="2"/>
        <v>0.14629853981494992</v>
      </c>
      <c r="E17" s="1">
        <f t="shared" si="3"/>
        <v>0.91667198131922611</v>
      </c>
      <c r="F17" s="1">
        <f t="shared" si="4"/>
        <v>52.521435727486697</v>
      </c>
      <c r="G17">
        <f t="shared" si="5"/>
        <v>-0.2595417246924705</v>
      </c>
      <c r="H17" s="4"/>
      <c r="I17" s="4"/>
      <c r="J17">
        <v>16</v>
      </c>
      <c r="K17" s="1">
        <f t="shared" si="6"/>
        <v>76.166765264976334</v>
      </c>
      <c r="L17" s="3">
        <f t="shared" si="7"/>
        <v>0.27925268031909273</v>
      </c>
    </row>
    <row r="18" spans="1:12" x14ac:dyDescent="0.25">
      <c r="A18" s="2">
        <v>8.9999999999999996E-17</v>
      </c>
      <c r="B18" s="2">
        <f t="shared" si="0"/>
        <v>6.7499541179055313</v>
      </c>
      <c r="C18" s="2">
        <f t="shared" si="1"/>
        <v>5.0020423846038788</v>
      </c>
      <c r="D18" s="1">
        <f t="shared" si="2"/>
        <v>0.14054702202205896</v>
      </c>
      <c r="E18" s="1">
        <f t="shared" si="3"/>
        <v>0.93304893110356846</v>
      </c>
      <c r="F18" s="1">
        <f t="shared" si="4"/>
        <v>53.459765831427198</v>
      </c>
      <c r="G18">
        <f t="shared" si="5"/>
        <v>-0.29102834663013033</v>
      </c>
      <c r="H18" s="4"/>
      <c r="I18" s="4"/>
      <c r="J18">
        <v>18</v>
      </c>
      <c r="K18" s="1">
        <f t="shared" si="6"/>
        <v>79.45238731796988</v>
      </c>
      <c r="L18" s="3">
        <f t="shared" si="7"/>
        <v>0.31415926535897931</v>
      </c>
    </row>
    <row r="19" spans="1:12" x14ac:dyDescent="0.25">
      <c r="A19" s="2">
        <v>9.9999999999999998E-17</v>
      </c>
      <c r="B19" s="2">
        <f t="shared" si="0"/>
        <v>6.691735343295905</v>
      </c>
      <c r="C19" s="2">
        <f t="shared" si="1"/>
        <v>4.7841894372761367</v>
      </c>
      <c r="D19" s="1">
        <f t="shared" si="2"/>
        <v>0.13474348778625123</v>
      </c>
      <c r="E19" s="1">
        <f t="shared" si="3"/>
        <v>0.95011371472121287</v>
      </c>
      <c r="F19" s="1">
        <f t="shared" si="4"/>
        <v>54.437505911022214</v>
      </c>
      <c r="G19">
        <f t="shared" si="5"/>
        <v>-0.32350477500201907</v>
      </c>
      <c r="H19" s="4"/>
      <c r="I19" s="4"/>
      <c r="J19">
        <v>20</v>
      </c>
      <c r="K19" s="1">
        <f t="shared" si="6"/>
        <v>82.658926811624141</v>
      </c>
      <c r="L19" s="3">
        <f t="shared" si="7"/>
        <v>0.3490658503988659</v>
      </c>
    </row>
    <row r="20" spans="1:12" x14ac:dyDescent="0.25">
      <c r="A20" s="2">
        <v>1.1E-16</v>
      </c>
      <c r="B20" s="2">
        <f t="shared" si="0"/>
        <v>6.6275794470178013</v>
      </c>
      <c r="C20" s="2">
        <f t="shared" si="1"/>
        <v>4.5620918040310725</v>
      </c>
      <c r="D20" s="1">
        <f t="shared" si="2"/>
        <v>0.12890852886402482</v>
      </c>
      <c r="E20" s="1">
        <f t="shared" si="3"/>
        <v>0.96793227813495686</v>
      </c>
      <c r="F20" s="1">
        <f t="shared" si="4"/>
        <v>55.458434391615967</v>
      </c>
      <c r="G20">
        <f t="shared" si="5"/>
        <v>-0.35701302841984112</v>
      </c>
      <c r="H20" s="4"/>
      <c r="I20" s="4"/>
      <c r="J20">
        <v>22</v>
      </c>
      <c r="K20" s="1">
        <f t="shared" si="6"/>
        <v>85.77076180784627</v>
      </c>
      <c r="L20" s="3">
        <f t="shared" si="7"/>
        <v>0.38397243543875248</v>
      </c>
    </row>
    <row r="21" spans="1:12" x14ac:dyDescent="0.25">
      <c r="A21" s="2">
        <v>1.2E-16</v>
      </c>
      <c r="B21" s="2">
        <f t="shared" si="0"/>
        <v>6.557543350234778</v>
      </c>
      <c r="C21" s="2">
        <f t="shared" si="1"/>
        <v>4.3359465369939096</v>
      </c>
      <c r="D21" s="1">
        <f t="shared" si="2"/>
        <v>0.12306284851108923</v>
      </c>
      <c r="E21" s="1">
        <f t="shared" si="3"/>
        <v>0.98657740227499569</v>
      </c>
      <c r="F21" s="1">
        <f t="shared" si="4"/>
        <v>56.526721313337674</v>
      </c>
      <c r="G21">
        <f t="shared" si="5"/>
        <v>-0.39158955910705318</v>
      </c>
      <c r="H21" s="4"/>
      <c r="I21" s="4"/>
      <c r="J21">
        <v>24</v>
      </c>
      <c r="K21" s="1">
        <f t="shared" si="6"/>
        <v>88.772731759335187</v>
      </c>
      <c r="L21" s="3">
        <f t="shared" si="7"/>
        <v>0.41887902047863906</v>
      </c>
    </row>
    <row r="22" spans="1:12" x14ac:dyDescent="0.25">
      <c r="A22" s="2">
        <v>1.2999999999999999E-16</v>
      </c>
      <c r="B22" s="2">
        <f t="shared" si="0"/>
        <v>6.4816891912123893</v>
      </c>
      <c r="C22" s="2">
        <f t="shared" si="1"/>
        <v>4.1059542794800654</v>
      </c>
      <c r="D22" s="1">
        <f t="shared" si="2"/>
        <v>0.11722718802429957</v>
      </c>
      <c r="E22" s="1">
        <f t="shared" si="3"/>
        <v>1.0061295486280248</v>
      </c>
      <c r="F22" s="1">
        <f t="shared" si="4"/>
        <v>57.646976779788353</v>
      </c>
      <c r="G22">
        <f t="shared" si="5"/>
        <v>-0.42726245291096887</v>
      </c>
      <c r="H22" s="4"/>
      <c r="I22" s="4"/>
      <c r="J22">
        <v>26</v>
      </c>
      <c r="K22" s="1">
        <f t="shared" si="6"/>
        <v>91.650211370244278</v>
      </c>
      <c r="L22" s="3">
        <f t="shared" si="7"/>
        <v>0.4537856055185257</v>
      </c>
    </row>
    <row r="23" spans="1:12" x14ac:dyDescent="0.25">
      <c r="A23" s="2">
        <v>1.4000000000000001E-16</v>
      </c>
      <c r="B23" s="2">
        <f t="shared" si="0"/>
        <v>6.4000842701871328</v>
      </c>
      <c r="C23" s="2">
        <f t="shared" si="1"/>
        <v>3.8723190879779685</v>
      </c>
      <c r="D23" s="1">
        <f t="shared" si="2"/>
        <v>0.11142225314861519</v>
      </c>
      <c r="E23" s="1">
        <f t="shared" si="3"/>
        <v>1.0266777987840379</v>
      </c>
      <c r="F23" s="1">
        <f t="shared" si="4"/>
        <v>58.824304790106929</v>
      </c>
      <c r="G23">
        <f t="shared" si="5"/>
        <v>-0.46404772094997149</v>
      </c>
      <c r="H23" s="4"/>
      <c r="I23" s="4"/>
      <c r="J23">
        <v>28</v>
      </c>
      <c r="K23" s="1">
        <f t="shared" si="6"/>
        <v>94.389181849152379</v>
      </c>
      <c r="L23" s="3">
        <f t="shared" si="7"/>
        <v>0.48869219055841229</v>
      </c>
    </row>
    <row r="24" spans="1:12" x14ac:dyDescent="0.25">
      <c r="A24" s="2">
        <v>1.5E-16</v>
      </c>
      <c r="B24" s="2">
        <f t="shared" si="0"/>
        <v>6.3128009896555231</v>
      </c>
      <c r="C24" s="5">
        <f t="shared" si="1"/>
        <v>3.635248251103627</v>
      </c>
      <c r="D24" s="1">
        <f t="shared" si="2"/>
        <v>0.10566864061020166</v>
      </c>
      <c r="E24" s="1">
        <f t="shared" si="3"/>
        <v>1.0483208905787043</v>
      </c>
      <c r="F24" s="1">
        <f t="shared" si="4"/>
        <v>60.064362605555537</v>
      </c>
      <c r="G24">
        <f t="shared" si="5"/>
        <v>-0.50194441735629003</v>
      </c>
      <c r="H24" s="4"/>
      <c r="I24" s="4"/>
      <c r="J24">
        <v>30</v>
      </c>
      <c r="K24" s="1">
        <f t="shared" si="6"/>
        <v>96.976299207206608</v>
      </c>
      <c r="L24" s="3">
        <f t="shared" si="7"/>
        <v>0.52359877559829882</v>
      </c>
    </row>
    <row r="25" spans="1:12" x14ac:dyDescent="0.25">
      <c r="A25" s="2">
        <v>1.6000000000000001E-16</v>
      </c>
      <c r="B25" s="2">
        <f t="shared" si="0"/>
        <v>6.2199167901362822</v>
      </c>
      <c r="C25" s="5">
        <f t="shared" si="1"/>
        <v>3.3949521056875263</v>
      </c>
      <c r="D25" s="1">
        <f t="shared" si="2"/>
        <v>9.9986765036346653E-2</v>
      </c>
      <c r="E25" s="1">
        <f t="shared" si="3"/>
        <v>1.0711683486743282</v>
      </c>
      <c r="F25" s="1">
        <f t="shared" si="4"/>
        <v>61.373425527036794</v>
      </c>
      <c r="G25">
        <f t="shared" si="5"/>
        <v>-0.54092824748891044</v>
      </c>
      <c r="H25" s="4"/>
      <c r="I25" s="4"/>
      <c r="J25">
        <v>32</v>
      </c>
      <c r="K25" s="1">
        <f t="shared" si="6"/>
        <v>99.398959268694654</v>
      </c>
      <c r="L25" s="3">
        <f t="shared" si="7"/>
        <v>0.55850536063818546</v>
      </c>
    </row>
    <row r="26" spans="1:12" x14ac:dyDescent="0.25">
      <c r="A26" s="2">
        <v>1.7E-16</v>
      </c>
      <c r="B26" s="2">
        <f t="shared" si="0"/>
        <v>6.121514081462637</v>
      </c>
      <c r="C26" s="5">
        <f t="shared" si="1"/>
        <v>3.1516438501570732</v>
      </c>
      <c r="D26" s="1">
        <f t="shared" si="2"/>
        <v>9.4396786521488432E-2</v>
      </c>
      <c r="E26" s="1">
        <f t="shared" si="3"/>
        <v>1.0953416996347973</v>
      </c>
      <c r="F26" s="1">
        <f t="shared" si="4"/>
        <v>62.758456513760194</v>
      </c>
      <c r="G26">
        <f t="shared" si="5"/>
        <v>-0.58094324755263094</v>
      </c>
      <c r="H26" s="4"/>
      <c r="I26" s="4"/>
      <c r="J26">
        <v>34</v>
      </c>
      <c r="K26" s="1">
        <f t="shared" si="6"/>
        <v>101.6453590773219</v>
      </c>
      <c r="L26" s="3">
        <f t="shared" si="7"/>
        <v>0.59341194567807209</v>
      </c>
    </row>
    <row r="27" spans="1:12" x14ac:dyDescent="0.25">
      <c r="A27" s="2">
        <v>1.7999999999999999E-16</v>
      </c>
      <c r="B27" s="2">
        <f t="shared" si="0"/>
        <v>6.0176801696656712</v>
      </c>
      <c r="C27" s="5">
        <f t="shared" si="1"/>
        <v>2.9055393553801241</v>
      </c>
      <c r="D27" s="1">
        <f t="shared" si="2"/>
        <v>8.8918539096362478E-2</v>
      </c>
      <c r="E27" s="1">
        <f t="shared" si="3"/>
        <v>1.1209757493964727</v>
      </c>
      <c r="F27" s="1">
        <f t="shared" si="4"/>
        <v>64.227179376932526</v>
      </c>
      <c r="G27">
        <f t="shared" si="5"/>
        <v>-0.62189102134633156</v>
      </c>
      <c r="H27" s="4"/>
      <c r="I27" s="4"/>
      <c r="J27">
        <v>36</v>
      </c>
      <c r="K27" s="1">
        <f t="shared" si="6"/>
        <v>103.70455439902801</v>
      </c>
      <c r="L27" s="3">
        <f t="shared" si="7"/>
        <v>0.62831853071795862</v>
      </c>
    </row>
    <row r="28" spans="1:12" x14ac:dyDescent="0.25">
      <c r="A28" s="2">
        <v>1.9000000000000001E-16</v>
      </c>
      <c r="B28" s="2">
        <f t="shared" si="0"/>
        <v>5.9085071795136299</v>
      </c>
      <c r="C28" s="5">
        <f t="shared" si="1"/>
        <v>2.6568569731374456</v>
      </c>
      <c r="D28" s="1">
        <f t="shared" si="2"/>
        <v>8.3571460354068219E-2</v>
      </c>
      <c r="E28" s="1">
        <f t="shared" si="3"/>
        <v>1.1482198826211245</v>
      </c>
      <c r="F28" s="1">
        <f t="shared" si="4"/>
        <v>65.788153227197213</v>
      </c>
      <c r="G28">
        <f t="shared" si="5"/>
        <v>-0.66361691866267736</v>
      </c>
      <c r="J28">
        <v>38</v>
      </c>
      <c r="K28" s="1">
        <f t="shared" si="6"/>
        <v>105.56651304119524</v>
      </c>
      <c r="L28" s="3">
        <f t="shared" si="7"/>
        <v>0.66322511575784515</v>
      </c>
    </row>
    <row r="29" spans="1:12" x14ac:dyDescent="0.25">
      <c r="A29" s="2">
        <v>2E-16</v>
      </c>
      <c r="B29" s="2">
        <f t="shared" si="0"/>
        <v>5.7940919727758748</v>
      </c>
      <c r="C29" s="5">
        <f t="shared" si="1"/>
        <v>2.4058173423940419</v>
      </c>
      <c r="D29" s="1">
        <f t="shared" si="2"/>
        <v>7.8374522482752451E-2</v>
      </c>
      <c r="E29" s="1">
        <f t="shared" si="3"/>
        <v>1.1772393161843264</v>
      </c>
      <c r="F29" s="1">
        <f t="shared" si="4"/>
        <v>67.450844294228972</v>
      </c>
      <c r="G29">
        <f t="shared" si="5"/>
        <v>-0.70589244615887137</v>
      </c>
      <c r="J29">
        <v>40</v>
      </c>
      <c r="K29" s="1">
        <f t="shared" si="6"/>
        <v>107.22216372848237</v>
      </c>
      <c r="L29" s="3">
        <f t="shared" si="7"/>
        <v>0.69813170079773179</v>
      </c>
    </row>
    <row r="30" spans="1:12" x14ac:dyDescent="0.25">
      <c r="A30" s="2">
        <v>2.1000000000000001E-16</v>
      </c>
      <c r="B30" s="2">
        <f t="shared" si="0"/>
        <v>5.6745360622840213</v>
      </c>
      <c r="C30" s="5">
        <f t="shared" si="1"/>
        <v>2.1526431935411865</v>
      </c>
      <c r="D30" s="1">
        <f t="shared" si="2"/>
        <v>7.3346164949614545E-2</v>
      </c>
      <c r="E30" s="1">
        <f t="shared" si="3"/>
        <v>1.2082161996808245</v>
      </c>
      <c r="F30" s="1">
        <f t="shared" si="4"/>
        <v>69.225688981046773</v>
      </c>
      <c r="G30">
        <f t="shared" si="5"/>
        <v>-0.74839314209683772</v>
      </c>
      <c r="J30">
        <v>42</v>
      </c>
      <c r="K30" s="1">
        <f t="shared" si="6"/>
        <v>108.66344029716637</v>
      </c>
      <c r="L30" s="3">
        <f t="shared" si="7"/>
        <v>0.73303828583761843</v>
      </c>
    </row>
    <row r="31" spans="1:12" x14ac:dyDescent="0.25">
      <c r="A31" s="2">
        <v>2.2E-16</v>
      </c>
      <c r="B31" s="2">
        <f t="shared" si="0"/>
        <v>5.5499455218665092</v>
      </c>
      <c r="C31" s="5">
        <f t="shared" si="1"/>
        <v>1.8975591507829053</v>
      </c>
      <c r="D31" s="1">
        <f t="shared" si="2"/>
        <v>6.8504229075081066E-2</v>
      </c>
      <c r="E31" s="1">
        <f t="shared" si="3"/>
        <v>1.2413504002185345</v>
      </c>
      <c r="F31" s="1">
        <f t="shared" si="4"/>
        <v>71.124138829397651</v>
      </c>
      <c r="G31">
        <f t="shared" si="5"/>
        <v>-0.79067116981382957</v>
      </c>
      <c r="J31">
        <v>44</v>
      </c>
      <c r="K31" s="1">
        <f t="shared" si="6"/>
        <v>109.88332099268123</v>
      </c>
      <c r="L31" s="3">
        <f t="shared" si="7"/>
        <v>0.76794487087750496</v>
      </c>
    </row>
    <row r="32" spans="1:12" x14ac:dyDescent="0.25">
      <c r="A32" s="2">
        <v>2.2999999999999999E-16</v>
      </c>
      <c r="B32" s="2">
        <f t="shared" si="0"/>
        <v>5.4204308922365119</v>
      </c>
      <c r="C32" s="5">
        <f t="shared" si="1"/>
        <v>1.6407915328421987</v>
      </c>
      <c r="D32" s="1">
        <f t="shared" si="2"/>
        <v>6.3865894729289219E-2</v>
      </c>
      <c r="E32" s="1">
        <f t="shared" si="3"/>
        <v>1.2768597322938637</v>
      </c>
      <c r="F32" s="1">
        <f t="shared" si="4"/>
        <v>73.15867369064253</v>
      </c>
      <c r="G32">
        <f t="shared" si="5"/>
        <v>-0.83212207364378654</v>
      </c>
      <c r="J32">
        <v>46</v>
      </c>
      <c r="K32" s="1">
        <f t="shared" si="6"/>
        <v>110.87586267890035</v>
      </c>
      <c r="L32" s="3">
        <f t="shared" si="7"/>
        <v>0.80285145591739149</v>
      </c>
    </row>
    <row r="33" spans="1:12" x14ac:dyDescent="0.25">
      <c r="A33" s="2">
        <v>2.4E-16</v>
      </c>
      <c r="B33" s="2">
        <f t="shared" si="0"/>
        <v>5.2861070829166721</v>
      </c>
      <c r="C33" s="5">
        <f t="shared" si="1"/>
        <v>1.3825681521638284</v>
      </c>
      <c r="D33" s="1">
        <f t="shared" si="2"/>
        <v>5.9447619375488925E-2</v>
      </c>
      <c r="E33" s="1">
        <f t="shared" si="3"/>
        <v>1.314979291801365</v>
      </c>
      <c r="F33" s="1">
        <f t="shared" si="4"/>
        <v>75.342763567320148</v>
      </c>
      <c r="G33">
        <f t="shared" si="5"/>
        <v>-0.87194562701899447</v>
      </c>
      <c r="J33">
        <v>48</v>
      </c>
      <c r="K33" s="1">
        <f t="shared" si="6"/>
        <v>111.63622979249843</v>
      </c>
      <c r="L33" s="3">
        <f t="shared" si="7"/>
        <v>0.83775804095727813</v>
      </c>
    </row>
    <row r="34" spans="1:12" x14ac:dyDescent="0.25">
      <c r="A34" s="2">
        <v>2.5000000000000002E-16</v>
      </c>
      <c r="B34" s="2">
        <f t="shared" si="0"/>
        <v>5.1470932702877032</v>
      </c>
      <c r="C34" s="5">
        <f t="shared" si="1"/>
        <v>1.1231181127918237</v>
      </c>
      <c r="D34" s="1">
        <f t="shared" si="2"/>
        <v>5.5265079676646241E-2</v>
      </c>
      <c r="E34" s="1">
        <f t="shared" si="3"/>
        <v>1.3559594238378954</v>
      </c>
      <c r="F34" s="1">
        <f t="shared" si="4"/>
        <v>77.690752176902194</v>
      </c>
      <c r="G34">
        <f t="shared" si="5"/>
        <v>-0.90910168210470033</v>
      </c>
      <c r="J34">
        <v>50</v>
      </c>
      <c r="K34" s="1">
        <f t="shared" si="6"/>
        <v>112.16071790132989</v>
      </c>
      <c r="L34" s="3">
        <f t="shared" si="7"/>
        <v>0.87266462599716477</v>
      </c>
    </row>
    <row r="35" spans="1:12" x14ac:dyDescent="0.25">
      <c r="A35" s="2">
        <v>2.5999999999999998E-16</v>
      </c>
      <c r="B35" s="2">
        <f t="shared" si="0"/>
        <v>5.0035127918512909</v>
      </c>
      <c r="C35" s="5">
        <f t="shared" si="1"/>
        <v>0.86267160710104918</v>
      </c>
      <c r="D35" s="1">
        <f t="shared" si="2"/>
        <v>5.1333115872436337E-2</v>
      </c>
      <c r="E35" s="1">
        <f t="shared" si="3"/>
        <v>1.4000616999543034</v>
      </c>
      <c r="F35" s="1">
        <f t="shared" si="4"/>
        <v>80.217626465292994</v>
      </c>
      <c r="G35">
        <f t="shared" si="5"/>
        <v>-0.94226367100180386</v>
      </c>
      <c r="J35">
        <v>52</v>
      </c>
      <c r="K35" s="1">
        <f t="shared" si="6"/>
        <v>112.44677175204981</v>
      </c>
      <c r="L35" s="3">
        <f t="shared" si="7"/>
        <v>0.90757121103705141</v>
      </c>
    </row>
    <row r="36" spans="1:12" x14ac:dyDescent="0.25">
      <c r="A36" s="2">
        <v>2.7E-16</v>
      </c>
      <c r="B36" s="2">
        <f t="shared" si="0"/>
        <v>4.8554930368011124</v>
      </c>
      <c r="C36" s="5">
        <f t="shared" si="1"/>
        <v>0.60145971156316169</v>
      </c>
      <c r="D36" s="1">
        <f t="shared" si="2"/>
        <v>4.7665679123983708E-2</v>
      </c>
      <c r="E36" s="1">
        <f t="shared" si="3"/>
        <v>1.4475521163148617</v>
      </c>
      <c r="F36" s="1">
        <f t="shared" si="4"/>
        <v>82.938626890072015</v>
      </c>
      <c r="G36">
        <f t="shared" si="5"/>
        <v>-0.96977522456868603</v>
      </c>
      <c r="J36">
        <v>54</v>
      </c>
      <c r="K36" s="1">
        <f t="shared" si="6"/>
        <v>112.49299771905154</v>
      </c>
      <c r="L36" s="3">
        <f t="shared" si="7"/>
        <v>0.94247779607693793</v>
      </c>
    </row>
    <row r="37" spans="1:12" x14ac:dyDescent="0.25">
      <c r="A37" s="2">
        <v>2.8000000000000001E-16</v>
      </c>
      <c r="B37" s="2">
        <f t="shared" si="0"/>
        <v>4.7031653329990739</v>
      </c>
      <c r="C37" s="5">
        <f t="shared" si="1"/>
        <v>0.33971418172818735</v>
      </c>
      <c r="D37" s="1">
        <f t="shared" si="2"/>
        <v>4.4275782013178659E-2</v>
      </c>
      <c r="E37" s="1">
        <f t="shared" si="3"/>
        <v>1.4986905848286005</v>
      </c>
      <c r="F37" s="1">
        <f t="shared" si="4"/>
        <v>85.868645306671894</v>
      </c>
      <c r="G37">
        <f t="shared" si="5"/>
        <v>-0.98961953284664672</v>
      </c>
      <c r="J37">
        <v>56</v>
      </c>
      <c r="K37" s="1">
        <f t="shared" si="6"/>
        <v>112.29917059407046</v>
      </c>
      <c r="L37" s="3">
        <f t="shared" si="7"/>
        <v>0.97738438111682457</v>
      </c>
    </row>
    <row r="38" spans="1:12" x14ac:dyDescent="0.25">
      <c r="A38" s="2">
        <v>2.8999999999999998E-16</v>
      </c>
      <c r="B38" s="2">
        <f t="shared" si="0"/>
        <v>4.5466648304570292</v>
      </c>
      <c r="C38" s="5">
        <f t="shared" si="1"/>
        <v>7.7667246603560058E-2</v>
      </c>
      <c r="D38" s="1">
        <f t="shared" si="2"/>
        <v>4.1175452372204685E-2</v>
      </c>
      <c r="E38" s="1">
        <f t="shared" si="3"/>
        <v>1.5537157421670962</v>
      </c>
      <c r="F38" s="1">
        <f t="shared" si="4"/>
        <v>89.021354589211015</v>
      </c>
      <c r="G38">
        <f t="shared" si="5"/>
        <v>-0.99941656399930123</v>
      </c>
      <c r="J38">
        <v>58</v>
      </c>
      <c r="K38" s="1">
        <f t="shared" si="6"/>
        <v>111.86623468337604</v>
      </c>
      <c r="L38" s="3">
        <f t="shared" si="7"/>
        <v>1.0122909661567112</v>
      </c>
    </row>
    <row r="39" spans="1:12" x14ac:dyDescent="0.25">
      <c r="A39" s="2">
        <v>2.9999999999999999E-16</v>
      </c>
      <c r="B39" s="2">
        <f t="shared" si="0"/>
        <v>4.3861303814273569</v>
      </c>
      <c r="C39" s="5">
        <f t="shared" si="1"/>
        <v>-0.18444859738686931</v>
      </c>
      <c r="D39" s="1">
        <f t="shared" si="2"/>
        <v>3.8375690607096516E-2</v>
      </c>
      <c r="E39" s="1">
        <f t="shared" si="3"/>
        <v>1.6128242576797027</v>
      </c>
      <c r="F39" s="1">
        <f t="shared" si="4"/>
        <v>92.408023061366919</v>
      </c>
      <c r="G39">
        <f t="shared" si="5"/>
        <v>-0.99646938554903786</v>
      </c>
      <c r="J39">
        <v>60</v>
      </c>
      <c r="K39" s="1">
        <f t="shared" si="6"/>
        <v>111.19629920720661</v>
      </c>
      <c r="L39" s="3">
        <f t="shared" si="7"/>
        <v>1.0471975511965976</v>
      </c>
    </row>
    <row r="40" spans="1:12" x14ac:dyDescent="0.25">
      <c r="A40" s="2">
        <v>3.1000000000000001E-16</v>
      </c>
      <c r="B40" s="2">
        <f t="shared" si="0"/>
        <v>4.2217044172088141</v>
      </c>
      <c r="C40" s="5">
        <f t="shared" si="1"/>
        <v>-0.44640079268109567</v>
      </c>
      <c r="D40" s="1">
        <f t="shared" si="2"/>
        <v>3.5886430666751061E-2</v>
      </c>
      <c r="E40" s="1">
        <f t="shared" si="3"/>
        <v>1.6761443355739289</v>
      </c>
      <c r="F40" s="1">
        <f t="shared" si="4"/>
        <v>96.035996283145693</v>
      </c>
      <c r="G40">
        <f t="shared" si="5"/>
        <v>-0.9778855860865634</v>
      </c>
      <c r="J40">
        <v>62</v>
      </c>
      <c r="K40" s="1">
        <f t="shared" si="6"/>
        <v>110.29262802386043</v>
      </c>
      <c r="L40" s="3">
        <f t="shared" si="7"/>
        <v>1.0821041362364843</v>
      </c>
    </row>
    <row r="41" spans="1:12" x14ac:dyDescent="0.25">
      <c r="A41" s="2">
        <v>3.2000000000000002E-16</v>
      </c>
      <c r="B41" s="2">
        <f t="shared" si="0"/>
        <v>4.0535328217769235</v>
      </c>
      <c r="C41" s="5">
        <f t="shared" si="1"/>
        <v>-0.70795692691147261</v>
      </c>
      <c r="D41" s="1">
        <f t="shared" si="2"/>
        <v>3.371650479587808E-2</v>
      </c>
      <c r="E41" s="1">
        <f t="shared" si="3"/>
        <v>1.7437041495397501</v>
      </c>
      <c r="F41" s="1">
        <f t="shared" si="4"/>
        <v>99.906888488076248</v>
      </c>
      <c r="G41">
        <f t="shared" si="5"/>
        <v>-0.94079929100449255</v>
      </c>
      <c r="J41">
        <v>64</v>
      </c>
      <c r="K41" s="1">
        <f t="shared" si="6"/>
        <v>109.15962372850602</v>
      </c>
      <c r="L41" s="3">
        <f t="shared" si="7"/>
        <v>1.1170107212763709</v>
      </c>
    </row>
    <row r="42" spans="1:12" x14ac:dyDescent="0.25">
      <c r="A42" s="2">
        <v>3.2999999999999999E-16</v>
      </c>
      <c r="B42" s="2">
        <f t="shared" si="0"/>
        <v>3.8817648023510456</v>
      </c>
      <c r="C42" s="5">
        <f t="shared" si="1"/>
        <v>-0.96888493910840334</v>
      </c>
      <c r="D42" s="1">
        <f t="shared" si="2"/>
        <v>3.1873612196952568E-2</v>
      </c>
      <c r="E42" s="1">
        <f t="shared" si="3"/>
        <v>1.8153976216689409</v>
      </c>
      <c r="F42" s="1">
        <f t="shared" si="4"/>
        <v>104.01462185971768</v>
      </c>
      <c r="G42">
        <f t="shared" si="5"/>
        <v>-0.88270785995694989</v>
      </c>
      <c r="J42">
        <v>66</v>
      </c>
      <c r="K42" s="1">
        <f t="shared" si="6"/>
        <v>107.80280620418114</v>
      </c>
      <c r="L42" s="3">
        <f t="shared" si="7"/>
        <v>1.1519173063162575</v>
      </c>
    </row>
    <row r="43" spans="1:12" x14ac:dyDescent="0.25">
      <c r="A43" s="2">
        <v>3.4E-16</v>
      </c>
      <c r="B43" s="2">
        <f t="shared" si="0"/>
        <v>3.7065527570129553</v>
      </c>
      <c r="C43" s="5">
        <f t="shared" si="1"/>
        <v>-1.2289533255922556</v>
      </c>
      <c r="D43" s="1">
        <f t="shared" si="2"/>
        <v>3.0364291712360415E-2</v>
      </c>
      <c r="E43" s="1">
        <f t="shared" si="3"/>
        <v>1.8909521461569163</v>
      </c>
      <c r="F43" s="1">
        <f t="shared" si="4"/>
        <v>108.34357723599651</v>
      </c>
      <c r="G43">
        <f t="shared" si="5"/>
        <v>-0.80190960971271075</v>
      </c>
      <c r="J43">
        <v>68</v>
      </c>
      <c r="K43" s="1">
        <f t="shared" si="6"/>
        <v>106.22878572947752</v>
      </c>
      <c r="L43" s="3">
        <f t="shared" si="7"/>
        <v>1.1868238913561442</v>
      </c>
    </row>
    <row r="44" spans="1:12" x14ac:dyDescent="0.25">
      <c r="A44" s="2">
        <v>3.5000000000000002E-16</v>
      </c>
      <c r="B44" s="2">
        <f t="shared" si="0"/>
        <v>3.5280521394943989</v>
      </c>
      <c r="C44" s="5">
        <f t="shared" si="1"/>
        <v>-1.4879313453708169</v>
      </c>
      <c r="D44" s="1">
        <f t="shared" si="2"/>
        <v>2.9193898623665161E-2</v>
      </c>
      <c r="E44" s="1">
        <f t="shared" si="3"/>
        <v>1.9699050471901931</v>
      </c>
      <c r="F44" s="1">
        <f t="shared" si="4"/>
        <v>112.86724524551732</v>
      </c>
      <c r="G44">
        <f t="shared" si="5"/>
        <v>-0.69798433147769501</v>
      </c>
      <c r="J44">
        <v>70</v>
      </c>
      <c r="K44" s="1">
        <f t="shared" si="6"/>
        <v>104.44523077392788</v>
      </c>
      <c r="L44" s="3">
        <f t="shared" si="7"/>
        <v>1.2217304763960306</v>
      </c>
    </row>
    <row r="45" spans="1:12" x14ac:dyDescent="0.25">
      <c r="A45" s="2">
        <v>3.5999999999999998E-16</v>
      </c>
      <c r="B45" s="2">
        <f t="shared" si="0"/>
        <v>3.3464213212535601</v>
      </c>
      <c r="C45" s="5">
        <f t="shared" si="1"/>
        <v>-1.7455892248601099</v>
      </c>
      <c r="D45" s="1">
        <f t="shared" si="2"/>
        <v>2.836658565031501E-2</v>
      </c>
      <c r="E45" s="1">
        <f t="shared" si="3"/>
        <v>2.0515967591733721</v>
      </c>
      <c r="F45" s="1">
        <f t="shared" si="4"/>
        <v>117.54783556335178</v>
      </c>
      <c r="G45">
        <f t="shared" si="5"/>
        <v>-0.57220783682254583</v>
      </c>
      <c r="J45">
        <v>72</v>
      </c>
      <c r="K45" s="1">
        <f t="shared" si="6"/>
        <v>102.4608306379934</v>
      </c>
      <c r="L45" s="3">
        <f t="shared" si="7"/>
        <v>1.2566370614359172</v>
      </c>
    </row>
    <row r="46" spans="1:12" x14ac:dyDescent="0.25">
      <c r="A46" s="2">
        <v>3.7E-16</v>
      </c>
      <c r="B46" s="2">
        <f t="shared" si="0"/>
        <v>3.1618214509628406</v>
      </c>
      <c r="C46" s="5">
        <f t="shared" si="1"/>
        <v>-2.0016983617468496</v>
      </c>
      <c r="D46" s="1">
        <f t="shared" si="2"/>
        <v>2.7885288215209667E-2</v>
      </c>
      <c r="E46" s="1">
        <f t="shared" si="3"/>
        <v>2.1351876990520768</v>
      </c>
      <c r="F46" s="1">
        <f t="shared" si="4"/>
        <v>122.33724362393336</v>
      </c>
      <c r="G46">
        <f t="shared" si="5"/>
        <v>-0.42776039226387991</v>
      </c>
      <c r="J46">
        <v>74</v>
      </c>
      <c r="K46" s="1">
        <f t="shared" si="6"/>
        <v>100.2852531196651</v>
      </c>
      <c r="L46" s="3">
        <f t="shared" si="7"/>
        <v>1.2915436464758039</v>
      </c>
    </row>
    <row r="47" spans="1:12" x14ac:dyDescent="0.25">
      <c r="A47" s="2">
        <v>3.8000000000000001E-16</v>
      </c>
      <c r="B47" s="2">
        <f t="shared" si="0"/>
        <v>2.9744163115326034</v>
      </c>
      <c r="C47" s="5">
        <f t="shared" si="1"/>
        <v>-2.2560315278117358</v>
      </c>
      <c r="D47" s="1">
        <f t="shared" si="2"/>
        <v>2.7751714029406616E-2</v>
      </c>
      <c r="E47" s="1">
        <f t="shared" si="3"/>
        <v>2.219701779984756</v>
      </c>
      <c r="F47" s="1">
        <f t="shared" si="4"/>
        <v>127.17954377080295</v>
      </c>
      <c r="G47">
        <f t="shared" si="5"/>
        <v>-0.2696075050719231</v>
      </c>
      <c r="J47">
        <v>76</v>
      </c>
      <c r="K47" s="1">
        <f t="shared" si="6"/>
        <v>97.92909741392404</v>
      </c>
      <c r="L47" s="3">
        <f t="shared" si="7"/>
        <v>1.3264502315156903</v>
      </c>
    </row>
    <row r="48" spans="1:12" x14ac:dyDescent="0.25">
      <c r="A48" s="2">
        <v>3.8999999999999998E-16</v>
      </c>
      <c r="B48" s="2">
        <f t="shared" si="0"/>
        <v>2.7843721747977352</v>
      </c>
      <c r="C48" s="5">
        <f t="shared" si="1"/>
        <v>-2.5083630705335862</v>
      </c>
      <c r="D48" s="1">
        <f t="shared" si="2"/>
        <v>2.7966337032921812E-2</v>
      </c>
      <c r="E48" s="1">
        <f t="shared" si="3"/>
        <v>2.3040930155901145</v>
      </c>
      <c r="F48" s="1">
        <f t="shared" si="4"/>
        <v>132.01480539888416</v>
      </c>
      <c r="G48">
        <f t="shared" si="5"/>
        <v>-0.10401447453304451</v>
      </c>
      <c r="J48">
        <v>78</v>
      </c>
      <c r="K48" s="1">
        <f t="shared" si="6"/>
        <v>95.403842474528588</v>
      </c>
      <c r="L48" s="3">
        <f t="shared" si="7"/>
        <v>1.3613568165555769</v>
      </c>
    </row>
    <row r="49" spans="1:12" x14ac:dyDescent="0.25">
      <c r="A49" s="2">
        <v>3.9999999999999999E-16</v>
      </c>
      <c r="B49" s="2">
        <f t="shared" si="0"/>
        <v>2.5918576539959499</v>
      </c>
      <c r="C49" s="5">
        <f t="shared" si="1"/>
        <v>-2.7584691132954906</v>
      </c>
      <c r="D49" s="1">
        <f t="shared" si="2"/>
        <v>2.852839571312385E-2</v>
      </c>
      <c r="E49" s="1">
        <f t="shared" si="3"/>
        <v>2.3873248569953174</v>
      </c>
      <c r="F49" s="1">
        <f t="shared" si="4"/>
        <v>136.78363863250448</v>
      </c>
      <c r="G49">
        <f t="shared" si="5"/>
        <v>6.2220516827829572E-2</v>
      </c>
      <c r="J49">
        <v>80</v>
      </c>
      <c r="K49" s="1">
        <f t="shared" si="6"/>
        <v>92.721791089705761</v>
      </c>
      <c r="L49" s="3">
        <f t="shared" si="7"/>
        <v>1.3962634015954636</v>
      </c>
    </row>
    <row r="50" spans="1:12" x14ac:dyDescent="0.25">
      <c r="A50" s="2">
        <v>4.1000000000000001E-16</v>
      </c>
      <c r="B50" s="2">
        <f t="shared" si="0"/>
        <v>2.3970435541687403</v>
      </c>
      <c r="C50" s="5">
        <f t="shared" si="1"/>
        <v>-3.0061277540152962</v>
      </c>
      <c r="D50" s="1">
        <f t="shared" si="2"/>
        <v>2.9435895806688036E-2</v>
      </c>
      <c r="E50" s="1">
        <f t="shared" si="3"/>
        <v>2.4684477758017245</v>
      </c>
      <c r="F50" s="1">
        <f t="shared" si="4"/>
        <v>141.43163950189407</v>
      </c>
      <c r="G50">
        <f t="shared" si="5"/>
        <v>0.22262534352298027</v>
      </c>
      <c r="J50">
        <v>82</v>
      </c>
      <c r="K50" s="1">
        <f t="shared" si="6"/>
        <v>89.896009944203556</v>
      </c>
      <c r="L50" s="3">
        <f t="shared" si="7"/>
        <v>1.43116998663535</v>
      </c>
    </row>
    <row r="51" spans="1:12" x14ac:dyDescent="0.25">
      <c r="A51" s="2">
        <v>4.2000000000000002E-16</v>
      </c>
      <c r="B51" s="2">
        <f t="shared" si="0"/>
        <v>2.2001027206176684</v>
      </c>
      <c r="C51" s="5">
        <f t="shared" si="1"/>
        <v>-3.2511192620242375</v>
      </c>
      <c r="D51" s="1">
        <f t="shared" si="2"/>
        <v>3.0685617375523305E-2</v>
      </c>
      <c r="E51" s="1">
        <f t="shared" si="3"/>
        <v>2.546661189315603</v>
      </c>
      <c r="F51" s="1">
        <f t="shared" si="4"/>
        <v>145.91293799755078</v>
      </c>
      <c r="G51">
        <f t="shared" si="5"/>
        <v>0.37178712165063271</v>
      </c>
      <c r="J51">
        <v>84</v>
      </c>
      <c r="K51" s="1">
        <f t="shared" si="6"/>
        <v>86.940265959716328</v>
      </c>
      <c r="L51" s="3">
        <f t="shared" si="7"/>
        <v>1.4660765716752369</v>
      </c>
    </row>
    <row r="52" spans="1:12" x14ac:dyDescent="0.25">
      <c r="A52" s="2">
        <v>4.2999999999999999E-16</v>
      </c>
      <c r="B52" s="2">
        <f t="shared" si="0"/>
        <v>2.0012098855504981</v>
      </c>
      <c r="C52" s="5">
        <f t="shared" si="1"/>
        <v>-3.4932262730190033</v>
      </c>
      <c r="D52" s="1">
        <f t="shared" si="2"/>
        <v>3.227312623156587E-2</v>
      </c>
      <c r="E52" s="1">
        <f t="shared" si="3"/>
        <v>2.6213508241335912</v>
      </c>
      <c r="F52" s="1">
        <f t="shared" si="4"/>
        <v>150.19233884599487</v>
      </c>
      <c r="G52">
        <f t="shared" si="5"/>
        <v>0.50580308854941491</v>
      </c>
      <c r="J52">
        <v>86</v>
      </c>
      <c r="K52" s="1">
        <f t="shared" si="6"/>
        <v>83.868959223826181</v>
      </c>
      <c r="L52" s="3">
        <f t="shared" si="7"/>
        <v>1.5009831567151233</v>
      </c>
    </row>
    <row r="53" spans="1:12" x14ac:dyDescent="0.25">
      <c r="A53" s="2">
        <v>4.4E-16</v>
      </c>
      <c r="B53" s="2">
        <f t="shared" si="0"/>
        <v>1.8005415130531774</v>
      </c>
      <c r="C53" s="5">
        <f t="shared" si="1"/>
        <v>-3.7322339819143204</v>
      </c>
      <c r="D53" s="1">
        <f t="shared" si="2"/>
        <v>3.4192789669902836E-2</v>
      </c>
      <c r="E53" s="1">
        <f t="shared" si="3"/>
        <v>2.6920996115371398</v>
      </c>
      <c r="F53" s="1">
        <f t="shared" si="4"/>
        <v>154.24594576988653</v>
      </c>
      <c r="G53">
        <f t="shared" si="5"/>
        <v>0.62240387622359195</v>
      </c>
      <c r="J53">
        <v>88</v>
      </c>
      <c r="K53" s="1">
        <f t="shared" si="6"/>
        <v>80.697052834223669</v>
      </c>
      <c r="L53" s="3">
        <f t="shared" si="7"/>
        <v>1.5358897417550099</v>
      </c>
    </row>
    <row r="54" spans="1:12" x14ac:dyDescent="0.25">
      <c r="A54" s="2">
        <v>4.5000000000000002E-16</v>
      </c>
      <c r="B54" s="2">
        <f t="shared" si="0"/>
        <v>1.5982756425252693</v>
      </c>
      <c r="C54" s="5">
        <f t="shared" si="1"/>
        <v>-3.9679303334248832</v>
      </c>
      <c r="D54" s="1">
        <f t="shared" si="2"/>
        <v>3.6437796454402205E-2</v>
      </c>
      <c r="E54" s="1">
        <f t="shared" si="3"/>
        <v>2.758676268265257</v>
      </c>
      <c r="F54" s="1">
        <f t="shared" si="4"/>
        <v>158.06050721449893</v>
      </c>
      <c r="G54">
        <f t="shared" si="5"/>
        <v>0.72080538287564011</v>
      </c>
      <c r="J54">
        <v>90</v>
      </c>
      <c r="K54" s="1">
        <f t="shared" si="6"/>
        <v>77.440000000000012</v>
      </c>
      <c r="L54" s="3">
        <f t="shared" si="7"/>
        <v>1.5707963267948966</v>
      </c>
    </row>
    <row r="55" spans="1:12" x14ac:dyDescent="0.25">
      <c r="A55" s="2">
        <v>4.5999999999999998E-16</v>
      </c>
      <c r="B55" s="2">
        <f t="shared" si="0"/>
        <v>1.3945917307176872</v>
      </c>
      <c r="C55" s="5">
        <f t="shared" si="1"/>
        <v>-4.2001062102075917</v>
      </c>
      <c r="D55" s="1">
        <f t="shared" si="2"/>
        <v>3.9000180984937467E-2</v>
      </c>
      <c r="E55" s="1">
        <f t="shared" si="3"/>
        <v>2.8210090241837475</v>
      </c>
      <c r="F55" s="1">
        <f t="shared" si="4"/>
        <v>161.63191105404752</v>
      </c>
      <c r="G55">
        <f t="shared" si="5"/>
        <v>0.80139812997619675</v>
      </c>
      <c r="J55">
        <v>92</v>
      </c>
      <c r="K55" s="1">
        <f t="shared" si="6"/>
        <v>74.11366875516579</v>
      </c>
      <c r="L55" s="3">
        <f t="shared" si="7"/>
        <v>1.605702911834783</v>
      </c>
    </row>
    <row r="56" spans="1:12" x14ac:dyDescent="0.25">
      <c r="A56" s="2">
        <v>4.7000000000000004E-16</v>
      </c>
      <c r="B56" s="2">
        <f t="shared" si="0"/>
        <v>1.1896704925129373</v>
      </c>
      <c r="C56" s="5">
        <f t="shared" si="1"/>
        <v>-4.4285556183971373</v>
      </c>
      <c r="D56" s="1">
        <f t="shared" si="2"/>
        <v>4.1870851560458215E-2</v>
      </c>
      <c r="E56" s="1">
        <f t="shared" si="3"/>
        <v>2.8791523597404973</v>
      </c>
      <c r="F56" s="1">
        <f t="shared" si="4"/>
        <v>164.96327878826219</v>
      </c>
      <c r="G56">
        <f t="shared" si="5"/>
        <v>0.86538378645172698</v>
      </c>
      <c r="J56">
        <v>94</v>
      </c>
      <c r="K56" s="1">
        <f t="shared" si="6"/>
        <v>70.734264651184105</v>
      </c>
      <c r="L56" s="3">
        <f t="shared" si="7"/>
        <v>1.6406094968746698</v>
      </c>
    </row>
    <row r="57" spans="1:12" x14ac:dyDescent="0.25">
      <c r="A57" s="2">
        <v>4.8000000000000001E-16</v>
      </c>
      <c r="B57" s="2">
        <f t="shared" si="0"/>
        <v>0.98369374058908721</v>
      </c>
      <c r="C57" s="5">
        <f t="shared" si="1"/>
        <v>-4.653075870370369</v>
      </c>
      <c r="D57" s="1">
        <f t="shared" si="2"/>
        <v>4.5039622637625634E-2</v>
      </c>
      <c r="E57" s="1">
        <f t="shared" si="3"/>
        <v>2.9332530780251118</v>
      </c>
      <c r="F57" s="1">
        <f t="shared" si="4"/>
        <v>168.06302161459686</v>
      </c>
      <c r="G57">
        <f t="shared" si="5"/>
        <v>0.91443801387869572</v>
      </c>
      <c r="J57">
        <v>96</v>
      </c>
      <c r="K57" s="1">
        <f t="shared" si="6"/>
        <v>67.318251805153139</v>
      </c>
      <c r="L57" s="3">
        <f t="shared" si="7"/>
        <v>1.6755160819145563</v>
      </c>
    </row>
    <row r="58" spans="1:12" x14ac:dyDescent="0.25">
      <c r="A58" s="2">
        <v>4.8999999999999997E-16</v>
      </c>
      <c r="B58" s="2">
        <f t="shared" si="0"/>
        <v>0.77684422410973997</v>
      </c>
      <c r="C58" s="5">
        <f t="shared" si="1"/>
        <v>-4.8734677645772235</v>
      </c>
      <c r="D58" s="1">
        <f t="shared" si="2"/>
        <v>4.8495250970554037E-2</v>
      </c>
      <c r="E58" s="1">
        <f t="shared" si="3"/>
        <v>2.9835197755593588</v>
      </c>
      <c r="F58" s="1">
        <f t="shared" si="4"/>
        <v>170.9430912333699</v>
      </c>
      <c r="G58">
        <f t="shared" si="5"/>
        <v>0.95044078080984351</v>
      </c>
      <c r="J58">
        <v>98</v>
      </c>
      <c r="K58" s="1">
        <f t="shared" si="6"/>
        <v>63.882272688282285</v>
      </c>
      <c r="L58" s="3">
        <f t="shared" si="7"/>
        <v>1.7104226669544429</v>
      </c>
    </row>
    <row r="59" spans="1:12" x14ac:dyDescent="0.25">
      <c r="A59" s="2">
        <v>5.0000000000000004E-16</v>
      </c>
      <c r="B59" s="2">
        <f t="shared" si="0"/>
        <v>0.5693054665831323</v>
      </c>
      <c r="C59" s="5">
        <f t="shared" si="1"/>
        <v>-5.0895357622787181</v>
      </c>
      <c r="D59" s="1">
        <f t="shared" si="2"/>
        <v>5.2225475503430187E-2</v>
      </c>
      <c r="E59" s="1">
        <f t="shared" si="3"/>
        <v>3.0301976785220717</v>
      </c>
      <c r="F59" s="1">
        <f t="shared" si="4"/>
        <v>173.61753806965456</v>
      </c>
      <c r="G59">
        <f t="shared" si="5"/>
        <v>0.97528480225055969</v>
      </c>
      <c r="J59">
        <v>100</v>
      </c>
      <c r="K59" s="1">
        <f t="shared" si="6"/>
        <v>60.443067045445517</v>
      </c>
      <c r="L59" s="3">
        <f t="shared" si="7"/>
        <v>1.7453292519943295</v>
      </c>
    </row>
    <row r="60" spans="1:12" x14ac:dyDescent="0.25">
      <c r="A60" s="2">
        <v>5.1E-16</v>
      </c>
      <c r="B60" s="2">
        <f t="shared" si="0"/>
        <v>0.36126160303421184</v>
      </c>
      <c r="C60" s="5">
        <f t="shared" si="1"/>
        <v>-5.301088161035163</v>
      </c>
      <c r="D60" s="1">
        <f t="shared" si="2"/>
        <v>5.6217060874465208E-2</v>
      </c>
      <c r="E60" s="1">
        <f t="shared" si="3"/>
        <v>3.0735492849683732</v>
      </c>
      <c r="F60" s="1">
        <f t="shared" si="4"/>
        <v>176.10140215413975</v>
      </c>
      <c r="G60">
        <f t="shared" si="5"/>
        <v>0.99075448180373471</v>
      </c>
      <c r="J60">
        <v>102</v>
      </c>
      <c r="K60" s="1">
        <f t="shared" si="6"/>
        <v>57.017390340827049</v>
      </c>
      <c r="L60" s="3">
        <f t="shared" si="7"/>
        <v>1.780235837034216</v>
      </c>
    </row>
    <row r="61" spans="1:12" x14ac:dyDescent="0.25">
      <c r="A61" s="2">
        <v>5.1999999999999997E-16</v>
      </c>
      <c r="B61" s="2">
        <f t="shared" si="0"/>
        <v>0.15289721663414302</v>
      </c>
      <c r="C61" s="5">
        <f t="shared" si="1"/>
        <v>-5.507937264790721</v>
      </c>
      <c r="D61" s="1">
        <f t="shared" si="2"/>
        <v>6.0455844376821923E-2</v>
      </c>
      <c r="E61" s="1">
        <f t="shared" si="3"/>
        <v>3.113840347428309</v>
      </c>
      <c r="F61" s="1">
        <f t="shared" si="4"/>
        <v>178.40990998519206</v>
      </c>
      <c r="G61">
        <f t="shared" si="5"/>
        <v>0.99846001442709797</v>
      </c>
      <c r="J61">
        <v>104</v>
      </c>
      <c r="K61" s="1">
        <f t="shared" si="6"/>
        <v>53.621932126983893</v>
      </c>
      <c r="L61" s="3">
        <f t="shared" si="7"/>
        <v>1.8151424220741028</v>
      </c>
    </row>
    <row r="62" spans="1:12" x14ac:dyDescent="0.25">
      <c r="A62" s="2">
        <v>5.3000000000000003E-16</v>
      </c>
      <c r="B62" s="2">
        <f t="shared" si="0"/>
        <v>-5.5602825067783829E-2</v>
      </c>
      <c r="C62" s="5">
        <f t="shared" si="1"/>
        <v>-5.7098995504033372</v>
      </c>
      <c r="D62" s="1">
        <f t="shared" si="2"/>
        <v>6.4926786209892298E-2</v>
      </c>
      <c r="E62" s="1">
        <f t="shared" si="3"/>
        <v>3.1513303148407439</v>
      </c>
      <c r="F62" s="1">
        <f t="shared" si="4"/>
        <v>180.55792689200754</v>
      </c>
      <c r="G62">
        <f t="shared" si="5"/>
        <v>0.99981036190079475</v>
      </c>
      <c r="J62">
        <v>106</v>
      </c>
      <c r="K62" s="1">
        <f t="shared" si="6"/>
        <v>50.273234735023692</v>
      </c>
      <c r="L62" s="3">
        <f t="shared" si="7"/>
        <v>1.8500490071139892</v>
      </c>
    </row>
    <row r="63" spans="1:12" x14ac:dyDescent="0.25">
      <c r="A63" s="2">
        <v>5.4E-16</v>
      </c>
      <c r="B63" s="2">
        <f t="shared" si="0"/>
        <v>-0.26405353416454569</v>
      </c>
      <c r="C63" s="5">
        <f t="shared" si="1"/>
        <v>-5.9067958304723387</v>
      </c>
      <c r="D63" s="1">
        <f t="shared" si="2"/>
        <v>6.9614022842627216E-2</v>
      </c>
      <c r="E63" s="1">
        <f t="shared" si="3"/>
        <v>3.1862662564092412</v>
      </c>
      <c r="F63" s="1">
        <f t="shared" si="4"/>
        <v>182.5596088971981</v>
      </c>
      <c r="G63">
        <f t="shared" si="5"/>
        <v>0.99601119301004859</v>
      </c>
      <c r="J63">
        <v>108</v>
      </c>
      <c r="K63" s="1">
        <f t="shared" si="6"/>
        <v>46.987612682030147</v>
      </c>
      <c r="L63" s="3">
        <f t="shared" si="7"/>
        <v>1.8849555921538759</v>
      </c>
    </row>
    <row r="64" spans="1:12" x14ac:dyDescent="0.25">
      <c r="A64" s="2">
        <v>5.4999999999999996E-16</v>
      </c>
      <c r="B64" s="2">
        <f t="shared" si="0"/>
        <v>-0.47226996651859443</v>
      </c>
      <c r="C64" s="5">
        <f t="shared" si="1"/>
        <v>-6.0984514123192426</v>
      </c>
      <c r="D64" s="1">
        <f t="shared" si="2"/>
        <v>7.4500923299578262E-2</v>
      </c>
      <c r="E64" s="1">
        <f t="shared" si="3"/>
        <v>3.2188793667772848</v>
      </c>
      <c r="F64" s="1">
        <f t="shared" si="4"/>
        <v>184.42820247808135</v>
      </c>
      <c r="G64">
        <f t="shared" si="5"/>
        <v>0.98807729535904154</v>
      </c>
      <c r="J64">
        <v>110</v>
      </c>
      <c r="K64" s="1">
        <f t="shared" si="6"/>
        <v>43.781073188375878</v>
      </c>
      <c r="L64" s="3">
        <f t="shared" si="7"/>
        <v>1.9198621771937625</v>
      </c>
    </row>
    <row r="65" spans="1:12" x14ac:dyDescent="0.25">
      <c r="A65" s="2">
        <v>5.6000000000000003E-16</v>
      </c>
      <c r="B65" s="2">
        <f t="shared" si="0"/>
        <v>-0.68006738585020088</v>
      </c>
      <c r="C65" s="5">
        <f t="shared" si="1"/>
        <v>-6.2846962529806758</v>
      </c>
      <c r="D65" s="1">
        <f t="shared" si="2"/>
        <v>7.9570148169939584E-2</v>
      </c>
      <c r="E65" s="1">
        <f t="shared" si="3"/>
        <v>3.2493833017158376</v>
      </c>
      <c r="F65" s="1">
        <f t="shared" si="4"/>
        <v>186.17594920860208</v>
      </c>
      <c r="G65">
        <f t="shared" si="5"/>
        <v>0.9768522110906207</v>
      </c>
      <c r="J65">
        <v>112</v>
      </c>
      <c r="K65" s="1">
        <f t="shared" si="6"/>
        <v>40.669238192153749</v>
      </c>
      <c r="L65" s="3">
        <f t="shared" si="7"/>
        <v>1.9547687622336491</v>
      </c>
    </row>
    <row r="66" spans="1:12" x14ac:dyDescent="0.25">
      <c r="A66" s="2">
        <v>5.6999999999999999E-16</v>
      </c>
      <c r="B66" s="2">
        <f t="shared" si="0"/>
        <v>-0.88726142764138949</v>
      </c>
      <c r="C66" s="5">
        <f t="shared" si="1"/>
        <v>-6.4653651100759415</v>
      </c>
      <c r="D66" s="1">
        <f t="shared" si="2"/>
        <v>8.480371113021884E-2</v>
      </c>
      <c r="E66" s="1">
        <f t="shared" si="3"/>
        <v>3.2779737575289634</v>
      </c>
      <c r="F66" s="1">
        <f t="shared" si="4"/>
        <v>187.81406166104946</v>
      </c>
      <c r="G66">
        <f t="shared" si="5"/>
        <v>0.96303045294338985</v>
      </c>
      <c r="J66">
        <v>114</v>
      </c>
      <c r="K66" s="1">
        <f t="shared" si="6"/>
        <v>37.667268240664818</v>
      </c>
      <c r="L66" s="3">
        <f t="shared" si="7"/>
        <v>1.9896753472735356</v>
      </c>
    </row>
    <row r="67" spans="1:12" x14ac:dyDescent="0.25">
      <c r="A67" s="2">
        <v>5.7999999999999996E-16</v>
      </c>
      <c r="B67" s="2">
        <f t="shared" si="0"/>
        <v>-1.0936682627100451</v>
      </c>
      <c r="C67" s="5">
        <f t="shared" si="1"/>
        <v>-6.6402976884153384</v>
      </c>
      <c r="D67" s="1">
        <f t="shared" si="2"/>
        <v>9.0183042762244786E-2</v>
      </c>
      <c r="E67" s="1">
        <f t="shared" si="3"/>
        <v>3.3048288564058663</v>
      </c>
      <c r="F67" s="1">
        <f t="shared" si="4"/>
        <v>189.3527454851025</v>
      </c>
      <c r="G67">
        <f t="shared" si="5"/>
        <v>0.94717954728706455</v>
      </c>
      <c r="J67">
        <v>116</v>
      </c>
      <c r="K67" s="1">
        <f t="shared" si="6"/>
        <v>34.789788629755712</v>
      </c>
      <c r="L67" s="3">
        <f t="shared" si="7"/>
        <v>2.0245819323134224</v>
      </c>
    </row>
    <row r="68" spans="1:12" x14ac:dyDescent="0.25">
      <c r="A68" s="2">
        <v>5.9000000000000002E-16</v>
      </c>
      <c r="B68" s="2">
        <f t="shared" si="0"/>
        <v>-1.299104760309042</v>
      </c>
      <c r="C68" s="5">
        <f t="shared" si="1"/>
        <v>-6.8093387822191875</v>
      </c>
      <c r="D68" s="1">
        <f t="shared" si="2"/>
        <v>9.5689056440077483E-2</v>
      </c>
      <c r="E68" s="1">
        <f t="shared" si="3"/>
        <v>3.3301100228986926</v>
      </c>
      <c r="F68" s="1">
        <f t="shared" si="4"/>
        <v>190.80124962630902</v>
      </c>
      <c r="G68">
        <f t="shared" si="5"/>
        <v>0.92976042734186792</v>
      </c>
      <c r="J68">
        <v>118</v>
      </c>
      <c r="K68" s="1">
        <f t="shared" si="6"/>
        <v>32.050818150847654</v>
      </c>
      <c r="L68" s="3">
        <f t="shared" si="7"/>
        <v>2.0594885173533086</v>
      </c>
    </row>
    <row r="69" spans="1:12" x14ac:dyDescent="0.25">
      <c r="A69" s="2">
        <v>5.9999999999999999E-16</v>
      </c>
      <c r="B69" s="2">
        <f t="shared" si="0"/>
        <v>-1.5033886506056895</v>
      </c>
      <c r="C69" s="5">
        <f t="shared" si="1"/>
        <v>-6.9723384128213519</v>
      </c>
      <c r="D69" s="1">
        <f t="shared" si="2"/>
        <v>0.10130221605204368</v>
      </c>
      <c r="E69" s="1">
        <f t="shared" si="3"/>
        <v>3.3539631322357266</v>
      </c>
      <c r="F69" s="1">
        <f t="shared" si="4"/>
        <v>192.16793211958515</v>
      </c>
      <c r="G69">
        <f t="shared" si="5"/>
        <v>0.91114551107798891</v>
      </c>
      <c r="J69">
        <v>120</v>
      </c>
      <c r="K69" s="1">
        <f t="shared" si="6"/>
        <v>29.463700792793411</v>
      </c>
      <c r="L69" s="3">
        <f t="shared" si="7"/>
        <v>2.0943951023931953</v>
      </c>
    </row>
    <row r="70" spans="1:12" x14ac:dyDescent="0.25">
      <c r="A70" s="2">
        <v>6.0999999999999995E-16</v>
      </c>
      <c r="B70" s="2">
        <f t="shared" si="0"/>
        <v>-1.7063386863973773</v>
      </c>
      <c r="C70" s="5">
        <f t="shared" si="1"/>
        <v>-7.1291519617351282</v>
      </c>
      <c r="D70" s="1">
        <f t="shared" si="2"/>
        <v>0.10700260531761199</v>
      </c>
      <c r="E70" s="1">
        <f t="shared" si="3"/>
        <v>3.3765197823791451</v>
      </c>
      <c r="F70" s="1">
        <f t="shared" si="4"/>
        <v>193.46033297275619</v>
      </c>
      <c r="G70">
        <f t="shared" si="5"/>
        <v>0.89163428347006268</v>
      </c>
      <c r="J70">
        <v>122</v>
      </c>
      <c r="K70" s="1">
        <f t="shared" si="6"/>
        <v>27.041040731305372</v>
      </c>
      <c r="L70" s="3">
        <f t="shared" si="7"/>
        <v>2.1293016874330819</v>
      </c>
    </row>
    <row r="71" spans="1:12" x14ac:dyDescent="0.25">
      <c r="A71" s="2">
        <v>6.2000000000000002E-16</v>
      </c>
      <c r="B71" s="2">
        <f t="shared" si="0"/>
        <v>-1.9077748039198814</v>
      </c>
      <c r="C71" s="5">
        <f t="shared" si="1"/>
        <v>-7.2796402989633782</v>
      </c>
      <c r="D71" s="1">
        <f t="shared" si="2"/>
        <v>0.11276999845315964</v>
      </c>
      <c r="E71" s="1">
        <f t="shared" si="3"/>
        <v>3.3978985931640362</v>
      </c>
      <c r="F71" s="1">
        <f t="shared" si="4"/>
        <v>194.68524860173926</v>
      </c>
      <c r="G71">
        <f t="shared" si="5"/>
        <v>0.87146647223185469</v>
      </c>
      <c r="J71">
        <v>124</v>
      </c>
      <c r="K71" s="1">
        <f t="shared" si="6"/>
        <v>24.794640922678099</v>
      </c>
      <c r="L71" s="3">
        <f t="shared" si="7"/>
        <v>2.1642082724729685</v>
      </c>
    </row>
    <row r="72" spans="1:12" x14ac:dyDescent="0.25">
      <c r="A72" s="2">
        <v>6.2999999999999998E-16</v>
      </c>
      <c r="B72" s="2">
        <f t="shared" si="0"/>
        <v>-2.107518282605692</v>
      </c>
      <c r="C72" s="5">
        <f t="shared" si="1"/>
        <v>-7.4236699064391107</v>
      </c>
      <c r="D72" s="1">
        <f t="shared" si="2"/>
        <v>0.11858393193590007</v>
      </c>
      <c r="E72" s="1">
        <f t="shared" si="3"/>
        <v>3.4182064720619061</v>
      </c>
      <c r="F72" s="1">
        <f t="shared" si="4"/>
        <v>195.84880435344996</v>
      </c>
      <c r="G72">
        <f t="shared" si="5"/>
        <v>0.85083303973527347</v>
      </c>
      <c r="J72">
        <v>126</v>
      </c>
      <c r="K72" s="1">
        <f t="shared" si="6"/>
        <v>22.735445600972</v>
      </c>
      <c r="L72" s="3">
        <f t="shared" si="7"/>
        <v>2.1991148575128552</v>
      </c>
    </row>
    <row r="73" spans="1:12" x14ac:dyDescent="0.25">
      <c r="A73" s="2">
        <v>6.4000000000000005E-16</v>
      </c>
      <c r="B73" s="2">
        <f t="shared" si="0"/>
        <v>-2.3053919036506314</v>
      </c>
      <c r="C73" s="5">
        <f t="shared" si="1"/>
        <v>-7.5611129964870036</v>
      </c>
      <c r="D73" s="1">
        <f t="shared" si="2"/>
        <v>0.12442377711134332</v>
      </c>
      <c r="E73" s="1">
        <f t="shared" si="3"/>
        <v>3.437539811024434</v>
      </c>
      <c r="F73" s="1">
        <f t="shared" si="4"/>
        <v>196.95652307989863</v>
      </c>
      <c r="G73">
        <f t="shared" si="5"/>
        <v>0.82988526588679623</v>
      </c>
      <c r="J73">
        <v>128</v>
      </c>
      <c r="K73" s="1">
        <f t="shared" si="6"/>
        <v>20.873486958804769</v>
      </c>
      <c r="L73" s="3">
        <f t="shared" si="7"/>
        <v>2.2340214425527418</v>
      </c>
    </row>
    <row r="74" spans="1:12" x14ac:dyDescent="0.25">
      <c r="A74" s="2">
        <v>6.5000000000000001E-16</v>
      </c>
      <c r="B74" s="2">
        <f t="shared" ref="B74:B129" si="8">B$5*COS(H$5*A74+L$5)</f>
        <v>-2.5012201072480287</v>
      </c>
      <c r="C74" s="5">
        <f t="shared" ref="C74:C129" si="9">C$5*COS(H$5*A74+E$5)</f>
        <v>-7.6918476252006878</v>
      </c>
      <c r="D74" s="1">
        <f t="shared" ref="D74:D137" si="10">0.5*1.5*300000000*0.00000000000885*(B74^2+C74^2)</f>
        <v>0.13026881338666529</v>
      </c>
      <c r="E74" s="1">
        <f t="shared" ref="E74:E129" si="11">IF(AND(B74&gt;0,C74&gt;0),PI()/2-ATAN(C74/B74),IF(AND(B74&gt;0,C74&lt;0),PI()/2+ABS(ATAN(C74/B74)),IF(AND(B74&lt;0,C74&lt;0),PI()+ATAN(B74/C74),IF(AND(B74&lt;L72,C74&gt;0),3*PI()/2+ABS(ATAN(C74/B74))))))</f>
        <v>3.4559855956191265</v>
      </c>
      <c r="F74" s="1">
        <f t="shared" ref="F74:F129" si="12">E74*180/PI()</f>
        <v>198.01338868698195</v>
      </c>
      <c r="G74">
        <f t="shared" ref="G74:G137" si="13">COS(2*E74)</f>
        <v>0.80874220263127117</v>
      </c>
      <c r="J74">
        <v>130</v>
      </c>
      <c r="K74" s="1">
        <f t="shared" ref="K74:K137" si="14">B$5^2*COS(L74)^2+C$5^2*SIN(L74)^2+B$5*C$5*SIN(2*L74)*COS(E$5)</f>
        <v>19.217836271517633</v>
      </c>
      <c r="L74" s="3">
        <f t="shared" ref="L74:L137" si="15">J74*PI()/180</f>
        <v>2.2689280275926285</v>
      </c>
    </row>
    <row r="75" spans="1:12" x14ac:dyDescent="0.25">
      <c r="A75" s="2">
        <v>6.5999999999999998E-16</v>
      </c>
      <c r="B75" s="2">
        <f t="shared" si="8"/>
        <v>-2.6948291483510136</v>
      </c>
      <c r="C75" s="5">
        <f t="shared" si="9"/>
        <v>-7.8157578006353052</v>
      </c>
      <c r="D75" s="1">
        <f t="shared" si="10"/>
        <v>0.13609830175028906</v>
      </c>
      <c r="E75" s="1">
        <f t="shared" si="11"/>
        <v>3.4736224186574907</v>
      </c>
      <c r="F75" s="1">
        <f t="shared" si="12"/>
        <v>199.02390421109931</v>
      </c>
      <c r="G75">
        <f t="shared" si="13"/>
        <v>0.78749676255443424</v>
      </c>
      <c r="J75">
        <v>132</v>
      </c>
      <c r="K75" s="1">
        <f t="shared" si="14"/>
        <v>17.77655970283363</v>
      </c>
      <c r="L75" s="3">
        <f t="shared" si="15"/>
        <v>2.3038346126325151</v>
      </c>
    </row>
    <row r="76" spans="1:12" x14ac:dyDescent="0.25">
      <c r="A76" s="2">
        <v>6.7000000000000004E-16</v>
      </c>
      <c r="B76" s="2">
        <f t="shared" si="8"/>
        <v>-2.8860472508246739</v>
      </c>
      <c r="C76" s="5">
        <f t="shared" si="9"/>
        <v>-7.932733585719264</v>
      </c>
      <c r="D76" s="1">
        <f t="shared" si="10"/>
        <v>0.14189155835681722</v>
      </c>
      <c r="E76" s="1">
        <f t="shared" si="11"/>
        <v>3.4905213975009914</v>
      </c>
      <c r="F76" s="1">
        <f t="shared" si="12"/>
        <v>199.99214437691279</v>
      </c>
      <c r="G76">
        <f t="shared" si="13"/>
        <v>0.76622067501923385</v>
      </c>
      <c r="J76">
        <v>134</v>
      </c>
      <c r="K76" s="1">
        <f t="shared" si="14"/>
        <v>16.556679007318806</v>
      </c>
      <c r="L76" s="3">
        <f t="shared" si="15"/>
        <v>2.3387411976724013</v>
      </c>
    </row>
    <row r="77" spans="1:12" x14ac:dyDescent="0.25">
      <c r="A77" s="2">
        <v>6.8000000000000001E-16</v>
      </c>
      <c r="B77" s="2">
        <f t="shared" si="8"/>
        <v>-3.0747047598513317</v>
      </c>
      <c r="C77" s="5">
        <f t="shared" si="9"/>
        <v>-8.0426711957939254</v>
      </c>
      <c r="D77" s="1">
        <f t="shared" si="10"/>
        <v>0.14762802791622726</v>
      </c>
      <c r="E77" s="1">
        <f t="shared" si="11"/>
        <v>3.5067469984804558</v>
      </c>
      <c r="F77" s="1">
        <f t="shared" si="12"/>
        <v>200.92180283309941</v>
      </c>
      <c r="G77">
        <f t="shared" si="13"/>
        <v>0.74496851100273453</v>
      </c>
      <c r="J77">
        <v>136</v>
      </c>
      <c r="K77" s="1">
        <f t="shared" si="14"/>
        <v>15.564137321099643</v>
      </c>
      <c r="L77" s="3">
        <f t="shared" si="15"/>
        <v>2.3736477827122884</v>
      </c>
    </row>
    <row r="78" spans="1:12" x14ac:dyDescent="0.25">
      <c r="A78" s="2">
        <v>6.8999999999999997E-16</v>
      </c>
      <c r="B78" s="2">
        <f t="shared" si="8"/>
        <v>-3.2606342924537302</v>
      </c>
      <c r="C78" s="5">
        <f t="shared" si="9"/>
        <v>-8.1454730906946704</v>
      </c>
      <c r="D78" s="1">
        <f t="shared" si="10"/>
        <v>0.1532873566269343</v>
      </c>
      <c r="E78" s="1">
        <f t="shared" si="11"/>
        <v>3.5223577742797301</v>
      </c>
      <c r="F78" s="1">
        <f t="shared" si="12"/>
        <v>201.81623440132279</v>
      </c>
      <c r="G78">
        <f t="shared" si="13"/>
        <v>0.72378094639769242</v>
      </c>
      <c r="J78">
        <v>138</v>
      </c>
      <c r="K78" s="1">
        <f t="shared" si="14"/>
        <v>14.803770207501564</v>
      </c>
      <c r="L78" s="3">
        <f t="shared" si="15"/>
        <v>2.4085543677521746</v>
      </c>
    </row>
    <row r="79" spans="1:12" x14ac:dyDescent="0.25">
      <c r="A79" s="2">
        <v>7.0000000000000003E-16</v>
      </c>
      <c r="B79" s="2">
        <f t="shared" si="8"/>
        <v>-3.4436708860025695</v>
      </c>
      <c r="C79" s="5">
        <f t="shared" si="9"/>
        <v>-8.2410480612916608</v>
      </c>
      <c r="D79" s="1">
        <f t="shared" si="10"/>
        <v>0.15884946439394482</v>
      </c>
      <c r="E79" s="1">
        <f t="shared" si="11"/>
        <v>3.5374070213413416</v>
      </c>
      <c r="F79" s="1">
        <f t="shared" si="12"/>
        <v>202.6784927428028</v>
      </c>
      <c r="G79">
        <f t="shared" si="13"/>
        <v>0.70268740499629379</v>
      </c>
      <c r="J79">
        <v>140</v>
      </c>
      <c r="K79" s="1">
        <f t="shared" si="14"/>
        <v>14.27928209867013</v>
      </c>
      <c r="L79" s="3">
        <f t="shared" si="15"/>
        <v>2.4434609527920612</v>
      </c>
    </row>
    <row r="80" spans="1:12" x14ac:dyDescent="0.25">
      <c r="A80" s="2">
        <v>7.1E-16</v>
      </c>
      <c r="B80" s="2">
        <f t="shared" si="8"/>
        <v>-3.623652144576623</v>
      </c>
      <c r="C80" s="5">
        <f t="shared" si="9"/>
        <v>-8.3293113104134946</v>
      </c>
      <c r="D80" s="1">
        <f t="shared" si="10"/>
        <v>0.16429461607586043</v>
      </c>
      <c r="E80" s="1">
        <f t="shared" si="11"/>
        <v>3.5519433647824186</v>
      </c>
      <c r="F80" s="1">
        <f t="shared" si="12"/>
        <v>203.5113638715292</v>
      </c>
      <c r="G80">
        <f t="shared" si="13"/>
        <v>0.68170819745366695</v>
      </c>
      <c r="J80">
        <v>142</v>
      </c>
      <c r="K80" s="1">
        <f t="shared" si="14"/>
        <v>13.993228247950213</v>
      </c>
      <c r="L80" s="3">
        <f t="shared" si="15"/>
        <v>2.4783675378319479</v>
      </c>
    </row>
    <row r="81" spans="1:12" x14ac:dyDescent="0.25">
      <c r="A81" s="2">
        <v>7.1999999999999997E-16</v>
      </c>
      <c r="B81" s="2">
        <f t="shared" si="8"/>
        <v>-3.8004183830455927</v>
      </c>
      <c r="C81" s="5">
        <f t="shared" si="9"/>
        <v>-8.4101845280819632</v>
      </c>
      <c r="D81" s="1">
        <f t="shared" si="10"/>
        <v>0.16960349150793766</v>
      </c>
      <c r="E81" s="1">
        <f t="shared" si="11"/>
        <v>3.56601127825685</v>
      </c>
      <c r="F81" s="1">
        <f t="shared" si="12"/>
        <v>204.31739594016935</v>
      </c>
      <c r="G81">
        <f t="shared" si="13"/>
        <v>0.66085625133452464</v>
      </c>
      <c r="J81">
        <v>144</v>
      </c>
      <c r="K81" s="1">
        <f t="shared" si="14"/>
        <v>13.947002280948489</v>
      </c>
      <c r="L81" s="3">
        <f t="shared" si="15"/>
        <v>2.5132741228718345</v>
      </c>
    </row>
    <row r="82" spans="1:12" x14ac:dyDescent="0.25">
      <c r="A82" s="2">
        <v>7.3000000000000003E-16</v>
      </c>
      <c r="B82" s="2">
        <f t="shared" si="8"/>
        <v>-3.9738127687478753</v>
      </c>
      <c r="C82" s="5">
        <f t="shared" si="9"/>
        <v>-8.4835959609911793</v>
      </c>
      <c r="D82" s="1">
        <f t="shared" si="10"/>
        <v>0.17475725405275291</v>
      </c>
      <c r="E82" s="1">
        <f t="shared" si="11"/>
        <v>3.5796515458616374</v>
      </c>
      <c r="F82" s="1">
        <f t="shared" si="12"/>
        <v>205.09892570535266</v>
      </c>
      <c r="G82">
        <f t="shared" si="13"/>
        <v>0.64013850963432861</v>
      </c>
      <c r="J82">
        <v>146</v>
      </c>
      <c r="K82" s="1">
        <f t="shared" si="14"/>
        <v>14.140829405929559</v>
      </c>
      <c r="L82" s="3">
        <f t="shared" si="15"/>
        <v>2.5481807079117211</v>
      </c>
    </row>
    <row r="83" spans="1:12" x14ac:dyDescent="0.25">
      <c r="A83" s="2">
        <v>7.3999999999999999E-16</v>
      </c>
      <c r="B83" s="2">
        <f t="shared" si="8"/>
        <v>-4.143681460637497</v>
      </c>
      <c r="C83" s="5">
        <f t="shared" si="9"/>
        <v>-8.5494804761693981</v>
      </c>
      <c r="D83" s="1">
        <f t="shared" si="10"/>
        <v>0.17973761743524344</v>
      </c>
      <c r="E83" s="1">
        <f t="shared" si="11"/>
        <v>3.5929016726919554</v>
      </c>
      <c r="F83" s="1">
        <f t="shared" si="12"/>
        <v>205.85810205074296</v>
      </c>
      <c r="G83">
        <f t="shared" si="13"/>
        <v>0.61955706054280357</v>
      </c>
      <c r="J83">
        <v>148</v>
      </c>
      <c r="K83" s="1">
        <f t="shared" si="14"/>
        <v>14.57376531662397</v>
      </c>
      <c r="L83" s="3">
        <f t="shared" si="15"/>
        <v>2.5830872929516078</v>
      </c>
    </row>
    <row r="84" spans="1:12" x14ac:dyDescent="0.25">
      <c r="A84" s="2">
        <v>7.4999999999999996E-16</v>
      </c>
      <c r="B84" s="2">
        <f t="shared" si="8"/>
        <v>-4.3098737457768328</v>
      </c>
      <c r="C84" s="5">
        <f t="shared" si="9"/>
        <v>-8.6077796187670739</v>
      </c>
      <c r="D84" s="1">
        <f t="shared" si="10"/>
        <v>0.18452691062498577</v>
      </c>
      <c r="E84" s="1">
        <f t="shared" si="11"/>
        <v>3.6057962500851453</v>
      </c>
      <c r="F84" s="1">
        <f t="shared" si="12"/>
        <v>206.59690691397751</v>
      </c>
      <c r="G84">
        <f t="shared" si="13"/>
        <v>0.59911004924557776</v>
      </c>
      <c r="J84">
        <v>150</v>
      </c>
      <c r="K84" s="1">
        <f t="shared" si="14"/>
        <v>15.243700792793405</v>
      </c>
      <c r="L84" s="3">
        <f t="shared" si="15"/>
        <v>2.6179938779914944</v>
      </c>
    </row>
    <row r="85" spans="1:12" x14ac:dyDescent="0.25">
      <c r="A85" s="2">
        <v>7.6000000000000002E-16</v>
      </c>
      <c r="B85" s="2">
        <f t="shared" si="8"/>
        <v>-4.4722421730539379</v>
      </c>
      <c r="C85" s="5">
        <f t="shared" si="9"/>
        <v>-8.6584416639198771</v>
      </c>
      <c r="D85" s="1">
        <f t="shared" si="10"/>
        <v>0.18910814053549962</v>
      </c>
      <c r="E85" s="1">
        <f t="shared" si="11"/>
        <v>3.6183672810121568</v>
      </c>
      <c r="F85" s="1">
        <f t="shared" si="12"/>
        <v>207.31717393022373</v>
      </c>
      <c r="G85">
        <f t="shared" si="13"/>
        <v>0.57879241281597127</v>
      </c>
      <c r="J85">
        <v>152</v>
      </c>
      <c r="K85" s="1">
        <f t="shared" si="14"/>
        <v>16.147371976139574</v>
      </c>
      <c r="L85" s="3">
        <f t="shared" si="15"/>
        <v>2.6529004630313806</v>
      </c>
    </row>
    <row r="86" spans="1:12" x14ac:dyDescent="0.25">
      <c r="A86" s="2">
        <v>7.6999999999999999E-16</v>
      </c>
      <c r="B86" s="2">
        <f t="shared" si="8"/>
        <v>-4.6306426840058812</v>
      </c>
      <c r="C86" s="5">
        <f t="shared" si="9"/>
        <v>-8.7014216626406444</v>
      </c>
      <c r="D86" s="1">
        <f t="shared" si="10"/>
        <v>0.19346505231811056</v>
      </c>
      <c r="E86" s="1">
        <f t="shared" si="11"/>
        <v>3.6306444705085381</v>
      </c>
      <c r="F86" s="1">
        <f t="shared" si="12"/>
        <v>208.02060507264872</v>
      </c>
      <c r="G86">
        <f t="shared" si="13"/>
        <v>0.55859647135048363</v>
      </c>
      <c r="J86">
        <v>154</v>
      </c>
      <c r="K86" s="1">
        <f t="shared" si="14"/>
        <v>17.280376271493999</v>
      </c>
      <c r="L86" s="3">
        <f t="shared" si="15"/>
        <v>2.6878070480712677</v>
      </c>
    </row>
    <row r="87" spans="1:12" x14ac:dyDescent="0.25">
      <c r="A87" s="2">
        <v>7.7999999999999995E-16</v>
      </c>
      <c r="B87" s="2">
        <f t="shared" si="8"/>
        <v>-4.7849347406320373</v>
      </c>
      <c r="C87" s="5">
        <f t="shared" si="9"/>
        <v>-8.7366814816995575</v>
      </c>
      <c r="D87" s="1">
        <f t="shared" si="10"/>
        <v>0.19758218703644187</v>
      </c>
      <c r="E87" s="1">
        <f t="shared" si="11"/>
        <v>3.6426554855047266</v>
      </c>
      <c r="F87" s="1">
        <f t="shared" si="12"/>
        <v>208.70878553959867</v>
      </c>
      <c r="G87">
        <f t="shared" si="13"/>
        <v>0.53851240211573281</v>
      </c>
      <c r="J87">
        <v>156</v>
      </c>
      <c r="K87" s="1">
        <f t="shared" si="14"/>
        <v>18.637193795818852</v>
      </c>
      <c r="L87" s="3">
        <f t="shared" si="15"/>
        <v>2.7227136331111539</v>
      </c>
    </row>
    <row r="88" spans="1:12" x14ac:dyDescent="0.25">
      <c r="A88" s="2">
        <v>7.9000000000000002E-16</v>
      </c>
      <c r="B88" s="2">
        <f t="shared" si="8"/>
        <v>-4.9349814500838916</v>
      </c>
      <c r="C88" s="5">
        <f t="shared" si="9"/>
        <v>-8.7641898374571703</v>
      </c>
      <c r="D88" s="1">
        <f t="shared" si="10"/>
        <v>0.20144493651689727</v>
      </c>
      <c r="E88" s="1">
        <f t="shared" si="11"/>
        <v>3.65442618792685</v>
      </c>
      <c r="F88" s="1">
        <f t="shared" si="12"/>
        <v>209.38319711029072</v>
      </c>
      <c r="G88">
        <f t="shared" si="13"/>
        <v>0.51852861832006869</v>
      </c>
      <c r="J88">
        <v>158</v>
      </c>
      <c r="K88" s="1">
        <f t="shared" si="14"/>
        <v>20.21121427052249</v>
      </c>
      <c r="L88" s="3">
        <f t="shared" si="15"/>
        <v>2.7576202181510405</v>
      </c>
    </row>
    <row r="89" spans="1:12" x14ac:dyDescent="0.25">
      <c r="A89" s="2">
        <v>7.9999999999999998E-16</v>
      </c>
      <c r="B89" s="2">
        <f t="shared" si="8"/>
        <v>-5.0806496861207462</v>
      </c>
      <c r="C89" s="5">
        <f t="shared" si="9"/>
        <v>-8.7839223236202475</v>
      </c>
      <c r="D89" s="1">
        <f t="shared" si="10"/>
        <v>0.20503959518051679</v>
      </c>
      <c r="E89" s="1">
        <f t="shared" si="11"/>
        <v>3.6659808444985549</v>
      </c>
      <c r="F89" s="1">
        <f t="shared" si="12"/>
        <v>210.04523016557252</v>
      </c>
      <c r="G89">
        <f t="shared" si="13"/>
        <v>0.49863206996565196</v>
      </c>
      <c r="J89">
        <v>160</v>
      </c>
      <c r="K89" s="1">
        <f t="shared" si="14"/>
        <v>21.994769226072119</v>
      </c>
      <c r="L89" s="3">
        <f t="shared" si="15"/>
        <v>2.7925268031909272</v>
      </c>
    </row>
    <row r="90" spans="1:12" x14ac:dyDescent="0.25">
      <c r="A90" s="2">
        <v>8.1000000000000005E-16</v>
      </c>
      <c r="B90" s="2">
        <f t="shared" si="8"/>
        <v>-5.2218102072235908</v>
      </c>
      <c r="C90" s="5">
        <f t="shared" si="9"/>
        <v>-8.7958614328958156</v>
      </c>
      <c r="D90" s="1">
        <f t="shared" si="10"/>
        <v>0.20835340867230104</v>
      </c>
      <c r="E90" s="1">
        <f t="shared" si="11"/>
        <v>3.6773423162818912</v>
      </c>
      <c r="F90" s="1">
        <f t="shared" si="12"/>
        <v>210.69619454781468</v>
      </c>
      <c r="G90">
        <f t="shared" si="13"/>
        <v>0.47880848088428862</v>
      </c>
      <c r="J90">
        <v>162</v>
      </c>
      <c r="K90" s="1">
        <f t="shared" si="14"/>
        <v>23.979169362006598</v>
      </c>
      <c r="L90" s="3">
        <f t="shared" si="15"/>
        <v>2.8274333882308138</v>
      </c>
    </row>
    <row r="91" spans="1:12" x14ac:dyDescent="0.25">
      <c r="A91" s="2">
        <v>8.2000000000000001E-16</v>
      </c>
      <c r="B91" s="2">
        <f t="shared" si="8"/>
        <v>-5.3583377712623124</v>
      </c>
      <c r="C91" s="5">
        <f t="shared" si="9"/>
        <v>-8.7999965725241847</v>
      </c>
      <c r="D91" s="1">
        <f t="shared" si="10"/>
        <v>0.21137461911545802</v>
      </c>
      <c r="E91" s="1">
        <f t="shared" si="11"/>
        <v>3.6885322306492849</v>
      </c>
      <c r="F91" s="1">
        <f t="shared" si="12"/>
        <v>211.33732941417912</v>
      </c>
      <c r="G91">
        <f t="shared" si="13"/>
        <v>0.45904253335616346</v>
      </c>
      <c r="J91">
        <v>164</v>
      </c>
      <c r="K91" s="1">
        <f t="shared" si="14"/>
        <v>26.154746880334866</v>
      </c>
      <c r="L91" s="3">
        <f t="shared" si="15"/>
        <v>2.8623399732707</v>
      </c>
    </row>
    <row r="92" spans="1:12" x14ac:dyDescent="0.25">
      <c r="A92" s="2">
        <v>8.2999999999999998E-16</v>
      </c>
      <c r="B92" s="2">
        <f t="shared" si="8"/>
        <v>-5.490111246614509</v>
      </c>
      <c r="C92" s="5">
        <f t="shared" si="9"/>
        <v>-8.7963240736771926</v>
      </c>
      <c r="D92" s="1">
        <f t="shared" si="10"/>
        <v>0.21409250683000522</v>
      </c>
      <c r="E92" s="1">
        <f t="shared" si="11"/>
        <v>3.6995711380762408</v>
      </c>
      <c r="F92" s="1">
        <f t="shared" si="12"/>
        <v>211.96981222017934</v>
      </c>
      <c r="G92">
        <f t="shared" si="13"/>
        <v>0.43931800952813371</v>
      </c>
      <c r="J92">
        <v>166</v>
      </c>
      <c r="K92" s="1">
        <f t="shared" si="14"/>
        <v>28.510902586075989</v>
      </c>
      <c r="L92" s="3">
        <f t="shared" si="15"/>
        <v>2.8972465583105871</v>
      </c>
    </row>
    <row r="93" spans="1:12" x14ac:dyDescent="0.25">
      <c r="A93" s="2">
        <v>8.4000000000000004E-16</v>
      </c>
      <c r="B93" s="2">
        <f t="shared" si="8"/>
        <v>-5.6170137196373524</v>
      </c>
      <c r="C93" s="5">
        <f t="shared" si="9"/>
        <v>-8.7848471947133007</v>
      </c>
      <c r="D93" s="1">
        <f t="shared" si="10"/>
        <v>0.21649742836770355</v>
      </c>
      <c r="E93" s="1">
        <f t="shared" si="11"/>
        <v>3.7104786558822269</v>
      </c>
      <c r="F93" s="1">
        <f t="shared" si="12"/>
        <v>212.59476695542614</v>
      </c>
      <c r="G93">
        <f t="shared" si="13"/>
        <v>0.41961789708534991</v>
      </c>
      <c r="J93">
        <v>168</v>
      </c>
      <c r="K93" s="1">
        <f t="shared" si="14"/>
        <v>31.036157525471452</v>
      </c>
      <c r="L93" s="3">
        <f t="shared" si="15"/>
        <v>2.9321531433504737</v>
      </c>
    </row>
    <row r="94" spans="1:12" x14ac:dyDescent="0.25">
      <c r="A94" s="2">
        <v>8.5000000000000001E-16</v>
      </c>
      <c r="B94" s="2">
        <f t="shared" si="8"/>
        <v>-5.7389325983971</v>
      </c>
      <c r="C94" s="5">
        <f t="shared" si="9"/>
        <v>-8.7655761182866794</v>
      </c>
      <c r="D94" s="1">
        <f t="shared" si="10"/>
        <v>0.21858085072836911</v>
      </c>
      <c r="E94" s="1">
        <f t="shared" si="11"/>
        <v>3.7212736008216112</v>
      </c>
      <c r="F94" s="1">
        <f t="shared" si="12"/>
        <v>213.21327174052894</v>
      </c>
      <c r="G94">
        <f t="shared" si="13"/>
        <v>0.3999244652047676</v>
      </c>
      <c r="J94">
        <v>170</v>
      </c>
      <c r="K94" s="1">
        <f t="shared" si="14"/>
        <v>33.718208910294273</v>
      </c>
      <c r="L94" s="3">
        <f t="shared" si="15"/>
        <v>2.9670597283903604</v>
      </c>
    </row>
    <row r="95" spans="1:12" x14ac:dyDescent="0.25">
      <c r="A95" s="2">
        <v>8.5999999999999997E-16</v>
      </c>
      <c r="B95" s="2">
        <f t="shared" si="8"/>
        <v>-5.8557597125642751</v>
      </c>
      <c r="C95" s="5">
        <f t="shared" si="9"/>
        <v>-8.738527942312821</v>
      </c>
      <c r="D95" s="1">
        <f t="shared" si="10"/>
        <v>0.22033538163615918</v>
      </c>
      <c r="E95" s="1">
        <f t="shared" si="11"/>
        <v>3.7319741122341448</v>
      </c>
      <c r="F95" s="1">
        <f t="shared" si="12"/>
        <v>213.8263658830987</v>
      </c>
      <c r="G95">
        <f t="shared" si="13"/>
        <v>0.38021931566593725</v>
      </c>
      <c r="J95">
        <v>172</v>
      </c>
      <c r="K95" s="1">
        <f t="shared" si="14"/>
        <v>36.543990055796442</v>
      </c>
      <c r="L95" s="3">
        <f t="shared" si="15"/>
        <v>3.0019663134302466</v>
      </c>
    </row>
    <row r="96" spans="1:12" x14ac:dyDescent="0.25">
      <c r="A96" s="2">
        <v>8.7000000000000004E-16</v>
      </c>
      <c r="B96" s="2">
        <f t="shared" si="8"/>
        <v>-5.9673914093858311</v>
      </c>
      <c r="C96" s="5">
        <f t="shared" si="9"/>
        <v>-8.7037266647987384</v>
      </c>
      <c r="D96" s="1">
        <f t="shared" si="10"/>
        <v>0.22175479576840781</v>
      </c>
      <c r="E96" s="1">
        <f t="shared" si="11"/>
        <v>3.7425977673020845</v>
      </c>
      <c r="F96" s="1">
        <f t="shared" si="12"/>
        <v>214.43505648149443</v>
      </c>
      <c r="G96">
        <f t="shared" si="13"/>
        <v>0.36048341306097337</v>
      </c>
      <c r="J96">
        <v>174</v>
      </c>
      <c r="K96" s="1">
        <f t="shared" si="14"/>
        <v>39.499734040283656</v>
      </c>
      <c r="L96" s="3">
        <f t="shared" si="15"/>
        <v>3.0368728984701332</v>
      </c>
    </row>
    <row r="97" spans="1:12" x14ac:dyDescent="0.25">
      <c r="A97" s="2">
        <v>8.8E-16</v>
      </c>
      <c r="B97" s="2">
        <f t="shared" si="8"/>
        <v>-6.0737286456491919</v>
      </c>
      <c r="C97" s="5">
        <f t="shared" si="9"/>
        <v>-8.6612031625511499</v>
      </c>
      <c r="D97" s="1">
        <f t="shared" si="10"/>
        <v>0.2228340568439465</v>
      </c>
      <c r="E97" s="1">
        <f t="shared" si="11"/>
        <v>3.7531616898258018</v>
      </c>
      <c r="F97" s="1">
        <f t="shared" si="12"/>
        <v>215.04032465720661</v>
      </c>
      <c r="G97">
        <f t="shared" si="13"/>
        <v>0.34069709729003583</v>
      </c>
      <c r="J97">
        <v>176</v>
      </c>
      <c r="K97" s="1">
        <f t="shared" si="14"/>
        <v>42.571040776173817</v>
      </c>
      <c r="L97" s="3">
        <f t="shared" si="15"/>
        <v>3.0717794835100198</v>
      </c>
    </row>
    <row r="98" spans="1:12" x14ac:dyDescent="0.25">
      <c r="A98" s="2">
        <v>8.9000000000000007E-16</v>
      </c>
      <c r="B98" s="2">
        <f t="shared" si="8"/>
        <v>-6.1746770755565681</v>
      </c>
      <c r="C98" s="5">
        <f t="shared" si="9"/>
        <v>-8.6109951637815971</v>
      </c>
      <c r="D98" s="1">
        <f t="shared" si="10"/>
        <v>0.22356933549253957</v>
      </c>
      <c r="E98" s="1">
        <f t="shared" si="11"/>
        <v>3.7636826538191288</v>
      </c>
      <c r="F98" s="1">
        <f t="shared" si="12"/>
        <v>215.64313149043335</v>
      </c>
      <c r="G98">
        <f t="shared" si="13"/>
        <v>0.32084008091797345</v>
      </c>
      <c r="J98">
        <v>178</v>
      </c>
      <c r="K98" s="1">
        <f t="shared" si="14"/>
        <v>45.742947165776386</v>
      </c>
      <c r="L98" s="3">
        <f t="shared" si="15"/>
        <v>3.1066860685499069</v>
      </c>
    </row>
    <row r="99" spans="1:12" x14ac:dyDescent="0.25">
      <c r="A99" s="2">
        <v>9.0000000000000003E-16</v>
      </c>
      <c r="B99" s="2">
        <f t="shared" si="8"/>
        <v>-6.2701471344315536</v>
      </c>
      <c r="C99" s="5">
        <f t="shared" si="9"/>
        <v>-8.5531472146327676</v>
      </c>
      <c r="D99" s="1">
        <f t="shared" si="10"/>
        <v>0.22395802284202823</v>
      </c>
      <c r="E99" s="1">
        <f t="shared" si="11"/>
        <v>3.7741771831376481</v>
      </c>
      <c r="F99" s="1">
        <f t="shared" si="12"/>
        <v>216.2444237283608</v>
      </c>
      <c r="G99">
        <f t="shared" si="13"/>
        <v>0.30089143347594899</v>
      </c>
      <c r="J99">
        <v>180</v>
      </c>
      <c r="K99" s="1">
        <f t="shared" si="14"/>
        <v>48.999999999999986</v>
      </c>
      <c r="L99" s="3">
        <f t="shared" si="15"/>
        <v>3.1415926535897931</v>
      </c>
    </row>
    <row r="100" spans="1:12" x14ac:dyDescent="0.25">
      <c r="A100" s="2">
        <v>9.1E-16</v>
      </c>
      <c r="B100" s="2">
        <f t="shared" si="8"/>
        <v>-6.3600541181837826</v>
      </c>
      <c r="C100" s="5">
        <f t="shared" si="9"/>
        <v>-8.4877106396557291</v>
      </c>
      <c r="D100" s="1">
        <f t="shared" si="10"/>
        <v>0.22399873977497653</v>
      </c>
      <c r="E100" s="1">
        <f t="shared" si="11"/>
        <v>3.7846616482859883</v>
      </c>
      <c r="F100" s="1">
        <f t="shared" si="12"/>
        <v>216.8451393318127</v>
      </c>
      <c r="G100">
        <f t="shared" si="13"/>
        <v>0.28082955439848861</v>
      </c>
      <c r="J100">
        <v>182</v>
      </c>
      <c r="K100" s="1">
        <f t="shared" si="14"/>
        <v>52.326331244834243</v>
      </c>
      <c r="L100" s="3">
        <f t="shared" si="15"/>
        <v>3.1764992386296798</v>
      </c>
    </row>
    <row r="101" spans="1:12" x14ac:dyDescent="0.25">
      <c r="A101" s="2">
        <v>9.1999999999999996E-16</v>
      </c>
      <c r="B101" s="2">
        <f t="shared" si="8"/>
        <v>-6.4443182584610987</v>
      </c>
      <c r="C101" s="5">
        <f t="shared" si="9"/>
        <v>-8.4147434962731538</v>
      </c>
      <c r="D101" s="1">
        <f t="shared" si="10"/>
        <v>0.22369134182197431</v>
      </c>
      <c r="E101" s="1">
        <f t="shared" si="11"/>
        <v>3.7951523615025615</v>
      </c>
      <c r="F101" s="1">
        <f t="shared" si="12"/>
        <v>217.44621292320446</v>
      </c>
      <c r="G101">
        <f t="shared" si="13"/>
        <v>0.26063213597609475</v>
      </c>
      <c r="J101">
        <v>184</v>
      </c>
      <c r="K101" s="1">
        <f t="shared" si="14"/>
        <v>55.705735348815857</v>
      </c>
      <c r="L101" s="3">
        <f t="shared" si="15"/>
        <v>3.211405823669566</v>
      </c>
    </row>
    <row r="102" spans="1:12" x14ac:dyDescent="0.25">
      <c r="A102" s="2">
        <v>9.2999999999999993E-16</v>
      </c>
      <c r="B102" s="2">
        <f t="shared" si="8"/>
        <v>-6.5228647934225981</v>
      </c>
      <c r="C102" s="5">
        <f t="shared" si="9"/>
        <v>-8.3343105232689005</v>
      </c>
      <c r="D102" s="1">
        <f t="shared" si="10"/>
        <v>0.22303691967423453</v>
      </c>
      <c r="E102" s="1">
        <f t="shared" si="11"/>
        <v>3.8056656711911652</v>
      </c>
      <c r="F102" s="1">
        <f t="shared" si="12"/>
        <v>218.04858119707546</v>
      </c>
      <c r="G102">
        <f t="shared" si="13"/>
        <v>0.24027611746477825</v>
      </c>
      <c r="J102">
        <v>186</v>
      </c>
      <c r="K102" s="1">
        <f t="shared" si="14"/>
        <v>59.121748194846845</v>
      </c>
      <c r="L102" s="3">
        <f t="shared" si="15"/>
        <v>3.2463124087094526</v>
      </c>
    </row>
    <row r="103" spans="1:12" x14ac:dyDescent="0.25">
      <c r="A103" s="2">
        <v>9.4000000000000009E-16</v>
      </c>
      <c r="B103" s="2">
        <f t="shared" si="8"/>
        <v>-6.5956240340697221</v>
      </c>
      <c r="C103" s="5">
        <f t="shared" si="9"/>
        <v>-8.2464830833497089</v>
      </c>
      <c r="D103" s="1">
        <f t="shared" si="10"/>
        <v>0.22203779531366791</v>
      </c>
      <c r="E103" s="1">
        <f t="shared" si="11"/>
        <v>3.8162180567578914</v>
      </c>
      <c r="F103" s="1">
        <f t="shared" si="12"/>
        <v>218.65318835384363</v>
      </c>
      <c r="G103">
        <f t="shared" si="13"/>
        <v>0.21973763131871177</v>
      </c>
      <c r="J103">
        <v>188</v>
      </c>
      <c r="K103" s="1">
        <f t="shared" si="14"/>
        <v>62.557727311717748</v>
      </c>
      <c r="L103" s="3">
        <f t="shared" si="15"/>
        <v>3.2812189937493397</v>
      </c>
    </row>
    <row r="104" spans="1:12" x14ac:dyDescent="0.25">
      <c r="A104" s="2">
        <v>9.5000000000000005E-16</v>
      </c>
      <c r="B104" s="2">
        <f t="shared" si="8"/>
        <v>-6.6625314260765602</v>
      </c>
      <c r="C104" s="5">
        <f t="shared" si="9"/>
        <v>-8.151339099829924</v>
      </c>
      <c r="D104" s="1">
        <f t="shared" si="10"/>
        <v>0.22069751377416386</v>
      </c>
      <c r="E104" s="1">
        <f t="shared" si="11"/>
        <v>3.8268262249185989</v>
      </c>
      <c r="F104" s="1">
        <f t="shared" si="12"/>
        <v>219.26099161781724</v>
      </c>
      <c r="G104">
        <f t="shared" si="13"/>
        <v>0.19899194239602092</v>
      </c>
      <c r="J104">
        <v>190</v>
      </c>
      <c r="K104" s="1">
        <f t="shared" si="14"/>
        <v>65.996932954554509</v>
      </c>
      <c r="L104" s="3">
        <f t="shared" si="15"/>
        <v>3.3161255787892263</v>
      </c>
    </row>
    <row r="105" spans="1:12" x14ac:dyDescent="0.25">
      <c r="A105" s="2">
        <v>9.6000000000000002E-16</v>
      </c>
      <c r="B105" s="2">
        <f t="shared" si="8"/>
        <v>-6.7235276070645282</v>
      </c>
      <c r="C105" s="5">
        <f t="shared" si="9"/>
        <v>-8.0489629874954218</v>
      </c>
      <c r="D105" s="1">
        <f t="shared" si="10"/>
        <v>0.21902083056331118</v>
      </c>
      <c r="E105" s="1">
        <f t="shared" si="11"/>
        <v>3.8375072085669633</v>
      </c>
      <c r="F105" s="1">
        <f t="shared" si="12"/>
        <v>219.87296690191675</v>
      </c>
      <c r="G105">
        <f t="shared" si="13"/>
        <v>0.17801338092888513</v>
      </c>
      <c r="J105">
        <v>192</v>
      </c>
      <c r="K105" s="1">
        <f t="shared" si="14"/>
        <v>69.422609659172963</v>
      </c>
      <c r="L105" s="3">
        <f t="shared" si="15"/>
        <v>3.3510321638291125</v>
      </c>
    </row>
    <row r="106" spans="1:12" x14ac:dyDescent="0.25">
      <c r="A106" s="2">
        <v>9.6999999999999998E-16</v>
      </c>
      <c r="B106" s="2">
        <f t="shared" si="8"/>
        <v>-6.7785584592705543</v>
      </c>
      <c r="C106" s="5">
        <f t="shared" si="9"/>
        <v>-7.9394455777081303</v>
      </c>
      <c r="D106" s="1">
        <f t="shared" si="10"/>
        <v>0.21701369478918772</v>
      </c>
      <c r="E106" s="1">
        <f t="shared" si="11"/>
        <v>3.8482784693363086</v>
      </c>
      <c r="F106" s="1">
        <f t="shared" si="12"/>
        <v>220.49011468403509</v>
      </c>
      <c r="G106">
        <f t="shared" si="13"/>
        <v>0.15677527004917771</v>
      </c>
      <c r="J106">
        <v>194</v>
      </c>
      <c r="K106" s="1">
        <f t="shared" si="14"/>
        <v>72.818067873016105</v>
      </c>
      <c r="L106" s="3">
        <f t="shared" si="15"/>
        <v>3.3859387488689991</v>
      </c>
    </row>
    <row r="107" spans="1:12" x14ac:dyDescent="0.25">
      <c r="A107" s="2">
        <v>9.7999999999999995E-16</v>
      </c>
      <c r="B107" s="2">
        <f t="shared" si="8"/>
        <v>-6.8275751575620962</v>
      </c>
      <c r="C107" s="5">
        <f t="shared" si="9"/>
        <v>-7.8228840378175279</v>
      </c>
      <c r="D107" s="1">
        <f t="shared" si="10"/>
        <v>0.21468322805208734</v>
      </c>
      <c r="E107" s="1">
        <f t="shared" si="11"/>
        <v>3.8591580050509284</v>
      </c>
      <c r="F107" s="1">
        <f t="shared" si="12"/>
        <v>221.11346616354464</v>
      </c>
      <c r="G107">
        <f t="shared" si="13"/>
        <v>0.1352498487246476</v>
      </c>
      <c r="J107">
        <v>196</v>
      </c>
      <c r="K107" s="1">
        <f t="shared" si="14"/>
        <v>76.16676526497632</v>
      </c>
      <c r="L107" s="3">
        <f t="shared" si="15"/>
        <v>3.4208453339088858</v>
      </c>
    </row>
    <row r="108" spans="1:12" x14ac:dyDescent="0.25">
      <c r="A108" s="2">
        <v>9.8999999999999992E-16</v>
      </c>
      <c r="B108" s="2">
        <f t="shared" si="8"/>
        <v>-6.870534212756362</v>
      </c>
      <c r="C108" s="5">
        <f t="shared" si="9"/>
        <v>-7.6993817849506661</v>
      </c>
      <c r="D108" s="1">
        <f t="shared" si="10"/>
        <v>0.21203769917607956</v>
      </c>
      <c r="E108" s="1">
        <f t="shared" si="11"/>
        <v>3.8701644633455969</v>
      </c>
      <c r="F108" s="1">
        <f t="shared" si="12"/>
        <v>221.7440897712159</v>
      </c>
      <c r="G108">
        <f t="shared" si="13"/>
        <v>0.11340819109690226</v>
      </c>
      <c r="J108">
        <v>198</v>
      </c>
      <c r="K108" s="1">
        <f t="shared" si="14"/>
        <v>79.452387317969908</v>
      </c>
      <c r="L108" s="3">
        <f t="shared" si="15"/>
        <v>3.4557519189487729</v>
      </c>
    </row>
    <row r="109" spans="1:12" x14ac:dyDescent="0.25">
      <c r="A109" s="2">
        <v>1.0000000000000001E-15</v>
      </c>
      <c r="B109" s="2">
        <f t="shared" si="8"/>
        <v>-6.9073975102053033</v>
      </c>
      <c r="C109" s="5">
        <f t="shared" si="9"/>
        <v>-7.5690483942571856</v>
      </c>
      <c r="D109" s="1">
        <f t="shared" si="10"/>
        <v>0.20908649487005768</v>
      </c>
      <c r="E109" s="1">
        <f t="shared" si="11"/>
        <v>3.8813172628371286</v>
      </c>
      <c r="F109" s="1">
        <f t="shared" si="12"/>
        <v>222.38309811183632</v>
      </c>
      <c r="G109">
        <f t="shared" si="13"/>
        <v>9.1220123434176056E-2</v>
      </c>
      <c r="J109">
        <v>200</v>
      </c>
      <c r="K109" s="1">
        <f t="shared" si="14"/>
        <v>82.658926811624141</v>
      </c>
      <c r="L109" s="3">
        <f t="shared" si="15"/>
        <v>3.4906585039886591</v>
      </c>
    </row>
    <row r="110" spans="1:12" x14ac:dyDescent="0.25">
      <c r="A110" s="2">
        <v>1.01E-15</v>
      </c>
      <c r="B110" s="2">
        <f t="shared" si="8"/>
        <v>-6.9381323436121471</v>
      </c>
      <c r="C110" s="5">
        <f t="shared" si="9"/>
        <v>-7.4319995016907399</v>
      </c>
      <c r="D110" s="1">
        <f t="shared" si="10"/>
        <v>0.20584008642237395</v>
      </c>
      <c r="E110" s="1">
        <f t="shared" si="11"/>
        <v>3.8926367233611292</v>
      </c>
      <c r="F110" s="1">
        <f t="shared" si="12"/>
        <v>223.03165542622648</v>
      </c>
      <c r="G110">
        <f t="shared" si="13"/>
        <v>6.8654140237651137E-2</v>
      </c>
      <c r="J110">
        <v>202</v>
      </c>
      <c r="K110" s="1">
        <f t="shared" si="14"/>
        <v>85.77076180784627</v>
      </c>
      <c r="L110" s="3">
        <f t="shared" si="15"/>
        <v>3.5255650890285457</v>
      </c>
    </row>
    <row r="111" spans="1:12" x14ac:dyDescent="0.25">
      <c r="A111" s="2">
        <v>1.02E-15</v>
      </c>
      <c r="B111" s="2">
        <f t="shared" si="8"/>
        <v>-6.9627114440494724</v>
      </c>
      <c r="C111" s="5">
        <f t="shared" si="9"/>
        <v>-7.2883567014130763</v>
      </c>
      <c r="D111" s="1">
        <f t="shared" si="10"/>
        <v>0.20230999254723461</v>
      </c>
      <c r="E111" s="1">
        <f t="shared" si="11"/>
        <v>3.9041442069428718</v>
      </c>
      <c r="F111" s="1">
        <f t="shared" si="12"/>
        <v>223.6909856682764</v>
      </c>
      <c r="G111">
        <f t="shared" si="13"/>
        <v>4.5677321495211864E-2</v>
      </c>
      <c r="J111">
        <v>204</v>
      </c>
      <c r="K111" s="1">
        <f t="shared" si="14"/>
        <v>88.772731759335173</v>
      </c>
      <c r="L111" s="3">
        <f t="shared" si="15"/>
        <v>3.5604716740684319</v>
      </c>
    </row>
    <row r="112" spans="1:12" x14ac:dyDescent="0.25">
      <c r="A112" s="2">
        <v>1.03E-15</v>
      </c>
      <c r="B112" s="2">
        <f t="shared" si="8"/>
        <v>-6.9811130041530731</v>
      </c>
      <c r="C112" s="5">
        <f t="shared" si="9"/>
        <v>-7.1382474379118044</v>
      </c>
      <c r="D112" s="1">
        <f t="shared" si="10"/>
        <v>0.19850873851468009</v>
      </c>
      <c r="E112" s="1">
        <f t="shared" si="11"/>
        <v>3.9158622713563451</v>
      </c>
      <c r="F112" s="1">
        <f t="shared" si="12"/>
        <v>224.36238130323088</v>
      </c>
      <c r="G112">
        <f t="shared" si="13"/>
        <v>2.2255253694668742E-2</v>
      </c>
      <c r="J112">
        <v>206</v>
      </c>
      <c r="K112" s="1">
        <f t="shared" si="14"/>
        <v>91.65021137024425</v>
      </c>
      <c r="L112" s="3">
        <f t="shared" si="15"/>
        <v>3.5953782591083185</v>
      </c>
    </row>
    <row r="113" spans="1:12" x14ac:dyDescent="0.25">
      <c r="A113" s="2">
        <v>1.0399999999999999E-15</v>
      </c>
      <c r="B113" s="2">
        <f t="shared" si="8"/>
        <v>-6.9933206974701525</v>
      </c>
      <c r="C113" s="5">
        <f t="shared" si="9"/>
        <v>-6.9818048929275713</v>
      </c>
      <c r="D113" s="1">
        <f t="shared" si="10"/>
        <v>0.19444981170916356</v>
      </c>
      <c r="E113" s="1">
        <f t="shared" si="11"/>
        <v>3.9278148383430165</v>
      </c>
      <c r="F113" s="1">
        <f t="shared" si="12"/>
        <v>225.04721294591457</v>
      </c>
      <c r="G113">
        <f t="shared" si="13"/>
        <v>-1.648041965523663E-3</v>
      </c>
      <c r="J113">
        <v>208</v>
      </c>
      <c r="K113" s="1">
        <f t="shared" si="14"/>
        <v>94.389181849152379</v>
      </c>
      <c r="L113" s="3">
        <f t="shared" si="15"/>
        <v>3.6302848441482056</v>
      </c>
    </row>
    <row r="114" spans="1:12" x14ac:dyDescent="0.25">
      <c r="A114" s="2">
        <v>1.0499999999999999E-15</v>
      </c>
      <c r="B114" s="2">
        <f t="shared" si="8"/>
        <v>-6.9993236929446674</v>
      </c>
      <c r="C114" s="5">
        <f t="shared" si="9"/>
        <v>-6.8191678672909584</v>
      </c>
      <c r="D114" s="1">
        <f t="shared" si="10"/>
        <v>0.19014761377441222</v>
      </c>
      <c r="E114" s="1">
        <f t="shared" si="11"/>
        <v>3.940027378815175</v>
      </c>
      <c r="F114" s="1">
        <f t="shared" si="12"/>
        <v>225.74693997210196</v>
      </c>
      <c r="G114">
        <f t="shared" si="13"/>
        <v>-2.6070169637570747E-2</v>
      </c>
      <c r="J114">
        <v>210</v>
      </c>
      <c r="K114" s="1">
        <f t="shared" si="14"/>
        <v>96.976299207206608</v>
      </c>
      <c r="L114" s="3">
        <f t="shared" si="15"/>
        <v>3.6651914291880923</v>
      </c>
    </row>
    <row r="115" spans="1:12" x14ac:dyDescent="0.25">
      <c r="A115" s="2">
        <v>1.0600000000000001E-15</v>
      </c>
      <c r="B115" s="2">
        <f t="shared" si="8"/>
        <v>-6.9991166645269942</v>
      </c>
      <c r="C115" s="5">
        <f t="shared" si="9"/>
        <v>-6.6504806577739517</v>
      </c>
      <c r="D115" s="1">
        <f t="shared" si="10"/>
        <v>0.18561740951436786</v>
      </c>
      <c r="E115" s="1">
        <f t="shared" si="11"/>
        <v>3.9525271176613983</v>
      </c>
      <c r="F115" s="1">
        <f t="shared" si="12"/>
        <v>226.46312225300625</v>
      </c>
      <c r="G115">
        <f t="shared" si="13"/>
        <v>-5.1050401191340931E-2</v>
      </c>
      <c r="J115">
        <v>212</v>
      </c>
      <c r="K115" s="1">
        <f t="shared" si="14"/>
        <v>99.398959268694654</v>
      </c>
      <c r="L115" s="3">
        <f t="shared" si="15"/>
        <v>3.7000980142279785</v>
      </c>
    </row>
    <row r="116" spans="1:12" x14ac:dyDescent="0.25">
      <c r="A116" s="2">
        <v>1.07E-15</v>
      </c>
      <c r="B116" s="2">
        <f t="shared" si="8"/>
        <v>-6.9926997958993704</v>
      </c>
      <c r="C116" s="5">
        <f t="shared" si="9"/>
        <v>-6.475892929065223</v>
      </c>
      <c r="D116" s="1">
        <f t="shared" si="10"/>
        <v>0.18087527273151358</v>
      </c>
      <c r="E116" s="1">
        <f t="shared" si="11"/>
        <v>3.965343261107189</v>
      </c>
      <c r="F116" s="1">
        <f t="shared" si="12"/>
        <v>227.19743318208432</v>
      </c>
      <c r="G116">
        <f t="shared" si="13"/>
        <v>-7.6629693041139077E-2</v>
      </c>
      <c r="J116">
        <v>214</v>
      </c>
      <c r="K116" s="1">
        <f t="shared" si="14"/>
        <v>101.6453590773219</v>
      </c>
      <c r="L116" s="3">
        <f t="shared" si="15"/>
        <v>3.7350045992678651</v>
      </c>
    </row>
    <row r="117" spans="1:12" x14ac:dyDescent="0.25">
      <c r="A117" s="2">
        <v>1.08E-15</v>
      </c>
      <c r="B117" s="2">
        <f t="shared" si="8"/>
        <v>-6.9800787803129181</v>
      </c>
      <c r="C117" s="5">
        <f t="shared" si="9"/>
        <v>-6.2955595809828289</v>
      </c>
      <c r="D117" s="1">
        <f t="shared" si="10"/>
        <v>0.17593802919475929</v>
      </c>
      <c r="E117" s="1">
        <f t="shared" si="11"/>
        <v>3.9785072499652356</v>
      </c>
      <c r="F117" s="1">
        <f t="shared" si="12"/>
        <v>227.95167418520765</v>
      </c>
      <c r="G117">
        <f t="shared" si="13"/>
        <v>-0.10285066713217013</v>
      </c>
      <c r="J117">
        <v>216</v>
      </c>
      <c r="K117" s="1">
        <f t="shared" si="14"/>
        <v>103.70455439902801</v>
      </c>
      <c r="L117" s="3">
        <f t="shared" si="15"/>
        <v>3.7699111843077517</v>
      </c>
    </row>
    <row r="118" spans="1:12" x14ac:dyDescent="0.25">
      <c r="A118" s="2">
        <v>1.09E-15</v>
      </c>
      <c r="B118" s="2">
        <f t="shared" si="8"/>
        <v>-6.9612648155364196</v>
      </c>
      <c r="C118" s="5">
        <f t="shared" si="9"/>
        <v>-6.1096406110421393</v>
      </c>
      <c r="D118" s="1">
        <f t="shared" si="10"/>
        <v>0.17082319693924528</v>
      </c>
      <c r="E118" s="1">
        <f t="shared" si="11"/>
        <v>3.9920530425391236</v>
      </c>
      <c r="F118" s="1">
        <f t="shared" si="12"/>
        <v>228.72779092985107</v>
      </c>
      <c r="G118">
        <f t="shared" si="13"/>
        <v>-0.1297575425876078</v>
      </c>
      <c r="J118">
        <v>218</v>
      </c>
      <c r="K118" s="1">
        <f t="shared" si="14"/>
        <v>105.56651304119522</v>
      </c>
      <c r="L118" s="3">
        <f t="shared" si="15"/>
        <v>3.8048177693476379</v>
      </c>
    </row>
    <row r="119" spans="1:12" x14ac:dyDescent="0.25">
      <c r="A119" s="2">
        <v>1.0999999999999999E-15</v>
      </c>
      <c r="B119" s="2">
        <f t="shared" si="8"/>
        <v>-6.9362745939212935</v>
      </c>
      <c r="C119" s="5">
        <f t="shared" si="9"/>
        <v>-5.9183009725009263</v>
      </c>
      <c r="D119" s="1">
        <f t="shared" si="10"/>
        <v>0.1655489241098872</v>
      </c>
      <c r="E119" s="1">
        <f t="shared" si="11"/>
        <v>4.0060174314218537</v>
      </c>
      <c r="F119" s="1">
        <f t="shared" si="12"/>
        <v>229.52789147631091</v>
      </c>
      <c r="G119">
        <f t="shared" si="13"/>
        <v>-0.15739600035207235</v>
      </c>
      <c r="J119">
        <v>220</v>
      </c>
      <c r="K119" s="1">
        <f t="shared" si="14"/>
        <v>107.22216372848237</v>
      </c>
      <c r="L119" s="3">
        <f t="shared" si="15"/>
        <v>3.839724354387525</v>
      </c>
    </row>
    <row r="120" spans="1:12" x14ac:dyDescent="0.25">
      <c r="A120" s="2">
        <v>1.1100000000000001E-15</v>
      </c>
      <c r="B120" s="2">
        <f t="shared" si="8"/>
        <v>-6.9051302875916036</v>
      </c>
      <c r="C120" s="5">
        <f t="shared" si="9"/>
        <v>-5.7217104280075484</v>
      </c>
      <c r="D120" s="1">
        <f t="shared" si="10"/>
        <v>0.16013392456920283</v>
      </c>
      <c r="E120" s="1">
        <f t="shared" si="11"/>
        <v>4.0204403989532578</v>
      </c>
      <c r="F120" s="1">
        <f t="shared" si="12"/>
        <v>230.3542666439146</v>
      </c>
      <c r="G120">
        <f t="shared" si="13"/>
        <v>-0.18581295774929513</v>
      </c>
      <c r="J120">
        <v>222</v>
      </c>
      <c r="K120" s="1">
        <f t="shared" si="14"/>
        <v>108.66344029716637</v>
      </c>
      <c r="L120" s="3">
        <f t="shared" si="15"/>
        <v>3.8746309394274117</v>
      </c>
    </row>
    <row r="121" spans="1:12" x14ac:dyDescent="0.25">
      <c r="A121" s="2">
        <v>1.1200000000000001E-15</v>
      </c>
      <c r="B121" s="2">
        <f t="shared" si="8"/>
        <v>-6.8678595287722501</v>
      </c>
      <c r="C121" s="5">
        <f t="shared" si="9"/>
        <v>-5.5200433989821178</v>
      </c>
      <c r="D121" s="1">
        <f t="shared" si="10"/>
        <v>0.15459741149789377</v>
      </c>
      <c r="E121" s="1">
        <f t="shared" si="11"/>
        <v>4.035365516660141</v>
      </c>
      <c r="F121" s="1">
        <f t="shared" si="12"/>
        <v>231.20941289725496</v>
      </c>
      <c r="G121">
        <f t="shared" si="13"/>
        <v>-0.21505622282995754</v>
      </c>
      <c r="J121">
        <v>224</v>
      </c>
      <c r="K121" s="1">
        <f t="shared" si="14"/>
        <v>109.88332099268123</v>
      </c>
      <c r="L121" s="3">
        <f t="shared" si="15"/>
        <v>3.9095375244672983</v>
      </c>
    </row>
    <row r="122" spans="1:12" x14ac:dyDescent="0.25">
      <c r="A122" s="2">
        <v>1.13E-15</v>
      </c>
      <c r="B122" s="2">
        <f t="shared" si="8"/>
        <v>-6.8244953852727654</v>
      </c>
      <c r="C122" s="5">
        <f t="shared" si="9"/>
        <v>-5.3134788108642015</v>
      </c>
      <c r="D122" s="1">
        <f t="shared" si="10"/>
        <v>0.14895902922377452</v>
      </c>
      <c r="E122" s="1">
        <f t="shared" si="11"/>
        <v>4.0508403945834255</v>
      </c>
      <c r="F122" s="1">
        <f t="shared" si="12"/>
        <v>232.09605809073935</v>
      </c>
      <c r="G122">
        <f t="shared" si="13"/>
        <v>-0.2451739892429462</v>
      </c>
      <c r="J122">
        <v>226</v>
      </c>
      <c r="K122" s="1">
        <f t="shared" si="14"/>
        <v>110.87586267890035</v>
      </c>
      <c r="L122" s="3">
        <f t="shared" si="15"/>
        <v>3.9444441095071845</v>
      </c>
    </row>
    <row r="123" spans="1:12" x14ac:dyDescent="0.25">
      <c r="A123" s="2">
        <v>1.14E-15</v>
      </c>
      <c r="B123" s="2">
        <f t="shared" si="8"/>
        <v>-6.7750763311485036</v>
      </c>
      <c r="C123" s="5">
        <f t="shared" si="9"/>
        <v>-5.102199934364493</v>
      </c>
      <c r="D123" s="1">
        <f t="shared" si="10"/>
        <v>0.14323878352093314</v>
      </c>
      <c r="E123" s="1">
        <f t="shared" si="11"/>
        <v>4.0669171869688006</v>
      </c>
      <c r="F123" s="1">
        <f t="shared" si="12"/>
        <v>233.0171904425294</v>
      </c>
      <c r="G123">
        <f t="shared" si="13"/>
        <v>-0.27621412050887623</v>
      </c>
      <c r="J123">
        <v>228</v>
      </c>
      <c r="K123" s="1">
        <f t="shared" si="14"/>
        <v>111.63622979249843</v>
      </c>
      <c r="L123" s="3">
        <f t="shared" si="15"/>
        <v>3.9793506945470711</v>
      </c>
    </row>
    <row r="124" spans="1:12" x14ac:dyDescent="0.25">
      <c r="A124" s="2">
        <v>1.15E-15</v>
      </c>
      <c r="B124" s="2">
        <f t="shared" si="8"/>
        <v>-6.7196462125652232</v>
      </c>
      <c r="C124" s="5">
        <f t="shared" si="9"/>
        <v>-4.8863942228611243</v>
      </c>
      <c r="D124" s="1">
        <f t="shared" si="10"/>
        <v>0.13745697062642698</v>
      </c>
      <c r="E124" s="1">
        <f t="shared" si="11"/>
        <v>4.0836531613136806</v>
      </c>
      <c r="F124" s="1">
        <f t="shared" si="12"/>
        <v>233.97609113853025</v>
      </c>
      <c r="G124">
        <f t="shared" si="13"/>
        <v>-0.30822315723441673</v>
      </c>
      <c r="J124">
        <v>230</v>
      </c>
      <c r="K124" s="1">
        <f t="shared" si="14"/>
        <v>112.16071790132986</v>
      </c>
      <c r="L124" s="3">
        <f t="shared" si="15"/>
        <v>4.0142572795869578</v>
      </c>
    </row>
    <row r="125" spans="1:12" x14ac:dyDescent="0.25">
      <c r="A125" s="2">
        <v>1.1599999999999999E-15</v>
      </c>
      <c r="B125" s="2">
        <f t="shared" si="8"/>
        <v>-6.6582542088973691</v>
      </c>
      <c r="C125" s="5">
        <f t="shared" si="9"/>
        <v>-4.6662531460850865</v>
      </c>
      <c r="D125" s="1">
        <f t="shared" si="10"/>
        <v>0.13163410522637756</v>
      </c>
      <c r="E125" s="1">
        <f t="shared" si="11"/>
        <v>4.1011113381472422</v>
      </c>
      <c r="F125" s="1">
        <f t="shared" si="12"/>
        <v>234.9763709890864</v>
      </c>
      <c r="G125">
        <f t="shared" si="13"/>
        <v>-0.34124496100869961</v>
      </c>
      <c r="J125">
        <v>232</v>
      </c>
      <c r="K125" s="1">
        <f t="shared" si="14"/>
        <v>112.44677175204981</v>
      </c>
      <c r="L125" s="3">
        <f t="shared" si="15"/>
        <v>4.0491638646268449</v>
      </c>
    </row>
    <row r="126" spans="1:12" x14ac:dyDescent="0.25">
      <c r="A126" s="2">
        <v>1.1700000000000001E-15</v>
      </c>
      <c r="B126" s="2">
        <f t="shared" si="8"/>
        <v>-6.5909547890945523</v>
      </c>
      <c r="C126" s="5">
        <f t="shared" si="9"/>
        <v>-4.4419720202420958</v>
      </c>
      <c r="D126" s="1">
        <f t="shared" si="10"/>
        <v>0.12579084766697471</v>
      </c>
      <c r="E126" s="1">
        <f t="shared" si="11"/>
        <v>4.1193612090542855</v>
      </c>
      <c r="F126" s="1">
        <f t="shared" si="12"/>
        <v>236.02201156871857</v>
      </c>
      <c r="G126">
        <f t="shared" si="13"/>
        <v>-0.37531888327449309</v>
      </c>
      <c r="J126">
        <v>234</v>
      </c>
      <c r="K126" s="1">
        <f t="shared" si="14"/>
        <v>112.49299771905154</v>
      </c>
      <c r="L126" s="3">
        <f t="shared" si="15"/>
        <v>4.0840704496667311</v>
      </c>
    </row>
    <row r="127" spans="1:12" x14ac:dyDescent="0.25">
      <c r="A127" s="2">
        <v>1.18E-15</v>
      </c>
      <c r="B127" s="2">
        <f t="shared" si="8"/>
        <v>-6.5178076633549678</v>
      </c>
      <c r="C127" s="5">
        <f t="shared" si="9"/>
        <v>-4.2137498347218898</v>
      </c>
      <c r="D127" s="1">
        <f t="shared" si="10"/>
        <v>0.11994793064866156</v>
      </c>
      <c r="E127" s="1">
        <f t="shared" si="11"/>
        <v>4.138479540158138</v>
      </c>
      <c r="F127" s="1">
        <f t="shared" si="12"/>
        <v>237.11741125230301</v>
      </c>
      <c r="G127">
        <f t="shared" si="13"/>
        <v>-0.4104773149327709</v>
      </c>
      <c r="J127">
        <v>236</v>
      </c>
      <c r="K127" s="1">
        <f t="shared" si="14"/>
        <v>112.29917059407046</v>
      </c>
      <c r="L127" s="3">
        <f t="shared" si="15"/>
        <v>4.1189770347066172</v>
      </c>
    </row>
    <row r="128" spans="1:12" x14ac:dyDescent="0.25">
      <c r="A128" s="2">
        <v>1.19E-15</v>
      </c>
      <c r="B128" s="2">
        <f t="shared" si="8"/>
        <v>-6.4388777301485822</v>
      </c>
      <c r="C128" s="5">
        <f t="shared" si="9"/>
        <v>-3.9817890755483822</v>
      </c>
      <c r="D128" s="1">
        <f t="shared" si="10"/>
        <v>0.11412608566359245</v>
      </c>
      <c r="E128" s="1">
        <f t="shared" si="11"/>
        <v>4.1585512672852794</v>
      </c>
      <c r="F128" s="1">
        <f t="shared" si="12"/>
        <v>238.26743650422645</v>
      </c>
      <c r="G128">
        <f t="shared" si="13"/>
        <v>-0.44674243116943485</v>
      </c>
      <c r="J128">
        <v>238</v>
      </c>
      <c r="K128" s="1">
        <f t="shared" si="14"/>
        <v>111.86623468337604</v>
      </c>
      <c r="L128" s="3">
        <f t="shared" si="15"/>
        <v>4.1538836197465043</v>
      </c>
    </row>
    <row r="129" spans="1:12" x14ac:dyDescent="0.25">
      <c r="A129" s="2">
        <v>1.2E-15</v>
      </c>
      <c r="B129" s="2">
        <f t="shared" si="8"/>
        <v>-6.3542350186371435</v>
      </c>
      <c r="C129" s="5">
        <f t="shared" si="9"/>
        <v>-3.7462955457276648</v>
      </c>
      <c r="D129" s="1">
        <f t="shared" si="10"/>
        <v>0.10834596943738192</v>
      </c>
      <c r="E129" s="1">
        <f t="shared" si="11"/>
        <v>4.1796704869495649</v>
      </c>
      <c r="F129" s="1">
        <f t="shared" si="12"/>
        <v>239.4774786575997</v>
      </c>
      <c r="G129">
        <f t="shared" si="13"/>
        <v>-0.48412189421102375</v>
      </c>
      <c r="J129">
        <v>240</v>
      </c>
      <c r="K129" s="1">
        <f t="shared" si="14"/>
        <v>111.19629920720664</v>
      </c>
      <c r="L129" s="3">
        <f t="shared" si="15"/>
        <v>4.1887902047863905</v>
      </c>
    </row>
    <row r="130" spans="1:12" x14ac:dyDescent="0.25">
      <c r="A130" s="2">
        <v>1.2099999999999999E-15</v>
      </c>
      <c r="B130" s="2">
        <f t="shared" ref="B130:B193" si="16">B$5*COS(H$5*A130+L$5)</f>
        <v>-6.263954626542068</v>
      </c>
      <c r="C130" s="5">
        <f t="shared" ref="C130:C193" si="17">C$5*COS(H$5*A130+E$5)</f>
        <v>-3.5074781826529335</v>
      </c>
      <c r="D130" s="1">
        <f t="shared" si="10"/>
        <v>0.10262809063613301</v>
      </c>
      <c r="E130" s="1">
        <f t="shared" ref="E130:E193" si="18">IF(AND(B130&gt;0,C130&gt;0),PI()/2-ATAN(C130/B130),IF(AND(B130&gt;0,C130&lt;0),PI()/2+ABS(ATAN(C130/B130)),IF(AND(B130&lt;0,C130&lt;0),PI()+ATAN(B130/C130),IF(AND(B130&lt;L128,C130&gt;0),3*PI()/2+ABS(ATAN(C130/B130))))))</f>
        <v>4.201941543541813</v>
      </c>
      <c r="F130" s="1">
        <f t="shared" ref="F130:F193" si="19">E130*180/PI()</f>
        <v>240.75351620563254</v>
      </c>
      <c r="G130">
        <f t="shared" si="13"/>
        <v>-0.52260321275173105</v>
      </c>
      <c r="J130">
        <v>242</v>
      </c>
      <c r="K130" s="1">
        <f t="shared" si="14"/>
        <v>110.29262802386043</v>
      </c>
      <c r="L130" s="3">
        <f t="shared" si="15"/>
        <v>4.2236967898262776</v>
      </c>
    </row>
    <row r="131" spans="1:12" x14ac:dyDescent="0.25">
      <c r="A131" s="2">
        <v>1.2199999999999999E-15</v>
      </c>
      <c r="B131" s="2">
        <f t="shared" si="16"/>
        <v>-6.1681166535153356</v>
      </c>
      <c r="C131" s="5">
        <f t="shared" si="17"/>
        <v>-3.2655488727286084</v>
      </c>
      <c r="D131" s="1">
        <f t="shared" si="10"/>
        <v>9.6992737098803544E-2</v>
      </c>
      <c r="E131" s="1">
        <f t="shared" si="18"/>
        <v>4.2254802068634261</v>
      </c>
      <c r="F131" s="1">
        <f t="shared" si="19"/>
        <v>242.10218226934035</v>
      </c>
      <c r="G131">
        <f t="shared" si="13"/>
        <v>-0.56214637955570046</v>
      </c>
      <c r="J131">
        <v>244</v>
      </c>
      <c r="K131" s="1">
        <f t="shared" si="14"/>
        <v>109.15962372850603</v>
      </c>
      <c r="L131" s="3">
        <f t="shared" si="15"/>
        <v>4.2586033748661638</v>
      </c>
    </row>
    <row r="132" spans="1:12" x14ac:dyDescent="0.25">
      <c r="A132" s="2">
        <v>1.2300000000000001E-15</v>
      </c>
      <c r="B132" s="2">
        <f t="shared" si="16"/>
        <v>-6.0668061300725169</v>
      </c>
      <c r="C132" s="5">
        <f t="shared" si="17"/>
        <v>-3.0207222633778765</v>
      </c>
      <c r="D132" s="1">
        <f t="shared" si="10"/>
        <v>9.145990385309638E-2</v>
      </c>
      <c r="E132" s="1">
        <f t="shared" si="18"/>
        <v>4.2504149242277895</v>
      </c>
      <c r="F132" s="1">
        <f t="shared" si="19"/>
        <v>243.53083633766994</v>
      </c>
      <c r="G132">
        <f t="shared" si="13"/>
        <v>-0.6026743186187089</v>
      </c>
      <c r="J132">
        <v>246</v>
      </c>
      <c r="K132" s="1">
        <f t="shared" si="14"/>
        <v>107.80280620418114</v>
      </c>
      <c r="L132" s="3">
        <f t="shared" si="15"/>
        <v>4.2935099599060509</v>
      </c>
    </row>
    <row r="133" spans="1:12" x14ac:dyDescent="0.25">
      <c r="A133" s="2">
        <v>1.24E-15</v>
      </c>
      <c r="B133" s="2">
        <f t="shared" si="16"/>
        <v>-5.960112942150988</v>
      </c>
      <c r="C133" s="5">
        <f t="shared" si="17"/>
        <v>-2.7732155726006855</v>
      </c>
      <c r="D133" s="1">
        <f t="shared" si="10"/>
        <v>8.6049222170287348E-2</v>
      </c>
      <c r="E133" s="1">
        <f t="shared" si="18"/>
        <v>4.2768881161344723</v>
      </c>
      <c r="F133" s="1">
        <f t="shared" si="19"/>
        <v>245.04763850416276</v>
      </c>
      <c r="G133">
        <f t="shared" si="13"/>
        <v>-0.64406057375933246</v>
      </c>
      <c r="J133">
        <v>248</v>
      </c>
      <c r="K133" s="1">
        <f t="shared" si="14"/>
        <v>106.22878572947752</v>
      </c>
      <c r="L133" s="3">
        <f t="shared" si="15"/>
        <v>4.3284165449459371</v>
      </c>
    </row>
    <row r="134" spans="1:12" x14ac:dyDescent="0.25">
      <c r="A134" s="2">
        <v>1.25E-15</v>
      </c>
      <c r="B134" s="2">
        <f t="shared" si="16"/>
        <v>-5.8481317513602393</v>
      </c>
      <c r="C134" s="5">
        <f t="shared" si="17"/>
        <v>-2.5232483962509606</v>
      </c>
      <c r="D134" s="1">
        <f t="shared" si="10"/>
        <v>8.0779889910710195E-2</v>
      </c>
      <c r="E134" s="1">
        <f t="shared" si="18"/>
        <v>4.3050574617680262</v>
      </c>
      <c r="F134" s="1">
        <f t="shared" si="19"/>
        <v>246.66162312061064</v>
      </c>
      <c r="G134">
        <f t="shared" si="13"/>
        <v>-0.68611357094509162</v>
      </c>
      <c r="J134">
        <v>250</v>
      </c>
      <c r="K134" s="1">
        <f t="shared" si="14"/>
        <v>104.44523077392795</v>
      </c>
      <c r="L134" s="3">
        <f t="shared" si="15"/>
        <v>4.3633231299858233</v>
      </c>
    </row>
    <row r="135" spans="1:12" x14ac:dyDescent="0.25">
      <c r="A135" s="2">
        <v>1.26E-15</v>
      </c>
      <c r="B135" s="2">
        <f t="shared" si="16"/>
        <v>-5.7309619109950729</v>
      </c>
      <c r="C135" s="5">
        <f t="shared" si="17"/>
        <v>-2.2710425132041174</v>
      </c>
      <c r="D135" s="1">
        <f t="shared" si="10"/>
        <v>7.5670603407045553E-2</v>
      </c>
      <c r="E135" s="1">
        <f t="shared" si="18"/>
        <v>4.335097087330821</v>
      </c>
      <c r="F135" s="1">
        <f t="shared" si="19"/>
        <v>248.38276688351212</v>
      </c>
      <c r="G135">
        <f t="shared" si="13"/>
        <v>-0.72855670675786055</v>
      </c>
      <c r="J135">
        <v>252</v>
      </c>
      <c r="K135" s="1">
        <f t="shared" si="14"/>
        <v>102.4608306379934</v>
      </c>
      <c r="L135" s="3">
        <f t="shared" si="15"/>
        <v>4.3982297150257104</v>
      </c>
    </row>
    <row r="136" spans="1:12" x14ac:dyDescent="0.25">
      <c r="A136" s="2">
        <v>1.2699999999999999E-15</v>
      </c>
      <c r="B136" s="2">
        <f t="shared" si="16"/>
        <v>-5.6087073778861818</v>
      </c>
      <c r="C136" s="5">
        <f t="shared" si="17"/>
        <v>-2.0168216885877999</v>
      </c>
      <c r="D136" s="1">
        <f t="shared" si="10"/>
        <v>7.0739491127100831E-2</v>
      </c>
      <c r="E136" s="1">
        <f t="shared" si="18"/>
        <v>4.3671985227413748</v>
      </c>
      <c r="F136" s="1">
        <f t="shared" si="19"/>
        <v>250.22204364884865</v>
      </c>
      <c r="G136">
        <f t="shared" si="13"/>
        <v>-0.77100349230722232</v>
      </c>
      <c r="J136">
        <v>254</v>
      </c>
      <c r="K136" s="1">
        <f t="shared" si="14"/>
        <v>100.2852531196651</v>
      </c>
      <c r="L136" s="3">
        <f t="shared" si="15"/>
        <v>4.4331363000655974</v>
      </c>
    </row>
    <row r="137" spans="1:12" x14ac:dyDescent="0.25">
      <c r="A137" s="2">
        <v>1.2800000000000001E-15</v>
      </c>
      <c r="B137" s="2">
        <f t="shared" si="16"/>
        <v>-5.4814766201663199</v>
      </c>
      <c r="C137" s="5">
        <f t="shared" si="17"/>
        <v>-1.7608114752502344</v>
      </c>
      <c r="D137" s="1">
        <f t="shared" si="10"/>
        <v>6.600404935145375E-2</v>
      </c>
      <c r="E137" s="1">
        <f t="shared" si="18"/>
        <v>4.401571226077583</v>
      </c>
      <c r="F137" s="1">
        <f t="shared" si="19"/>
        <v>252.19145448046862</v>
      </c>
      <c r="G137">
        <f t="shared" si="13"/>
        <v>-0.81292708055917673</v>
      </c>
      <c r="J137">
        <v>256</v>
      </c>
      <c r="K137" s="1">
        <f t="shared" si="14"/>
        <v>97.92909741392404</v>
      </c>
      <c r="L137" s="3">
        <f t="shared" si="15"/>
        <v>4.4680428851054836</v>
      </c>
    </row>
    <row r="138" spans="1:12" x14ac:dyDescent="0.25">
      <c r="A138" s="2">
        <v>1.2900000000000001E-15</v>
      </c>
      <c r="B138" s="2">
        <f t="shared" si="16"/>
        <v>-5.3493825210339168</v>
      </c>
      <c r="C138" s="5">
        <f t="shared" si="17"/>
        <v>-1.5032390136426175</v>
      </c>
      <c r="D138" s="1">
        <f t="shared" ref="D138:D201" si="20">0.5*1.5*300000000*0.00000000000885*(B138^2+C138^2)</f>
        <v>6.1481080094186617E-2</v>
      </c>
      <c r="E138" s="1">
        <f t="shared" si="18"/>
        <v>4.4384423856691457</v>
      </c>
      <c r="F138" s="1">
        <f t="shared" si="19"/>
        <v>254.30401631081847</v>
      </c>
      <c r="G138">
        <f t="shared" ref="G138:G201" si="21">COS(2*E138)</f>
        <v>-0.85362383219439497</v>
      </c>
      <c r="J138">
        <v>258</v>
      </c>
      <c r="K138" s="1">
        <f t="shared" ref="K138:K144" si="22">B$5^2*COS(L138)^2+C$5^2*SIN(L138)^2+B$5*C$5*SIN(2*L138)*COS(E$5)</f>
        <v>95.403842474528616</v>
      </c>
      <c r="L138" s="3">
        <f t="shared" ref="L138:L144" si="23">J138*PI()/180</f>
        <v>4.5029494701453698</v>
      </c>
    </row>
    <row r="139" spans="1:12" x14ac:dyDescent="0.25">
      <c r="A139" s="2">
        <v>1.3E-15</v>
      </c>
      <c r="B139" s="2">
        <f t="shared" si="16"/>
        <v>-5.2125422785994751</v>
      </c>
      <c r="C139" s="5">
        <f t="shared" si="17"/>
        <v>-1.2443328302927334</v>
      </c>
      <c r="D139" s="1">
        <f t="shared" si="20"/>
        <v>5.7186631486973762E-2</v>
      </c>
      <c r="E139" s="1">
        <f t="shared" si="18"/>
        <v>4.4780555933133419</v>
      </c>
      <c r="F139" s="1">
        <f t="shared" si="19"/>
        <v>256.57368592180632</v>
      </c>
      <c r="G139">
        <f t="shared" si="21"/>
        <v>-0.89217129534527007</v>
      </c>
      <c r="J139">
        <v>260</v>
      </c>
      <c r="K139" s="1">
        <f t="shared" si="22"/>
        <v>92.721791089705746</v>
      </c>
      <c r="L139" s="3">
        <f t="shared" si="23"/>
        <v>4.5378560551852569</v>
      </c>
    </row>
    <row r="140" spans="1:12" x14ac:dyDescent="0.25">
      <c r="A140" s="2">
        <v>1.31E-15</v>
      </c>
      <c r="B140" s="2">
        <f t="shared" si="16"/>
        <v>-5.0710773019036681</v>
      </c>
      <c r="C140" s="5">
        <f t="shared" si="17"/>
        <v>-0.98432263504900275</v>
      </c>
      <c r="D140" s="1">
        <f t="shared" si="20"/>
        <v>5.3135940838051961E-2</v>
      </c>
      <c r="E140" s="1">
        <f t="shared" si="18"/>
        <v>4.5206678386400112</v>
      </c>
      <c r="F140" s="1">
        <f t="shared" si="19"/>
        <v>259.01518773460049</v>
      </c>
      <c r="G140">
        <f t="shared" si="21"/>
        <v>-0.92738232267559095</v>
      </c>
      <c r="J140">
        <v>262</v>
      </c>
      <c r="K140" s="1">
        <f t="shared" si="22"/>
        <v>89.896009944203513</v>
      </c>
      <c r="L140" s="3">
        <f t="shared" si="23"/>
        <v>4.572762640225144</v>
      </c>
    </row>
    <row r="141" spans="1:12" x14ac:dyDescent="0.25">
      <c r="A141" s="2">
        <v>1.32E-15</v>
      </c>
      <c r="B141" s="2">
        <f t="shared" si="16"/>
        <v>-4.9251131031993571</v>
      </c>
      <c r="C141" s="5">
        <f t="shared" si="17"/>
        <v>-0.72343911727448351</v>
      </c>
      <c r="D141" s="1">
        <f t="shared" si="20"/>
        <v>4.9343380568105319E-2</v>
      </c>
      <c r="E141" s="1">
        <f t="shared" si="18"/>
        <v>4.5665441123625961</v>
      </c>
      <c r="F141" s="1">
        <f t="shared" si="19"/>
        <v>261.64370459869156</v>
      </c>
      <c r="G141">
        <f t="shared" si="21"/>
        <v>-0.9577593239685378</v>
      </c>
      <c r="J141">
        <v>264</v>
      </c>
      <c r="K141" s="1">
        <f t="shared" si="22"/>
        <v>86.940265959716328</v>
      </c>
      <c r="L141" s="3">
        <f t="shared" si="23"/>
        <v>4.6076692252650302</v>
      </c>
    </row>
    <row r="142" spans="1:12" x14ac:dyDescent="0.25">
      <c r="A142" s="2">
        <v>1.3299999999999999E-15</v>
      </c>
      <c r="B142" s="2">
        <f t="shared" si="16"/>
        <v>-4.7747791865930971</v>
      </c>
      <c r="C142" s="5">
        <f t="shared" si="17"/>
        <v>-0.46191374117195294</v>
      </c>
      <c r="D142" s="1">
        <f t="shared" si="20"/>
        <v>4.5822407214893411E-2</v>
      </c>
      <c r="E142" s="1">
        <f t="shared" si="18"/>
        <v>4.6159487490626097</v>
      </c>
      <c r="F142" s="1">
        <f t="shared" si="19"/>
        <v>264.47438176997946</v>
      </c>
      <c r="G142">
        <f t="shared" si="21"/>
        <v>-0.9814561610038518</v>
      </c>
      <c r="J142">
        <v>266</v>
      </c>
      <c r="K142" s="1">
        <f t="shared" si="22"/>
        <v>83.868959223826195</v>
      </c>
      <c r="L142" s="3">
        <f t="shared" si="23"/>
        <v>4.6425758103049164</v>
      </c>
    </row>
    <row r="143" spans="1:12" x14ac:dyDescent="0.25">
      <c r="A143" s="2">
        <v>1.3400000000000001E-15</v>
      </c>
      <c r="B143" s="2">
        <f t="shared" si="16"/>
        <v>-4.620208933144955</v>
      </c>
      <c r="C143" s="5">
        <f t="shared" si="17"/>
        <v>-0.19997854042139915</v>
      </c>
      <c r="D143" s="1">
        <f t="shared" si="20"/>
        <v>4.2585513687560798E-2</v>
      </c>
      <c r="E143" s="1">
        <f t="shared" si="18"/>
        <v>4.6691325389939422</v>
      </c>
      <c r="F143" s="1">
        <f t="shared" si="19"/>
        <v>267.52158847155516</v>
      </c>
      <c r="G143">
        <f t="shared" si="21"/>
        <v>-0.99626009403353033</v>
      </c>
      <c r="J143">
        <v>268</v>
      </c>
      <c r="K143" s="1">
        <f t="shared" si="22"/>
        <v>80.697052834223712</v>
      </c>
      <c r="L143" s="3">
        <f t="shared" si="23"/>
        <v>4.6774823953448026</v>
      </c>
    </row>
    <row r="144" spans="1:12" x14ac:dyDescent="0.25">
      <c r="A144" s="2">
        <v>1.35E-15</v>
      </c>
      <c r="B144" s="2">
        <f t="shared" si="16"/>
        <v>-4.4615394825285728</v>
      </c>
      <c r="C144" s="5">
        <f t="shared" si="17"/>
        <v>6.2134087687628368E-2</v>
      </c>
      <c r="D144" s="1">
        <f t="shared" si="20"/>
        <v>3.9644184940036825E-2</v>
      </c>
      <c r="E144" s="1">
        <f t="shared" si="18"/>
        <v>4.7263146828073905</v>
      </c>
      <c r="F144" s="1">
        <f t="shared" si="19"/>
        <v>270.79788397557587</v>
      </c>
      <c r="G144">
        <f t="shared" si="21"/>
        <v>-0.99961217469473951</v>
      </c>
      <c r="J144">
        <v>270</v>
      </c>
      <c r="K144" s="1">
        <f t="shared" si="22"/>
        <v>77.440000000000026</v>
      </c>
      <c r="L144" s="3">
        <f t="shared" si="23"/>
        <v>4.7123889803846897</v>
      </c>
    </row>
    <row r="145" spans="1:7" x14ac:dyDescent="0.25">
      <c r="A145" s="2">
        <v>1.36E-15</v>
      </c>
      <c r="B145" s="2">
        <f t="shared" si="16"/>
        <v>-4.2989116113564476</v>
      </c>
      <c r="C145" s="5">
        <f t="shared" si="17"/>
        <v>0.32419158844635937</v>
      </c>
      <c r="D145" s="1">
        <f t="shared" si="20"/>
        <v>3.7008857220801925E-2</v>
      </c>
      <c r="E145" s="1">
        <f t="shared" si="18"/>
        <v>4.7876589888187659</v>
      </c>
      <c r="F145" s="1">
        <f t="shared" si="19"/>
        <v>274.31265380718668</v>
      </c>
      <c r="G145">
        <f t="shared" si="21"/>
        <v>-0.98869023465585726</v>
      </c>
    </row>
    <row r="146" spans="1:7" x14ac:dyDescent="0.25">
      <c r="A146" s="2">
        <v>1.37E-15</v>
      </c>
      <c r="B146" s="2">
        <f t="shared" si="16"/>
        <v>-4.1324696082784351</v>
      </c>
      <c r="C146" s="5">
        <f t="shared" si="17"/>
        <v>0.58596145605676475</v>
      </c>
      <c r="D146" s="1">
        <f t="shared" si="20"/>
        <v>3.4688881043609045E-2</v>
      </c>
      <c r="E146" s="1">
        <f t="shared" si="18"/>
        <v>4.853244489035597</v>
      </c>
      <c r="F146" s="1">
        <f t="shared" si="19"/>
        <v>278.07042616686545</v>
      </c>
      <c r="G146">
        <f t="shared" si="21"/>
        <v>-0.96058118246224466</v>
      </c>
    </row>
    <row r="147" spans="1:7" x14ac:dyDescent="0.25">
      <c r="A147" s="2">
        <v>1.3799999999999999E-15</v>
      </c>
      <c r="B147" s="2">
        <f t="shared" si="16"/>
        <v>-3.9623611459642176</v>
      </c>
      <c r="C147" s="5">
        <f t="shared" si="17"/>
        <v>0.84721143991816905</v>
      </c>
      <c r="D147" s="1">
        <f t="shared" si="20"/>
        <v>3.2692488010544141E-2</v>
      </c>
      <c r="E147" s="1">
        <f t="shared" si="18"/>
        <v>4.9230320263248677</v>
      </c>
      <c r="F147" s="1">
        <f t="shared" si="19"/>
        <v>282.06895751615252</v>
      </c>
      <c r="G147">
        <f t="shared" si="21"/>
        <v>-0.91256376790985816</v>
      </c>
    </row>
    <row r="148" spans="1:7" x14ac:dyDescent="0.25">
      <c r="A148" s="2">
        <v>1.3899999999999999E-15</v>
      </c>
      <c r="B148" s="2">
        <f t="shared" si="16"/>
        <v>-3.788737150083425</v>
      </c>
      <c r="C148" s="5">
        <f t="shared" si="17"/>
        <v>1.1077097506873597</v>
      </c>
      <c r="D148" s="1">
        <f t="shared" si="20"/>
        <v>3.1026761605143584E-2</v>
      </c>
      <c r="E148" s="1">
        <f t="shared" si="18"/>
        <v>4.9968303493023294</v>
      </c>
      <c r="F148" s="1">
        <f t="shared" si="19"/>
        <v>286.29728995790441</v>
      </c>
      <c r="G148">
        <f t="shared" si="21"/>
        <v>-0.84250336004594928</v>
      </c>
    </row>
    <row r="149" spans="1:7" x14ac:dyDescent="0.25">
      <c r="A149" s="2">
        <v>1.4000000000000001E-15</v>
      </c>
      <c r="B149" s="2">
        <f t="shared" si="16"/>
        <v>-3.6117516653995079</v>
      </c>
      <c r="C149" s="5">
        <f t="shared" si="17"/>
        <v>1.3672252659295687</v>
      </c>
      <c r="D149" s="1">
        <f t="shared" si="20"/>
        <v>2.9697612059196861E-2</v>
      </c>
      <c r="E149" s="1">
        <f t="shared" si="18"/>
        <v>5.0742675354670022</v>
      </c>
      <c r="F149" s="1">
        <f t="shared" si="19"/>
        <v>290.73411390250902</v>
      </c>
      <c r="G149">
        <f t="shared" si="21"/>
        <v>-0.74932304792355053</v>
      </c>
    </row>
    <row r="150" spans="1:7" x14ac:dyDescent="0.25">
      <c r="A150" s="2">
        <v>1.41E-15</v>
      </c>
      <c r="B150" s="2">
        <f t="shared" si="16"/>
        <v>-3.4315617190963361</v>
      </c>
      <c r="C150" s="5">
        <f t="shared" si="17"/>
        <v>1.6255277351776363</v>
      </c>
      <c r="D150" s="1">
        <f t="shared" si="20"/>
        <v>2.8709755382412532E-2</v>
      </c>
      <c r="E150" s="1">
        <f t="shared" si="18"/>
        <v>5.154775373016184</v>
      </c>
      <c r="F150" s="1">
        <f t="shared" si="19"/>
        <v>295.34687321180195</v>
      </c>
      <c r="G150">
        <f t="shared" si="21"/>
        <v>-0.63346533002990058</v>
      </c>
    </row>
    <row r="151" spans="1:7" x14ac:dyDescent="0.25">
      <c r="A151" s="2">
        <v>1.42E-15</v>
      </c>
      <c r="B151" s="2">
        <f t="shared" si="16"/>
        <v>-3.2483271814586412</v>
      </c>
      <c r="C151" s="5">
        <f t="shared" si="17"/>
        <v>1.8823879842176148</v>
      </c>
      <c r="D151" s="1">
        <f t="shared" si="20"/>
        <v>2.8066696629351653E-2</v>
      </c>
      <c r="E151" s="1">
        <f t="shared" si="18"/>
        <v>5.2375944931753944</v>
      </c>
      <c r="F151" s="1">
        <f t="shared" si="19"/>
        <v>300.09205925991154</v>
      </c>
      <c r="G151">
        <f t="shared" si="21"/>
        <v>-0.49721447273580788</v>
      </c>
    </row>
    <row r="152" spans="1:7" x14ac:dyDescent="0.25">
      <c r="A152" s="2">
        <v>1.43E-15</v>
      </c>
      <c r="B152" s="2">
        <f t="shared" si="16"/>
        <v>-3.0622106240299662</v>
      </c>
      <c r="C152" s="5">
        <f t="shared" si="17"/>
        <v>2.1375781184194858</v>
      </c>
      <c r="D152" s="1">
        <f t="shared" si="20"/>
        <v>2.7770717463000725E-2</v>
      </c>
      <c r="E152" s="1">
        <f t="shared" si="18"/>
        <v>5.3218054581126495</v>
      </c>
      <c r="F152" s="1">
        <f t="shared" si="19"/>
        <v>304.91699213954041</v>
      </c>
      <c r="G152">
        <f t="shared" si="21"/>
        <v>-0.34474148282588646</v>
      </c>
    </row>
    <row r="153" spans="1:7" x14ac:dyDescent="0.25">
      <c r="A153" s="2">
        <v>1.4399999999999999E-15</v>
      </c>
      <c r="B153" s="2">
        <f t="shared" si="16"/>
        <v>-2.8733771753740345</v>
      </c>
      <c r="C153" s="5">
        <f t="shared" si="17"/>
        <v>2.3908717249325129</v>
      </c>
      <c r="D153" s="1">
        <f t="shared" si="20"/>
        <v>2.7822868059110349E-2</v>
      </c>
      <c r="E153" s="1">
        <f t="shared" si="18"/>
        <v>5.4063854924461001</v>
      </c>
      <c r="F153" s="1">
        <f t="shared" si="19"/>
        <v>309.76307113791876</v>
      </c>
      <c r="G153">
        <f t="shared" si="21"/>
        <v>-0.18178687801439902</v>
      </c>
    </row>
    <row r="154" spans="1:7" x14ac:dyDescent="0.25">
      <c r="A154" s="2">
        <v>1.4500000000000001E-15</v>
      </c>
      <c r="B154" s="2">
        <f t="shared" si="16"/>
        <v>-2.68199437456735</v>
      </c>
      <c r="C154" s="5">
        <f t="shared" si="17"/>
        <v>2.6420440735660322</v>
      </c>
      <c r="D154" s="1">
        <f t="shared" si="20"/>
        <v>2.822296338002369E-2</v>
      </c>
      <c r="E154" s="1">
        <f t="shared" si="18"/>
        <v>5.4902835256928526</v>
      </c>
      <c r="F154" s="1">
        <f t="shared" si="19"/>
        <v>314.57007435240592</v>
      </c>
      <c r="G154">
        <f t="shared" si="21"/>
        <v>-1.5006672870451623E-2</v>
      </c>
    </row>
    <row r="155" spans="1:7" x14ac:dyDescent="0.25">
      <c r="A155" s="2">
        <v>1.4600000000000001E-15</v>
      </c>
      <c r="B155" s="2">
        <f t="shared" si="16"/>
        <v>-2.4882320225532419</v>
      </c>
      <c r="C155" s="5">
        <f t="shared" si="17"/>
        <v>2.890872316177179</v>
      </c>
      <c r="D155" s="1">
        <f t="shared" si="20"/>
        <v>2.8969583831216141E-2</v>
      </c>
      <c r="E155" s="1">
        <f t="shared" si="18"/>
        <v>5.5725004787409231</v>
      </c>
      <c r="F155" s="1">
        <f t="shared" si="19"/>
        <v>319.28075876648563</v>
      </c>
      <c r="G155">
        <f t="shared" si="21"/>
        <v>0.14887121574033055</v>
      </c>
    </row>
    <row r="156" spans="1:7" x14ac:dyDescent="0.25">
      <c r="A156" s="2">
        <v>1.47E-15</v>
      </c>
      <c r="B156" s="2">
        <f t="shared" si="16"/>
        <v>-2.2922620314889532</v>
      </c>
      <c r="C156" s="5">
        <f t="shared" si="17"/>
        <v>3.1371356843889946</v>
      </c>
      <c r="D156" s="1">
        <f t="shared" si="20"/>
        <v>3.0060080298216704E-2</v>
      </c>
      <c r="E156" s="1">
        <f t="shared" si="18"/>
        <v>5.6521599899242991</v>
      </c>
      <c r="F156" s="1">
        <f t="shared" si="19"/>
        <v>323.84491255536824</v>
      </c>
      <c r="G156">
        <f t="shared" si="21"/>
        <v>0.30386387743956605</v>
      </c>
    </row>
    <row r="157" spans="1:7" x14ac:dyDescent="0.25">
      <c r="A157" s="2">
        <v>1.48E-15</v>
      </c>
      <c r="B157" s="2">
        <f t="shared" si="16"/>
        <v>-2.0942582722197436</v>
      </c>
      <c r="C157" s="5">
        <f t="shared" si="17"/>
        <v>3.3806156854630998</v>
      </c>
      <c r="D157" s="1">
        <f t="shared" si="20"/>
        <v>3.1490583546038786E-2</v>
      </c>
      <c r="E157" s="1">
        <f t="shared" si="18"/>
        <v>5.7285579132736109</v>
      </c>
      <c r="F157" s="1">
        <f t="shared" si="19"/>
        <v>328.2221911268478</v>
      </c>
      <c r="G157">
        <f t="shared" si="21"/>
        <v>0.4453288787878889</v>
      </c>
    </row>
    <row r="158" spans="1:7" x14ac:dyDescent="0.25">
      <c r="A158" s="2">
        <v>1.49E-15</v>
      </c>
      <c r="B158" s="2">
        <f t="shared" si="16"/>
        <v>-1.8943964200150629</v>
      </c>
      <c r="C158" s="5">
        <f t="shared" si="17"/>
        <v>3.6210962961535103</v>
      </c>
      <c r="D158" s="1">
        <f t="shared" si="20"/>
        <v>3.325601794777102E-2</v>
      </c>
      <c r="E158" s="1">
        <f t="shared" si="18"/>
        <v>5.80118536602909</v>
      </c>
      <c r="F158" s="1">
        <f t="shared" si="19"/>
        <v>332.38343764652251</v>
      </c>
      <c r="G158">
        <f t="shared" si="21"/>
        <v>0.57023873707078709</v>
      </c>
    </row>
    <row r="159" spans="1:7" x14ac:dyDescent="0.25">
      <c r="A159" s="2">
        <v>1.4999999999999999E-15</v>
      </c>
      <c r="B159" s="2">
        <f t="shared" si="16"/>
        <v>-1.6928537987038772</v>
      </c>
      <c r="C159" s="5">
        <f t="shared" si="17"/>
        <v>3.8583641543693159</v>
      </c>
      <c r="D159" s="1">
        <f t="shared" si="20"/>
        <v>3.5350119493615689E-2</v>
      </c>
      <c r="E159" s="1">
        <f t="shared" si="18"/>
        <v>5.8697269220505852</v>
      </c>
      <c r="F159" s="1">
        <f t="shared" si="19"/>
        <v>336.31057952781367</v>
      </c>
      <c r="G159">
        <f t="shared" si="21"/>
        <v>0.67714776063233639</v>
      </c>
    </row>
    <row r="160" spans="1:7" x14ac:dyDescent="0.25">
      <c r="A160" s="2">
        <v>1.5100000000000001E-15</v>
      </c>
      <c r="B160" s="2">
        <f t="shared" si="16"/>
        <v>-1.4898092233472502</v>
      </c>
      <c r="C160" s="5">
        <f t="shared" si="17"/>
        <v>4.0922087484764047</v>
      </c>
      <c r="D160" s="1">
        <f t="shared" si="20"/>
        <v>3.7765458016477793E-2</v>
      </c>
      <c r="E160" s="1">
        <f t="shared" si="18"/>
        <v>5.934040257284674</v>
      </c>
      <c r="F160" s="1">
        <f t="shared" si="19"/>
        <v>339.99546220313698</v>
      </c>
      <c r="G160">
        <f t="shared" si="21"/>
        <v>0.7659426165997798</v>
      </c>
    </row>
    <row r="161" spans="1:7" x14ac:dyDescent="0.25">
      <c r="A161" s="2">
        <v>1.52E-15</v>
      </c>
      <c r="B161" s="2">
        <f t="shared" si="16"/>
        <v>-1.28544284158794</v>
      </c>
      <c r="C161" s="5">
        <f t="shared" si="17"/>
        <v>4.3224226040700753</v>
      </c>
      <c r="D161" s="1">
        <f t="shared" si="20"/>
        <v>4.0493463555243518E-2</v>
      </c>
      <c r="E161" s="1">
        <f t="shared" si="18"/>
        <v>5.9941252385115842</v>
      </c>
      <c r="F161" s="1">
        <f t="shared" si="19"/>
        <v>343.43807803956173</v>
      </c>
      <c r="G161">
        <f t="shared" si="21"/>
        <v>0.83749138106576448</v>
      </c>
    </row>
    <row r="162" spans="1:7" x14ac:dyDescent="0.25">
      <c r="A162" s="2">
        <v>1.53E-15</v>
      </c>
      <c r="B162" s="2">
        <f t="shared" si="16"/>
        <v>-1.0799359738176302</v>
      </c>
      <c r="C162" s="5">
        <f t="shared" si="17"/>
        <v>4.548801468052984</v>
      </c>
      <c r="D162" s="1">
        <f t="shared" si="20"/>
        <v>4.3524456762208896E-2</v>
      </c>
      <c r="E162" s="1">
        <f t="shared" si="18"/>
        <v>6.0500896586148656</v>
      </c>
      <c r="F162" s="1">
        <f t="shared" si="19"/>
        <v>346.64460311437682</v>
      </c>
      <c r="G162">
        <f t="shared" si="21"/>
        <v>0.89328672668621323</v>
      </c>
    </row>
    <row r="163" spans="1:7" x14ac:dyDescent="0.25">
      <c r="A163" s="2">
        <v>1.54E-15</v>
      </c>
      <c r="B163" s="2">
        <f t="shared" si="16"/>
        <v>-0.87347095230366045</v>
      </c>
      <c r="C163" s="5">
        <f t="shared" si="17"/>
        <v>4.7711444898550468</v>
      </c>
      <c r="D163" s="1">
        <f t="shared" si="20"/>
        <v>4.684768324676844E-2</v>
      </c>
      <c r="E163" s="1">
        <f t="shared" si="18"/>
        <v>6.1021167597620778</v>
      </c>
      <c r="F163" s="1">
        <f t="shared" si="19"/>
        <v>349.6255364304123</v>
      </c>
      <c r="G163">
        <f t="shared" si="21"/>
        <v>0.93514184360539132</v>
      </c>
    </row>
    <row r="164" spans="1:7" x14ac:dyDescent="0.25">
      <c r="A164" s="2">
        <v>1.5499999999999999E-15</v>
      </c>
      <c r="B164" s="2">
        <f t="shared" si="16"/>
        <v>-0.66623095941804766</v>
      </c>
      <c r="C164" s="5">
        <f t="shared" si="17"/>
        <v>4.9892543996344436</v>
      </c>
      <c r="D164" s="1">
        <f t="shared" si="20"/>
        <v>5.0451351733506351E-2</v>
      </c>
      <c r="E164" s="1">
        <f t="shared" si="18"/>
        <v>6.1504374332667631</v>
      </c>
      <c r="F164" s="1">
        <f t="shared" si="19"/>
        <v>352.3941070854604</v>
      </c>
      <c r="G164">
        <f t="shared" si="21"/>
        <v>0.9649625413430325</v>
      </c>
    </row>
    <row r="165" spans="1:7" x14ac:dyDescent="0.25">
      <c r="A165" s="2">
        <v>1.5599999999999999E-15</v>
      </c>
      <c r="B165" s="2">
        <f t="shared" si="16"/>
        <v>-0.45839986511217712</v>
      </c>
      <c r="C165" s="5">
        <f t="shared" si="17"/>
        <v>5.2029376833017906</v>
      </c>
      <c r="D165" s="1">
        <f t="shared" si="20"/>
        <v>5.4322675899302585E-2</v>
      </c>
      <c r="E165" s="1">
        <f t="shared" si="18"/>
        <v>6.1953081685441944</v>
      </c>
      <c r="F165" s="1">
        <f t="shared" si="19"/>
        <v>354.96501084050601</v>
      </c>
      <c r="G165">
        <f t="shared" si="21"/>
        <v>0.9845949329842506</v>
      </c>
    </row>
    <row r="166" spans="1:7" x14ac:dyDescent="0.25">
      <c r="A166" s="2">
        <v>1.5700000000000001E-15</v>
      </c>
      <c r="B166" s="2">
        <f t="shared" si="16"/>
        <v>-0.25016206378154188</v>
      </c>
      <c r="C166" s="5">
        <f t="shared" si="17"/>
        <v>5.4120047542119769</v>
      </c>
      <c r="D166" s="1">
        <f t="shared" si="20"/>
        <v>5.8447919741006486E-2</v>
      </c>
      <c r="E166" s="1">
        <f t="shared" si="18"/>
        <v>6.2369946372893352</v>
      </c>
      <c r="F166" s="1">
        <f t="shared" si="19"/>
        <v>357.35346956240659</v>
      </c>
      <c r="G166">
        <f t="shared" si="21"/>
        <v>0.99573587793700058</v>
      </c>
    </row>
    <row r="167" spans="1:7" x14ac:dyDescent="0.25">
      <c r="A167" s="2">
        <v>1.58E-15</v>
      </c>
      <c r="B167" s="2">
        <f t="shared" si="16"/>
        <v>-4.1702310665112222E-2</v>
      </c>
      <c r="C167" s="5">
        <f t="shared" si="17"/>
        <v>5.6162701213715334</v>
      </c>
      <c r="D167" s="1">
        <f t="shared" si="20"/>
        <v>6.2812446312710254E-2</v>
      </c>
      <c r="E167" s="1">
        <f t="shared" si="18"/>
        <v>6.2757601756642218</v>
      </c>
      <c r="F167" s="1">
        <f t="shared" si="19"/>
        <v>359.57457130184002</v>
      </c>
      <c r="G167">
        <f t="shared" si="21"/>
        <v>0.99988973687034499</v>
      </c>
    </row>
    <row r="168" spans="1:7" x14ac:dyDescent="0.25">
      <c r="A168" s="2">
        <v>1.59E-15</v>
      </c>
      <c r="B168" s="2">
        <f t="shared" si="16"/>
        <v>0.16679444207541075</v>
      </c>
      <c r="C168" s="5">
        <f t="shared" si="17"/>
        <v>5.8155525540121591</v>
      </c>
      <c r="D168" s="1">
        <f t="shared" si="20"/>
        <v>6.7400769659693327E-2</v>
      </c>
      <c r="E168" s="1">
        <f t="shared" si="18"/>
        <v>2.8672895454397551E-2</v>
      </c>
      <c r="F168" s="1">
        <f t="shared" si="19"/>
        <v>1.6428358959568226</v>
      </c>
      <c r="G168">
        <f t="shared" si="21"/>
        <v>0.99835618068703047</v>
      </c>
    </row>
    <row r="169" spans="1:7" x14ac:dyDescent="0.25">
      <c r="A169" s="2">
        <v>1.6E-15</v>
      </c>
      <c r="B169" s="2">
        <f t="shared" si="16"/>
        <v>0.37514320945109436</v>
      </c>
      <c r="C169" s="5">
        <f t="shared" si="17"/>
        <v>6.0096752423844846</v>
      </c>
      <c r="D169" s="1">
        <f t="shared" si="20"/>
        <v>7.219660976477045E-2</v>
      </c>
      <c r="E169" s="1">
        <f t="shared" si="18"/>
        <v>6.2342316727543201E-2</v>
      </c>
      <c r="F169" s="1">
        <f t="shared" si="19"/>
        <v>3.571951633556059</v>
      </c>
      <c r="G169">
        <f t="shared" si="21"/>
        <v>0.99223693612854924</v>
      </c>
    </row>
    <row r="170" spans="1:7" x14ac:dyDescent="0.25">
      <c r="A170" s="2">
        <v>1.6099999999999999E-15</v>
      </c>
      <c r="B170" s="2">
        <f t="shared" si="16"/>
        <v>0.58315913777033113</v>
      </c>
      <c r="C170" s="5">
        <f t="shared" si="17"/>
        <v>6.1984659546292962</v>
      </c>
      <c r="D170" s="1">
        <f t="shared" si="20"/>
        <v>7.7182950312083706E-2</v>
      </c>
      <c r="E170" s="1">
        <f t="shared" si="18"/>
        <v>9.3805089079786574E-2</v>
      </c>
      <c r="F170" s="1">
        <f t="shared" si="19"/>
        <v>5.3746357011204982</v>
      </c>
      <c r="G170">
        <f t="shared" si="21"/>
        <v>0.98245276956588801</v>
      </c>
    </row>
    <row r="171" spans="1:7" x14ac:dyDescent="0.25">
      <c r="A171" s="2">
        <v>1.6200000000000001E-15</v>
      </c>
      <c r="B171" s="2">
        <f t="shared" si="16"/>
        <v>0.79065766864699649</v>
      </c>
      <c r="C171" s="5">
        <f t="shared" si="17"/>
        <v>6.3817571895871907</v>
      </c>
      <c r="D171" s="1">
        <f t="shared" si="20"/>
        <v>8.2342099063387617E-2</v>
      </c>
      <c r="E171" s="1">
        <f t="shared" si="18"/>
        <v>0.12326528235822254</v>
      </c>
      <c r="F171" s="1">
        <f t="shared" si="19"/>
        <v>7.0625804396145542</v>
      </c>
      <c r="G171">
        <f t="shared" si="21"/>
        <v>0.96976494062973362</v>
      </c>
    </row>
    <row r="172" spans="1:7" x14ac:dyDescent="0.25">
      <c r="A172" s="2">
        <v>1.6300000000000001E-15</v>
      </c>
      <c r="B172" s="2">
        <f t="shared" si="16"/>
        <v>0.9974547027465106</v>
      </c>
      <c r="C172" s="5">
        <f t="shared" si="17"/>
        <v>6.5593863254109337</v>
      </c>
      <c r="D172" s="1">
        <f t="shared" si="20"/>
        <v>8.765575063260049E-2</v>
      </c>
      <c r="E172" s="1">
        <f t="shared" si="18"/>
        <v>0.15090913472765499</v>
      </c>
      <c r="F172" s="1">
        <f t="shared" si="19"/>
        <v>8.6464565098657555</v>
      </c>
      <c r="G172">
        <f t="shared" si="21"/>
        <v>0.95479757483611871</v>
      </c>
    </row>
    <row r="173" spans="1:7" x14ac:dyDescent="0.25">
      <c r="A173" s="2">
        <v>1.64E-15</v>
      </c>
      <c r="B173" s="2">
        <f t="shared" si="16"/>
        <v>1.2033667631246754</v>
      </c>
      <c r="C173" s="5">
        <f t="shared" si="17"/>
        <v>6.7311957638487723</v>
      </c>
      <c r="D173" s="1">
        <f t="shared" si="20"/>
        <v>9.3105051435891442E-2</v>
      </c>
      <c r="E173" s="1">
        <f t="shared" si="18"/>
        <v>0.17690573244258134</v>
      </c>
      <c r="F173" s="1">
        <f t="shared" si="19"/>
        <v>10.135951840630474</v>
      </c>
      <c r="G173">
        <f t="shared" si="21"/>
        <v>0.93805894980974047</v>
      </c>
    </row>
    <row r="174" spans="1:7" x14ac:dyDescent="0.25">
      <c r="A174" s="2">
        <v>1.65E-15</v>
      </c>
      <c r="B174" s="2">
        <f t="shared" si="16"/>
        <v>1.408211158014308</v>
      </c>
      <c r="C174" s="5">
        <f t="shared" si="17"/>
        <v>6.8970330700706661</v>
      </c>
      <c r="D174" s="1">
        <f t="shared" si="20"/>
        <v>9.8670666586850753E-2</v>
      </c>
      <c r="E174" s="1">
        <f t="shared" si="18"/>
        <v>0.20140805354880764</v>
      </c>
      <c r="F174" s="1">
        <f t="shared" si="19"/>
        <v>11.53983142829156</v>
      </c>
      <c r="G174">
        <f t="shared" si="21"/>
        <v>0.91996069947875259</v>
      </c>
    </row>
    <row r="175" spans="1:7" x14ac:dyDescent="0.25">
      <c r="A175" s="2">
        <v>1.66E-15</v>
      </c>
      <c r="B175" s="2">
        <f t="shared" si="16"/>
        <v>1.6118061429151762</v>
      </c>
      <c r="C175" s="5">
        <f t="shared" si="17"/>
        <v>7.0567511079133096</v>
      </c>
      <c r="D175" s="1">
        <f t="shared" si="20"/>
        <v>0.10433284849938762</v>
      </c>
      <c r="E175" s="1">
        <f t="shared" si="18"/>
        <v>0.22455419694662737</v>
      </c>
      <c r="F175" s="1">
        <f t="shared" si="19"/>
        <v>12.866007756991225</v>
      </c>
      <c r="G175">
        <f t="shared" si="21"/>
        <v>0.90083456231738768</v>
      </c>
    </row>
    <row r="176" spans="1:7" x14ac:dyDescent="0.25">
      <c r="A176" s="2">
        <v>1.6699999999999999E-15</v>
      </c>
      <c r="B176" s="2">
        <f t="shared" si="16"/>
        <v>1.8139710818435852</v>
      </c>
      <c r="C176" s="5">
        <f t="shared" si="17"/>
        <v>7.2102081704240781</v>
      </c>
      <c r="D176" s="1">
        <f t="shared" si="20"/>
        <v>0.11007150695494695</v>
      </c>
      <c r="E176" s="1">
        <f t="shared" si="18"/>
        <v>0.24646867831339137</v>
      </c>
      <c r="F176" s="1">
        <f t="shared" si="19"/>
        <v>14.121615049524886</v>
      </c>
      <c r="G176">
        <f t="shared" si="21"/>
        <v>0.88094665811723682</v>
      </c>
    </row>
    <row r="177" spans="1:7" x14ac:dyDescent="0.25">
      <c r="A177" s="2">
        <v>1.6800000000000001E-15</v>
      </c>
      <c r="B177" s="2">
        <f t="shared" si="16"/>
        <v>2.0145266075983557</v>
      </c>
      <c r="C177" s="5">
        <f t="shared" si="17"/>
        <v>7.3572681055879423</v>
      </c>
      <c r="D177" s="1">
        <f t="shared" si="20"/>
        <v>0.1158662803854322</v>
      </c>
      <c r="E177" s="1">
        <f t="shared" si="18"/>
        <v>0.26726371715874087</v>
      </c>
      <c r="F177" s="1">
        <f t="shared" si="19"/>
        <v>15.313083010174013</v>
      </c>
      <c r="G177">
        <f t="shared" si="21"/>
        <v>0.86050946658768912</v>
      </c>
    </row>
    <row r="178" spans="1:7" x14ac:dyDescent="0.25">
      <c r="A178" s="2">
        <v>1.69E-15</v>
      </c>
      <c r="B178" s="2">
        <f t="shared" si="16"/>
        <v>2.2132947809011676</v>
      </c>
      <c r="C178" s="5">
        <f t="shared" si="17"/>
        <v>7.4978004371259033</v>
      </c>
      <c r="D178" s="1">
        <f t="shared" si="20"/>
        <v>0.12169660811891583</v>
      </c>
      <c r="E178" s="1">
        <f t="shared" si="18"/>
        <v>0.2870404690298245</v>
      </c>
      <c r="F178" s="1">
        <f t="shared" si="19"/>
        <v>16.446207424864557</v>
      </c>
      <c r="G178">
        <f t="shared" si="21"/>
        <v>0.83969176578595506</v>
      </c>
    </row>
    <row r="179" spans="1:7" x14ac:dyDescent="0.25">
      <c r="A179" s="2">
        <v>1.7E-15</v>
      </c>
      <c r="B179" s="2">
        <f t="shared" si="16"/>
        <v>2.4100992482699706</v>
      </c>
      <c r="C179" s="5">
        <f t="shared" si="17"/>
        <v>7.6316804802577192</v>
      </c>
      <c r="D179" s="1">
        <f t="shared" si="20"/>
        <v>0.12754180333179782</v>
      </c>
      <c r="E179" s="1">
        <f t="shared" si="18"/>
        <v>0.3058901771055953</v>
      </c>
      <c r="F179" s="1">
        <f t="shared" si="19"/>
        <v>17.526216142659891</v>
      </c>
      <c r="G179">
        <f t="shared" si="21"/>
        <v>0.81862681238634583</v>
      </c>
    </row>
    <row r="180" spans="1:7" x14ac:dyDescent="0.25">
      <c r="A180" s="2">
        <v>1.71E-15</v>
      </c>
      <c r="B180" s="2">
        <f t="shared" si="16"/>
        <v>2.6047653984854535</v>
      </c>
      <c r="C180" s="5">
        <f t="shared" si="17"/>
        <v>7.7587894523262433</v>
      </c>
      <c r="D180" s="1">
        <f t="shared" si="20"/>
        <v>0.13338112644856867</v>
      </c>
      <c r="E180" s="1">
        <f t="shared" si="18"/>
        <v>0.32389523084516703</v>
      </c>
      <c r="F180" s="1">
        <f t="shared" si="19"/>
        <v>18.55782973184359</v>
      </c>
      <c r="G180">
        <f t="shared" si="21"/>
        <v>0.79741903674552295</v>
      </c>
    </row>
    <row r="181" spans="1:7" x14ac:dyDescent="0.25">
      <c r="A181" s="2">
        <v>1.7199999999999999E-15</v>
      </c>
      <c r="B181" s="2">
        <f t="shared" si="16"/>
        <v>2.7971205175116682</v>
      </c>
      <c r="C181" s="5">
        <f t="shared" si="17"/>
        <v>7.8790145781851688</v>
      </c>
      <c r="D181" s="1">
        <f t="shared" si="20"/>
        <v>0.13919385872874185</v>
      </c>
      <c r="E181" s="1">
        <f t="shared" si="18"/>
        <v>0.34113012802356901</v>
      </c>
      <c r="F181" s="1">
        <f t="shared" si="19"/>
        <v>19.545316600507956</v>
      </c>
      <c r="G181">
        <f t="shared" si="21"/>
        <v>0.77614950051177001</v>
      </c>
    </row>
    <row r="182" spans="1:7" x14ac:dyDescent="0.25">
      <c r="A182" s="2">
        <v>1.7299999999999999E-15</v>
      </c>
      <c r="B182" s="2">
        <f t="shared" si="16"/>
        <v>2.9869939417334916</v>
      </c>
      <c r="C182" s="5">
        <f t="shared" si="17"/>
        <v>7.9922491902567812</v>
      </c>
      <c r="D182" s="1">
        <f t="shared" si="20"/>
        <v>0.14495937577986326</v>
      </c>
      <c r="E182" s="1">
        <f t="shared" si="18"/>
        <v>0.35766234188276602</v>
      </c>
      <c r="F182" s="1">
        <f t="shared" si="19"/>
        <v>20.492542680647631</v>
      </c>
      <c r="G182">
        <f t="shared" si="21"/>
        <v>0.7548803330828977</v>
      </c>
    </row>
    <row r="183" spans="1:7" x14ac:dyDescent="0.25">
      <c r="A183" s="2">
        <v>1.7400000000000001E-15</v>
      </c>
      <c r="B183" s="2">
        <f t="shared" si="16"/>
        <v>3.1742172093748042</v>
      </c>
      <c r="C183" s="5">
        <f t="shared" si="17"/>
        <v>8.0983928231708173</v>
      </c>
      <c r="D183" s="1">
        <f t="shared" si="20"/>
        <v>0.15065722073575813</v>
      </c>
      <c r="E183" s="1">
        <f t="shared" si="18"/>
        <v>0.37355309830484185</v>
      </c>
      <c r="F183" s="1">
        <f t="shared" si="19"/>
        <v>21.403015956902987</v>
      </c>
      <c r="G183">
        <f t="shared" si="21"/>
        <v>0.73365833106049261</v>
      </c>
    </row>
    <row r="184" spans="1:7" x14ac:dyDescent="0.25">
      <c r="A184" s="2">
        <v>1.75E-15</v>
      </c>
      <c r="B184" s="2">
        <f t="shared" si="16"/>
        <v>3.358624209963184</v>
      </c>
      <c r="C184" s="5">
        <f t="shared" si="17"/>
        <v>8.1973513029005627</v>
      </c>
      <c r="D184" s="1">
        <f t="shared" si="20"/>
        <v>0.15626717684037222</v>
      </c>
      <c r="E184" s="1">
        <f t="shared" si="18"/>
        <v>0.38885806962096159</v>
      </c>
      <c r="F184" s="1">
        <f t="shared" si="19"/>
        <v>22.279926218885432</v>
      </c>
      <c r="G184">
        <f t="shared" si="21"/>
        <v>0.7125178748146338</v>
      </c>
    </row>
    <row r="185" spans="1:7" x14ac:dyDescent="0.25">
      <c r="A185" s="2">
        <v>1.76E-15</v>
      </c>
      <c r="B185" s="2">
        <f t="shared" si="16"/>
        <v>3.5400513317084497</v>
      </c>
      <c r="C185" s="5">
        <f t="shared" si="17"/>
        <v>8.2890368303170785</v>
      </c>
      <c r="D185" s="1">
        <f t="shared" si="20"/>
        <v>0.16176933917966954</v>
      </c>
      <c r="E185" s="1">
        <f t="shared" si="18"/>
        <v>0.40362799241874758</v>
      </c>
      <c r="F185" s="1">
        <f t="shared" si="19"/>
        <v>23.126180458932627</v>
      </c>
      <c r="G185">
        <f t="shared" si="21"/>
        <v>0.69148328961740257</v>
      </c>
    </row>
    <row r="186" spans="1:7" x14ac:dyDescent="0.25">
      <c r="A186" s="2">
        <v>1.77E-15</v>
      </c>
      <c r="B186" s="2">
        <f t="shared" si="16"/>
        <v>3.7183376066642362</v>
      </c>
      <c r="C186" s="5">
        <f t="shared" si="17"/>
        <v>8.3733680590873707</v>
      </c>
      <c r="D186" s="1">
        <f t="shared" si="20"/>
        <v>0.16714418530706807</v>
      </c>
      <c r="E186" s="1">
        <f t="shared" si="18"/>
        <v>0.41790921685413296</v>
      </c>
      <c r="F186" s="1">
        <f t="shared" si="19"/>
        <v>23.944434345359308</v>
      </c>
      <c r="G186">
        <f t="shared" si="21"/>
        <v>0.6705707558858417</v>
      </c>
    </row>
    <row r="187" spans="1:7" x14ac:dyDescent="0.25">
      <c r="A187" s="2">
        <v>1.7800000000000001E-15</v>
      </c>
      <c r="B187" s="2">
        <f t="shared" si="16"/>
        <v>3.893324853543946</v>
      </c>
      <c r="C187" s="5">
        <f t="shared" si="17"/>
        <v>8.4502701678474796</v>
      </c>
      <c r="D187" s="1">
        <f t="shared" si="20"/>
        <v>0.17237264451182979</v>
      </c>
      <c r="E187" s="1">
        <f t="shared" si="18"/>
        <v>0.43174419474939763</v>
      </c>
      <c r="F187" s="1">
        <f t="shared" si="19"/>
        <v>24.73712018841476</v>
      </c>
      <c r="G187">
        <f t="shared" si="21"/>
        <v>0.64978985378110499</v>
      </c>
    </row>
    <row r="188" spans="1:7" x14ac:dyDescent="0.25">
      <c r="A188" s="2">
        <v>1.7899999999999999E-15</v>
      </c>
      <c r="B188" s="2">
        <f t="shared" si="16"/>
        <v>4.0648578180642101</v>
      </c>
      <c r="C188" s="5">
        <f t="shared" si="17"/>
        <v>8.519674926586374</v>
      </c>
      <c r="D188" s="1">
        <f t="shared" si="20"/>
        <v>0.17743616548462646</v>
      </c>
      <c r="E188" s="1">
        <f t="shared" si="18"/>
        <v>0.44517191332526096</v>
      </c>
      <c r="F188" s="1">
        <f t="shared" si="19"/>
        <v>25.506471791301145</v>
      </c>
      <c r="G188">
        <f t="shared" si="21"/>
        <v>0.62914481139926703</v>
      </c>
    </row>
    <row r="189" spans="1:7" x14ac:dyDescent="0.25">
      <c r="A189" s="2">
        <v>1.8000000000000001E-15</v>
      </c>
      <c r="B189" s="2">
        <f t="shared" si="16"/>
        <v>4.2327843106914926</v>
      </c>
      <c r="C189" s="5">
        <f t="shared" si="17"/>
        <v>8.5815207571818135</v>
      </c>
      <c r="D189" s="1">
        <f t="shared" si="20"/>
        <v>0.18231678214019745</v>
      </c>
      <c r="E189" s="1">
        <f t="shared" si="18"/>
        <v>0.45822828087543277</v>
      </c>
      <c r="F189" s="1">
        <f t="shared" si="19"/>
        <v>26.254546547697554</v>
      </c>
      <c r="G189">
        <f t="shared" si="21"/>
        <v>0.60863551263420557</v>
      </c>
    </row>
    <row r="190" spans="1:7" x14ac:dyDescent="0.25">
      <c r="A190" s="2">
        <v>1.8099999999999998E-15</v>
      </c>
      <c r="B190" s="2">
        <f t="shared" si="16"/>
        <v>4.3969553416694724</v>
      </c>
      <c r="C190" s="5">
        <f t="shared" si="17"/>
        <v>8.6357527880344112</v>
      </c>
      <c r="D190" s="1">
        <f t="shared" si="20"/>
        <v>0.18699717736354868</v>
      </c>
      <c r="E190" s="1">
        <f t="shared" si="18"/>
        <v>0.47094647011328172</v>
      </c>
      <c r="F190" s="1">
        <f t="shared" si="19"/>
        <v>26.983245114075004</v>
      </c>
      <c r="G190">
        <f t="shared" si="21"/>
        <v>0.5882583100598705</v>
      </c>
    </row>
    <row r="191" spans="1:7" x14ac:dyDescent="0.25">
      <c r="A191" s="2">
        <v>1.82E-15</v>
      </c>
      <c r="B191" s="2">
        <f t="shared" si="16"/>
        <v>4.5572252532075694</v>
      </c>
      <c r="C191" s="5">
        <f t="shared" si="17"/>
        <v>8.6823229027514888</v>
      </c>
      <c r="D191" s="1">
        <f t="shared" si="20"/>
        <v>0.19146074445351569</v>
      </c>
      <c r="E191" s="1">
        <f t="shared" si="18"/>
        <v>0.48335722434372141</v>
      </c>
      <c r="F191" s="1">
        <f t="shared" si="19"/>
        <v>27.694328952053329</v>
      </c>
      <c r="G191">
        <f t="shared" si="21"/>
        <v>0.5680066794641353</v>
      </c>
    </row>
    <row r="192" spans="1:7" x14ac:dyDescent="0.25">
      <c r="A192" s="2">
        <v>1.8300000000000002E-15</v>
      </c>
      <c r="B192" s="2">
        <f t="shared" si="16"/>
        <v>4.713451848713138</v>
      </c>
      <c r="C192" s="5">
        <f t="shared" si="17"/>
        <v>8.7211897828374632</v>
      </c>
      <c r="D192" s="1">
        <f t="shared" si="20"/>
        <v>0.19569164604567565</v>
      </c>
      <c r="E192" s="1">
        <f t="shared" si="18"/>
        <v>0.49548913106343795</v>
      </c>
      <c r="F192" s="1">
        <f t="shared" si="19"/>
        <v>28.38943600453949</v>
      </c>
      <c r="G192">
        <f t="shared" si="21"/>
        <v>0.54787174561288898</v>
      </c>
    </row>
    <row r="193" spans="1:7" x14ac:dyDescent="0.25">
      <c r="A193" s="2">
        <v>1.8399999999999999E-15</v>
      </c>
      <c r="B193" s="2">
        <f t="shared" si="16"/>
        <v>4.8654965189528827</v>
      </c>
      <c r="C193" s="5">
        <f t="shared" si="17"/>
        <v>8.7523189443529539</v>
      </c>
      <c r="D193" s="1">
        <f t="shared" si="20"/>
        <v>0.19967487030554776</v>
      </c>
      <c r="E193" s="1">
        <f t="shared" si="18"/>
        <v>0.50736886708286999</v>
      </c>
      <c r="F193" s="1">
        <f t="shared" si="19"/>
        <v>29.070094740182491</v>
      </c>
      <c r="G193">
        <f t="shared" si="21"/>
        <v>0.52784270312571213</v>
      </c>
    </row>
    <row r="194" spans="1:7" x14ac:dyDescent="0.25">
      <c r="A194" s="2">
        <v>1.8500000000000001E-15</v>
      </c>
      <c r="B194" s="2">
        <f t="shared" ref="B194:B239" si="24">B$5*COS(H$5*A194+L$5)</f>
        <v>5.0132243650313901</v>
      </c>
      <c r="C194" s="5">
        <f t="shared" ref="C194:C239" si="25">C$5*COS(H$5*A194+E$5)</f>
        <v>8.7756827685100287</v>
      </c>
      <c r="D194" s="1">
        <f t="shared" si="20"/>
        <v>0.20339628419269437</v>
      </c>
      <c r="E194" s="1">
        <f t="shared" ref="E194:E239" si="26">IF(AND(B194&gt;0,C194&gt;0),PI()/2-ATAN(C194/B194),IF(AND(B194&gt;0,C194&lt;0),PI()/2+ABS(ATAN(C194/B194)),IF(AND(B194&lt;0,C194&lt;0),PI()+ATAN(B194/C194),IF(AND(B194&lt;L192,C194&gt;0),3*PI()/2+ABS(ATAN(C194/B194))))))</f>
        <v>0.51902141880005748</v>
      </c>
      <c r="F194" s="1">
        <f t="shared" ref="F194:F239" si="27">E194*180/PI()</f>
        <v>29.737736774135257</v>
      </c>
      <c r="G194">
        <f t="shared" si="21"/>
        <v>0.50790715174812895</v>
      </c>
    </row>
    <row r="195" spans="1:7" x14ac:dyDescent="0.25">
      <c r="A195" s="2">
        <v>1.8599999999999999E-15</v>
      </c>
      <c r="B195" s="2">
        <f t="shared" si="24"/>
        <v>5.1565043180777241</v>
      </c>
      <c r="C195" s="5">
        <f t="shared" si="25"/>
        <v>8.7912605261764742</v>
      </c>
      <c r="D195" s="1">
        <f t="shared" si="20"/>
        <v>0.20684268360673794</v>
      </c>
      <c r="E195" s="1">
        <f t="shared" si="26"/>
        <v>0.53047028084162728</v>
      </c>
      <c r="F195" s="1">
        <f t="shared" si="27"/>
        <v>30.393708249344733</v>
      </c>
      <c r="G195">
        <f t="shared" si="21"/>
        <v>0.48805136159877144</v>
      </c>
    </row>
    <row r="196" spans="1:7" x14ac:dyDescent="0.25">
      <c r="A196" s="2">
        <v>1.87E-15</v>
      </c>
      <c r="B196" s="2">
        <f t="shared" si="24"/>
        <v>5.2952092555339547</v>
      </c>
      <c r="C196" s="5">
        <f t="shared" si="25"/>
        <v>8.7990383962673473</v>
      </c>
      <c r="D196" s="1">
        <f t="shared" si="20"/>
        <v>0.21000184023736881</v>
      </c>
      <c r="E196" s="1">
        <f t="shared" si="26"/>
        <v>0.54173763591879687</v>
      </c>
      <c r="F196" s="1">
        <f t="shared" si="27"/>
        <v>31.039280141541852</v>
      </c>
      <c r="G196">
        <f t="shared" si="21"/>
        <v>0.46826048098053163</v>
      </c>
    </row>
    <row r="197" spans="1:7" x14ac:dyDescent="0.25">
      <c r="A197" s="2">
        <v>1.8800000000000002E-15</v>
      </c>
      <c r="B197" s="2">
        <f t="shared" si="24"/>
        <v>5.4292161139423278</v>
      </c>
      <c r="C197" s="5">
        <f t="shared" si="25"/>
        <v>8.7990094780074877</v>
      </c>
      <c r="D197" s="1">
        <f t="shared" si="20"/>
        <v>0.21286254495211113</v>
      </c>
      <c r="E197" s="1">
        <f t="shared" si="26"/>
        <v>0.55284451842392679</v>
      </c>
      <c r="F197" s="1">
        <f t="shared" si="27"/>
        <v>31.675657632633488</v>
      </c>
      <c r="G197">
        <f t="shared" si="21"/>
        <v>0.44851869693296315</v>
      </c>
    </row>
    <row r="198" spans="1:7" x14ac:dyDescent="0.25">
      <c r="A198" s="2">
        <v>1.8899999999999999E-15</v>
      </c>
      <c r="B198" s="2">
        <f t="shared" si="24"/>
        <v>5.5584059981311142</v>
      </c>
      <c r="C198" s="5">
        <f t="shared" si="25"/>
        <v>8.791173797054098</v>
      </c>
      <c r="D198" s="1">
        <f t="shared" si="20"/>
        <v>0.21541464756790291</v>
      </c>
      <c r="E198" s="1">
        <f t="shared" si="26"/>
        <v>0.56381096401266917</v>
      </c>
      <c r="F198" s="1">
        <f t="shared" si="27"/>
        <v>32.303988681128281</v>
      </c>
      <c r="G198">
        <f t="shared" si="21"/>
        <v>0.4288093567557737</v>
      </c>
    </row>
    <row r="199" spans="1:7" x14ac:dyDescent="0.25">
      <c r="A199" s="2">
        <v>1.9000000000000001E-15</v>
      </c>
      <c r="B199" s="2">
        <f t="shared" si="24"/>
        <v>5.682664286702221</v>
      </c>
      <c r="C199" s="5">
        <f t="shared" si="25"/>
        <v>8.7755383054739902</v>
      </c>
      <c r="D199" s="1">
        <f t="shared" si="20"/>
        <v>0.21764909286537509</v>
      </c>
      <c r="E199" s="1">
        <f t="shared" si="26"/>
        <v>0.57465614717450386</v>
      </c>
      <c r="F199" s="1">
        <f t="shared" si="27"/>
        <v>32.925371904347756</v>
      </c>
      <c r="G199">
        <f t="shared" si="21"/>
        <v>0.40911505715958829</v>
      </c>
    </row>
    <row r="200" spans="1:7" x14ac:dyDescent="0.25">
      <c r="A200" s="2">
        <v>1.9099999999999999E-15</v>
      </c>
      <c r="B200" s="2">
        <f t="shared" si="24"/>
        <v>5.8018807337269358</v>
      </c>
      <c r="C200" s="5">
        <f t="shared" si="25"/>
        <v>8.7521168755754797</v>
      </c>
      <c r="D200" s="1">
        <f t="shared" si="20"/>
        <v>0.21955795271804374</v>
      </c>
      <c r="E200" s="1">
        <f t="shared" si="26"/>
        <v>0.58539850858702369</v>
      </c>
      <c r="F200" s="1">
        <f t="shared" si="27"/>
        <v>33.54086387528934</v>
      </c>
      <c r="G200">
        <f t="shared" si="21"/>
        <v>0.38941770642725082</v>
      </c>
    </row>
    <row r="201" spans="1:7" x14ac:dyDescent="0.25">
      <c r="A201" s="2">
        <v>1.92E-15</v>
      </c>
      <c r="B201" s="2">
        <f t="shared" si="24"/>
        <v>5.9159495665596751</v>
      </c>
      <c r="C201" s="5">
        <f t="shared" si="25"/>
        <v>8.7209302876004369</v>
      </c>
      <c r="D201" s="1">
        <f t="shared" si="20"/>
        <v>0.22113445422241992</v>
      </c>
      <c r="E201" s="1">
        <f t="shared" si="26"/>
        <v>0.59605587387330283</v>
      </c>
      <c r="F201" s="1">
        <f t="shared" si="27"/>
        <v>34.151485926922362</v>
      </c>
      <c r="G201">
        <f t="shared" si="21"/>
        <v>0.36969856393874084</v>
      </c>
    </row>
    <row r="202" spans="1:7" x14ac:dyDescent="0.25">
      <c r="A202" s="2">
        <v>1.9299999999999998E-15</v>
      </c>
      <c r="B202" s="2">
        <f t="shared" si="24"/>
        <v>6.0247695796828236</v>
      </c>
      <c r="C202" s="5">
        <f t="shared" si="25"/>
        <v>8.682006211287387</v>
      </c>
      <c r="D202" s="1">
        <f t="shared" ref="D202:D239" si="28">0.5*1.5*300000000*0.00000000000885*(B202^2+C202^2)</f>
        <v>0.22237300372922397</v>
      </c>
      <c r="E202" s="1">
        <f t="shared" si="26"/>
        <v>0.60664556523409807</v>
      </c>
      <c r="F202" s="1">
        <f t="shared" si="27"/>
        <v>34.758230548242082</v>
      </c>
      <c r="G202">
        <f t="shared" ref="G202:G239" si="29">COS(2*E202)</f>
        <v>0.34993826057877708</v>
      </c>
    </row>
    <row r="203" spans="1:7" x14ac:dyDescent="0.25">
      <c r="A203" s="2">
        <v>1.94E-15</v>
      </c>
      <c r="B203" s="2">
        <f t="shared" si="24"/>
        <v>6.1282442244995385</v>
      </c>
      <c r="C203" s="5">
        <f t="shared" si="25"/>
        <v>8.6353791813220315</v>
      </c>
      <c r="D203" s="1">
        <f t="shared" si="28"/>
        <v>0.22326920669044101</v>
      </c>
      <c r="E203" s="1">
        <f t="shared" si="26"/>
        <v>0.61718450730482277</v>
      </c>
      <c r="F203" s="1">
        <f t="shared" si="27"/>
        <v>35.362067449427471</v>
      </c>
      <c r="G203">
        <f t="shared" si="29"/>
        <v>0.3301168028715144</v>
      </c>
    </row>
    <row r="204" spans="1:7" x14ac:dyDescent="0.25">
      <c r="A204" s="2">
        <v>1.9500000000000001E-15</v>
      </c>
      <c r="B204" s="2">
        <f t="shared" si="24"/>
        <v>6.2262816949947313</v>
      </c>
      <c r="C204" s="5">
        <f t="shared" si="25"/>
        <v>8.5810905666969823</v>
      </c>
      <c r="D204" s="1">
        <f t="shared" si="28"/>
        <v>0.22381988325179608</v>
      </c>
      <c r="E204" s="1">
        <f t="shared" si="26"/>
        <v>0.62768932848889047</v>
      </c>
      <c r="F204" s="1">
        <f t="shared" si="27"/>
        <v>35.963949367814173</v>
      </c>
      <c r="G204">
        <f t="shared" si="29"/>
        <v>0.31021356314230875</v>
      </c>
    </row>
    <row r="205" spans="1:7" x14ac:dyDescent="0.25">
      <c r="A205" s="2">
        <v>1.9599999999999999E-15</v>
      </c>
      <c r="B205" s="2">
        <f t="shared" si="24"/>
        <v>6.3187950091883085</v>
      </c>
      <c r="C205" s="5">
        <f t="shared" si="25"/>
        <v>8.5191885340078546</v>
      </c>
      <c r="D205" s="1">
        <f t="shared" si="28"/>
        <v>0.22402307953532444</v>
      </c>
      <c r="E205" s="1">
        <f t="shared" si="26"/>
        <v>0.63817645894232733</v>
      </c>
      <c r="F205" s="1">
        <f t="shared" si="27"/>
        <v>36.564817681999216</v>
      </c>
      <c r="G205">
        <f t="shared" si="29"/>
        <v>0.29020725756938487</v>
      </c>
    </row>
    <row r="206" spans="1:7" x14ac:dyDescent="0.25">
      <c r="A206" s="2">
        <v>1.9700000000000001E-15</v>
      </c>
      <c r="B206" s="2">
        <f t="shared" si="24"/>
        <v>6.4057020863083771</v>
      </c>
      <c r="C206" s="5">
        <f t="shared" si="25"/>
        <v>8.4497280047183221</v>
      </c>
      <c r="D206" s="1">
        <f t="shared" si="28"/>
        <v>0.2238780745720059</v>
      </c>
      <c r="E206" s="1">
        <f t="shared" si="26"/>
        <v>0.64866222632794723</v>
      </c>
      <c r="F206" s="1">
        <f t="shared" si="27"/>
        <v>37.165607898151166</v>
      </c>
      <c r="G206">
        <f t="shared" si="29"/>
        <v>0.27007591364084754</v>
      </c>
    </row>
    <row r="207" spans="1:7" x14ac:dyDescent="0.25">
      <c r="A207" s="2">
        <v>1.9799999999999998E-15</v>
      </c>
      <c r="B207" s="2">
        <f t="shared" si="24"/>
        <v>6.4869258196159105</v>
      </c>
      <c r="C207" s="5">
        <f t="shared" si="25"/>
        <v>8.3727706064320504</v>
      </c>
      <c r="D207" s="1">
        <f t="shared" si="28"/>
        <v>0.22338538285986426</v>
      </c>
      <c r="E207" s="1">
        <f t="shared" si="26"/>
        <v>0.65916295041977757</v>
      </c>
      <c r="F207" s="1">
        <f t="shared" si="27"/>
        <v>37.767255070444392</v>
      </c>
      <c r="G207">
        <f t="shared" si="29"/>
        <v>0.24979682826150959</v>
      </c>
    </row>
    <row r="208" spans="1:7" x14ac:dyDescent="0.25">
      <c r="A208" s="2">
        <v>1.99E-15</v>
      </c>
      <c r="B208" s="2">
        <f t="shared" si="24"/>
        <v>6.5623941448163352</v>
      </c>
      <c r="C208" s="5">
        <f t="shared" si="25"/>
        <v>8.2883846182147014</v>
      </c>
      <c r="D208" s="1">
        <f t="shared" si="28"/>
        <v>0.22254675253845602</v>
      </c>
      <c r="E208" s="1">
        <f t="shared" si="26"/>
        <v>0.66969503761909399</v>
      </c>
      <c r="F208" s="1">
        <f t="shared" si="27"/>
        <v>38.370699216428982</v>
      </c>
      <c r="G208">
        <f t="shared" si="29"/>
        <v>0.22934651754990668</v>
      </c>
    </row>
    <row r="209" spans="1:7" x14ac:dyDescent="0.25">
      <c r="A209" s="2">
        <v>2.0000000000000002E-15</v>
      </c>
      <c r="B209" s="2">
        <f t="shared" si="24"/>
        <v>6.6320401039972641</v>
      </c>
      <c r="C209" s="5">
        <f t="shared" si="25"/>
        <v>8.1966449100145731</v>
      </c>
      <c r="D209" s="1">
        <f t="shared" si="28"/>
        <v>0.22136515918622512</v>
      </c>
      <c r="E209" s="1">
        <f t="shared" si="26"/>
        <v>0.6802750764419091</v>
      </c>
      <c r="F209" s="1">
        <f t="shared" si="27"/>
        <v>38.976890788060842</v>
      </c>
      <c r="G209">
        <f t="shared" si="29"/>
        <v>0.20870065922259989</v>
      </c>
    </row>
    <row r="210" spans="1:7" x14ac:dyDescent="0.25">
      <c r="A210" s="2">
        <v>2.0099999999999999E-15</v>
      </c>
      <c r="B210" s="2">
        <f t="shared" si="24"/>
        <v>6.6958019050357001</v>
      </c>
      <c r="C210" s="5">
        <f t="shared" si="25"/>
        <v>8.0976328762355809</v>
      </c>
      <c r="D210" s="1">
        <f t="shared" si="28"/>
        <v>0.2198447952627316</v>
      </c>
      <c r="E210" s="1">
        <f t="shared" si="26"/>
        <v>0.6909199350541313</v>
      </c>
      <c r="F210" s="1">
        <f t="shared" si="27"/>
        <v>39.586796260054662</v>
      </c>
      <c r="G210">
        <f t="shared" si="29"/>
        <v>0.18783402837721824</v>
      </c>
    </row>
    <row r="211" spans="1:7" x14ac:dyDescent="0.25">
      <c r="A211" s="2">
        <v>2.0200000000000001E-15</v>
      </c>
      <c r="B211" s="2">
        <f t="shared" si="24"/>
        <v>6.7536229764219948</v>
      </c>
      <c r="C211" s="5">
        <f t="shared" si="25"/>
        <v>7.9914363635215313</v>
      </c>
      <c r="D211" s="1">
        <f t="shared" si="28"/>
        <v>0.21799105523321477</v>
      </c>
      <c r="E211" s="1">
        <f t="shared" si="26"/>
        <v>0.7016468619651004</v>
      </c>
      <c r="F211" s="1">
        <f t="shared" si="27"/>
        <v>40.201403899198503</v>
      </c>
      <c r="G211">
        <f t="shared" si="29"/>
        <v>0.16672042745789167</v>
      </c>
    </row>
    <row r="212" spans="1:7" x14ac:dyDescent="0.25">
      <c r="A212" s="2">
        <v>2.0299999999999999E-15</v>
      </c>
      <c r="B212" s="2">
        <f t="shared" si="24"/>
        <v>6.805452017451886</v>
      </c>
      <c r="C212" s="5">
        <f t="shared" si="25"/>
        <v>7.878149592815789</v>
      </c>
      <c r="D212" s="1">
        <f t="shared" si="28"/>
        <v>0.21581051642827156</v>
      </c>
      <c r="E212" s="1">
        <f t="shared" si="26"/>
        <v>0.71247359104356245</v>
      </c>
      <c r="F212" s="1">
        <f t="shared" si="27"/>
        <v>40.821729781325935</v>
      </c>
      <c r="G212">
        <f t="shared" si="29"/>
        <v>0.14533261121993801</v>
      </c>
    </row>
    <row r="213" spans="1:7" x14ac:dyDescent="0.25">
      <c r="A213" s="2">
        <v>2.04E-15</v>
      </c>
      <c r="B213" s="2">
        <f t="shared" si="24"/>
        <v>6.8512430437421381</v>
      </c>
      <c r="C213" s="5">
        <f t="shared" si="25"/>
        <v>7.7578730757654188</v>
      </c>
      <c r="D213" s="1">
        <f t="shared" si="28"/>
        <v>0.21331091570656108</v>
      </c>
      <c r="E213" s="1">
        <f t="shared" si="26"/>
        <v>0.72341845209341515</v>
      </c>
      <c r="F213" s="1">
        <f t="shared" si="27"/>
        <v>41.448824126839625</v>
      </c>
      <c r="G213">
        <f t="shared" si="29"/>
        <v>0.12364220761172792</v>
      </c>
    </row>
    <row r="214" spans="1:7" x14ac:dyDescent="0.25">
      <c r="A214" s="2">
        <v>2.0500000000000002E-15</v>
      </c>
      <c r="B214" s="2">
        <f t="shared" si="24"/>
        <v>6.8909554280293488</v>
      </c>
      <c r="C214" s="5">
        <f t="shared" si="25"/>
        <v>7.6307135255440501</v>
      </c>
      <c r="D214" s="1">
        <f t="shared" si="28"/>
        <v>0.21050112200334103</v>
      </c>
      <c r="E214" s="1">
        <f t="shared" si="26"/>
        <v>0.73450048832113102</v>
      </c>
      <c r="F214" s="1">
        <f t="shared" si="27"/>
        <v>42.083778031098824</v>
      </c>
      <c r="G214">
        <f t="shared" si="29"/>
        <v>0.10161963567157124</v>
      </c>
    </row>
    <row r="215" spans="1:7" x14ac:dyDescent="0.25">
      <c r="A215" s="2">
        <v>2.0599999999999999E-15</v>
      </c>
      <c r="B215" s="2">
        <f t="shared" si="24"/>
        <v>6.924553936215756</v>
      </c>
      <c r="C215" s="5">
        <f t="shared" si="25"/>
        <v>7.4967837621725515</v>
      </c>
      <c r="D215" s="1">
        <f t="shared" si="28"/>
        <v>0.20739110486223739</v>
      </c>
      <c r="E215" s="1">
        <f t="shared" si="26"/>
        <v>0.74573958214452185</v>
      </c>
      <c r="F215" s="1">
        <f t="shared" si="27"/>
        <v>42.727730672730672</v>
      </c>
      <c r="G215">
        <f t="shared" si="29"/>
        <v>7.923402181198054E-2</v>
      </c>
    </row>
    <row r="216" spans="1:7" x14ac:dyDescent="0.25">
      <c r="A216" s="2">
        <v>2.0700000000000001E-15</v>
      </c>
      <c r="B216" s="2">
        <f t="shared" si="24"/>
        <v>6.9520087586300701</v>
      </c>
      <c r="C216" s="5">
        <f t="shared" si="25"/>
        <v>7.356202612421443</v>
      </c>
      <c r="D216" s="1">
        <f t="shared" si="28"/>
        <v>0.20399189906189871</v>
      </c>
      <c r="E216" s="1">
        <f t="shared" si="26"/>
        <v>0.75715659093561671</v>
      </c>
      <c r="F216" s="1">
        <f t="shared" si="27"/>
        <v>43.38187709112416</v>
      </c>
      <c r="G216">
        <f t="shared" si="29"/>
        <v>5.645311625477234E-2</v>
      </c>
    </row>
    <row r="217" spans="1:7" x14ac:dyDescent="0.25">
      <c r="A217" s="2">
        <v>2.0799999999999999E-15</v>
      </c>
      <c r="B217" s="2">
        <f t="shared" si="24"/>
        <v>6.9732955364755469</v>
      </c>
      <c r="C217" s="5">
        <f t="shared" si="25"/>
        <v>7.209094804384069</v>
      </c>
      <c r="D217" s="1">
        <f t="shared" si="28"/>
        <v>0.20031556546305007</v>
      </c>
      <c r="E217" s="1">
        <f t="shared" si="26"/>
        <v>0.76877349446145771</v>
      </c>
      <c r="F217" s="1">
        <f t="shared" si="27"/>
        <v>44.047476634165498</v>
      </c>
      <c r="G217">
        <f t="shared" si="29"/>
        <v>3.3243211917759287E-2</v>
      </c>
    </row>
    <row r="218" spans="1:7" x14ac:dyDescent="0.25">
      <c r="A218" s="2">
        <v>2.09E-15</v>
      </c>
      <c r="B218" s="2">
        <f t="shared" si="24"/>
        <v>6.9883953834419099</v>
      </c>
      <c r="C218" s="5">
        <f t="shared" si="25"/>
        <v>7.0555908568137422</v>
      </c>
      <c r="D218" s="1">
        <f t="shared" si="28"/>
        <v>0.19637514821485869</v>
      </c>
      <c r="E218" s="1">
        <f t="shared" si="26"/>
        <v>0.78061355598864157</v>
      </c>
      <c r="F218" s="1">
        <f t="shared" si="27"/>
        <v>44.725862188848353</v>
      </c>
      <c r="G218">
        <f t="shared" si="29"/>
        <v>9.569068776319101E-3</v>
      </c>
    </row>
    <row r="219" spans="1:7" x14ac:dyDescent="0.25">
      <c r="A219" s="2">
        <v>2.0999999999999998E-15</v>
      </c>
      <c r="B219" s="2">
        <f t="shared" si="24"/>
        <v>6.9972949024618787</v>
      </c>
      <c r="C219" s="5">
        <f t="shared" si="25"/>
        <v>6.8958269633234393</v>
      </c>
      <c r="D219" s="1">
        <f t="shared" si="28"/>
        <v>0.19218462847245907</v>
      </c>
      <c r="E219" s="1">
        <f t="shared" si="26"/>
        <v>0.79270149925354716</v>
      </c>
      <c r="F219" s="1">
        <f t="shared" si="27"/>
        <v>45.418450320921025</v>
      </c>
      <c r="G219">
        <f t="shared" si="29"/>
        <v>-1.46061523170091E-2</v>
      </c>
    </row>
    <row r="220" spans="1:7" x14ac:dyDescent="0.25">
      <c r="A220" s="2">
        <v>2.11E-15</v>
      </c>
      <c r="B220" s="2">
        <f t="shared" si="24"/>
        <v>6.9999861975974778</v>
      </c>
      <c r="C220" s="5">
        <f t="shared" si="25"/>
        <v>6.7299448715503747</v>
      </c>
      <c r="D220" s="1">
        <f t="shared" si="28"/>
        <v>0.18775887478984399</v>
      </c>
      <c r="E220" s="1">
        <f t="shared" si="26"/>
        <v>0.80506370377411074</v>
      </c>
      <c r="F220" s="1">
        <f t="shared" si="27"/>
        <v>46.126752465426868</v>
      </c>
      <c r="G220">
        <f t="shared" si="29"/>
        <v>-3.9320941107181241E-2</v>
      </c>
    </row>
    <row r="221" spans="1:7" x14ac:dyDescent="0.25">
      <c r="A221" s="2">
        <v>2.1200000000000001E-15</v>
      </c>
      <c r="B221" s="2">
        <f t="shared" si="24"/>
        <v>6.9964668810455661</v>
      </c>
      <c r="C221" s="5">
        <f t="shared" si="25"/>
        <v>6.5580917573930249</v>
      </c>
      <c r="D221" s="1">
        <f t="shared" si="28"/>
        <v>0.18311359036414301</v>
      </c>
      <c r="E221" s="1">
        <f t="shared" si="26"/>
        <v>0.81772842129406309</v>
      </c>
      <c r="F221" s="1">
        <f t="shared" si="27"/>
        <v>46.852387328045531</v>
      </c>
      <c r="G221">
        <f t="shared" si="29"/>
        <v>-6.4615467799468834E-2</v>
      </c>
    </row>
    <row r="222" spans="1:7" x14ac:dyDescent="0.25">
      <c r="A222" s="2">
        <v>2.1299999999999999E-15</v>
      </c>
      <c r="B222" s="2">
        <f t="shared" si="24"/>
        <v>6.9867400752563773</v>
      </c>
      <c r="C222" s="5">
        <f t="shared" si="25"/>
        <v>6.3804200944319414</v>
      </c>
      <c r="D222" s="1">
        <f t="shared" si="28"/>
        <v>0.17826525731846832</v>
      </c>
      <c r="E222" s="1">
        <f t="shared" si="26"/>
        <v>0.83072601651023625</v>
      </c>
      <c r="F222" s="1">
        <f t="shared" si="27"/>
        <v>47.597094677751684</v>
      </c>
      <c r="G222">
        <f t="shared" si="29"/>
        <v>-9.0531582236959798E-2</v>
      </c>
    </row>
    <row r="223" spans="1:7" x14ac:dyDescent="0.25">
      <c r="A223" s="2">
        <v>2.1400000000000001E-15</v>
      </c>
      <c r="B223" s="2">
        <f t="shared" si="24"/>
        <v>6.9708144101631682</v>
      </c>
      <c r="C223" s="5">
        <f t="shared" si="25"/>
        <v>6.1970875186502949</v>
      </c>
      <c r="D223" s="1">
        <f t="shared" si="28"/>
        <v>0.17323107822102046</v>
      </c>
      <c r="E223" s="1">
        <f t="shared" si="26"/>
        <v>0.84408923564034521</v>
      </c>
      <c r="F223" s="1">
        <f t="shared" si="27"/>
        <v>48.36275073461541</v>
      </c>
      <c r="G223">
        <f t="shared" si="29"/>
        <v>-0.11711277049192476</v>
      </c>
    </row>
    <row r="224" spans="1:7" x14ac:dyDescent="0.25">
      <c r="A224" s="2">
        <v>2.1499999999999998E-15</v>
      </c>
      <c r="B224" s="2">
        <f t="shared" si="24"/>
        <v>6.9487040155254833</v>
      </c>
      <c r="C224" s="5">
        <f t="shared" si="25"/>
        <v>6.0082566885742317</v>
      </c>
      <c r="D224" s="1">
        <f t="shared" si="28"/>
        <v>0.16802891504795614</v>
      </c>
      <c r="E224" s="1">
        <f t="shared" si="26"/>
        <v>0.85785350684385442</v>
      </c>
      <c r="F224" s="1">
        <f t="shared" si="27"/>
        <v>49.151385382649941</v>
      </c>
      <c r="G224">
        <f t="shared" si="29"/>
        <v>-0.14440405328731393</v>
      </c>
    </row>
    <row r="225" spans="1:7" x14ac:dyDescent="0.25">
      <c r="A225" s="2">
        <v>2.16E-15</v>
      </c>
      <c r="B225" s="2">
        <f t="shared" si="24"/>
        <v>6.9204285083927637</v>
      </c>
      <c r="C225" s="5">
        <f t="shared" si="25"/>
        <v>5.8140951409569723</v>
      </c>
      <c r="D225" s="1">
        <f t="shared" si="28"/>
        <v>0.16267722580658062</v>
      </c>
      <c r="E225" s="1">
        <f t="shared" si="26"/>
        <v>0.87205727701083047</v>
      </c>
      <c r="F225" s="1">
        <f t="shared" si="27"/>
        <v>49.965201466391498</v>
      </c>
      <c r="G225">
        <f t="shared" si="29"/>
        <v>-0.17245180587189241</v>
      </c>
    </row>
    <row r="226" spans="1:7" x14ac:dyDescent="0.25">
      <c r="A226" s="2">
        <v>2.1700000000000002E-15</v>
      </c>
      <c r="B226" s="2">
        <f t="shared" si="24"/>
        <v>6.8860129756994874</v>
      </c>
      <c r="C226" s="5">
        <f t="shared" si="25"/>
        <v>5.6147751421348939</v>
      </c>
      <c r="D226" s="1">
        <f t="shared" si="28"/>
        <v>0.15719499904374065</v>
      </c>
      <c r="E226" s="1">
        <f t="shared" si="26"/>
        <v>0.88674238997758503</v>
      </c>
      <c r="F226" s="1">
        <f t="shared" si="27"/>
        <v>50.806596461059371</v>
      </c>
      <c r="G226">
        <f t="shared" si="29"/>
        <v>-0.20130347274078808</v>
      </c>
    </row>
    <row r="227" spans="1:7" x14ac:dyDescent="0.25">
      <c r="A227" s="2">
        <v>2.1799999999999999E-15</v>
      </c>
      <c r="B227" s="2">
        <f t="shared" si="24"/>
        <v>6.8454879520072307</v>
      </c>
      <c r="C227" s="5">
        <f t="shared" si="25"/>
        <v>5.4104735351873012</v>
      </c>
      <c r="D227" s="1">
        <f t="shared" si="28"/>
        <v>0.15160168647178632</v>
      </c>
      <c r="E227" s="1">
        <f t="shared" si="26"/>
        <v>0.90195451180142017</v>
      </c>
      <c r="F227" s="1">
        <f t="shared" si="27"/>
        <v>51.67818683900397</v>
      </c>
      <c r="G227">
        <f t="shared" si="29"/>
        <v>-0.23100714249816084</v>
      </c>
    </row>
    <row r="228" spans="1:7" x14ac:dyDescent="0.25">
      <c r="A228" s="2">
        <v>2.1900000000000001E-15</v>
      </c>
      <c r="B228" s="2">
        <f t="shared" si="24"/>
        <v>6.7988893924134244</v>
      </c>
      <c r="C228" s="5">
        <f t="shared" si="25"/>
        <v>5.2013715830355745</v>
      </c>
      <c r="D228" s="1">
        <f t="shared" si="28"/>
        <v>0.1459171339511566</v>
      </c>
      <c r="E228" s="1">
        <f t="shared" si="26"/>
        <v>0.91774360930746923</v>
      </c>
      <c r="F228" s="1">
        <f t="shared" si="27"/>
        <v>52.582835488421125</v>
      </c>
      <c r="G228">
        <f t="shared" si="29"/>
        <v>-0.2616109376554005</v>
      </c>
    </row>
    <row r="229" spans="1:7" x14ac:dyDescent="0.25">
      <c r="A229" s="2">
        <v>2.1999999999999999E-15</v>
      </c>
      <c r="B229" s="2">
        <f t="shared" si="24"/>
        <v>6.7462586406508569</v>
      </c>
      <c r="C229" s="5">
        <f t="shared" si="25"/>
        <v>4.9876548076209515</v>
      </c>
      <c r="D229" s="1">
        <f t="shared" si="28"/>
        <v>0.14016151107447425</v>
      </c>
      <c r="E229" s="1">
        <f t="shared" si="26"/>
        <v>0.93416448867050195</v>
      </c>
      <c r="F229" s="1">
        <f t="shared" si="27"/>
        <v>53.523682571816373</v>
      </c>
      <c r="G229">
        <f t="shared" si="29"/>
        <v>-0.29316216055278815</v>
      </c>
    </row>
    <row r="230" spans="1:7" x14ac:dyDescent="0.25">
      <c r="A230" s="2">
        <v>2.21E-15</v>
      </c>
      <c r="B230" s="2">
        <f t="shared" si="24"/>
        <v>6.6876423924061701</v>
      </c>
      <c r="C230" s="5">
        <f t="shared" si="25"/>
        <v>4.7695128253034698</v>
      </c>
      <c r="D230" s="1">
        <f t="shared" si="28"/>
        <v>0.1343552396019897</v>
      </c>
      <c r="E230" s="1">
        <f t="shared" si="26"/>
        <v>0.95127740125207716</v>
      </c>
      <c r="F230" s="1">
        <f t="shared" si="27"/>
        <v>54.504180237916955</v>
      </c>
      <c r="G230">
        <f t="shared" si="29"/>
        <v>-0.32570611900975932</v>
      </c>
    </row>
    <row r="231" spans="1:7" x14ac:dyDescent="0.25">
      <c r="A231" s="2">
        <v>2.2200000000000002E-15</v>
      </c>
      <c r="B231" s="2">
        <f t="shared" si="24"/>
        <v>6.6230926538899721</v>
      </c>
      <c r="C231" s="5">
        <f t="shared" si="25"/>
        <v>4.5471391786283188</v>
      </c>
      <c r="D231" s="1">
        <f t="shared" si="28"/>
        <v>0.12851892100230239</v>
      </c>
      <c r="E231" s="1">
        <f t="shared" si="26"/>
        <v>0.96914872418207898</v>
      </c>
      <c r="F231" s="1">
        <f t="shared" si="27"/>
        <v>55.528131616121435</v>
      </c>
      <c r="G231">
        <f t="shared" si="29"/>
        <v>-0.3592845326613851</v>
      </c>
    </row>
    <row r="232" spans="1:7" x14ac:dyDescent="0.25">
      <c r="A232" s="2">
        <v>2.2299999999999999E-15</v>
      </c>
      <c r="B232" s="2">
        <f t="shared" si="24"/>
        <v>6.5526666956952537</v>
      </c>
      <c r="C232" s="5">
        <f t="shared" si="25"/>
        <v>4.3207311646086763</v>
      </c>
      <c r="D232" s="1">
        <f t="shared" si="28"/>
        <v>0.12267326335544898</v>
      </c>
      <c r="E232" s="1">
        <f t="shared" si="26"/>
        <v>0.98785172310577518</v>
      </c>
      <c r="F232" s="1">
        <f t="shared" si="27"/>
        <v>56.599734518686944</v>
      </c>
      <c r="G232">
        <f t="shared" si="29"/>
        <v>-0.39393339190453841</v>
      </c>
    </row>
    <row r="233" spans="1:7" x14ac:dyDescent="0.25">
      <c r="A233" s="2">
        <v>2.2400000000000001E-15</v>
      </c>
      <c r="B233" s="2">
        <f t="shared" si="24"/>
        <v>6.4764270019850816</v>
      </c>
      <c r="C233" s="5">
        <f t="shared" si="25"/>
        <v>4.0904896596774716</v>
      </c>
      <c r="D233" s="1">
        <f t="shared" si="28"/>
        <v>0.11683900787771985</v>
      </c>
      <c r="E233" s="1">
        <f t="shared" si="26"/>
        <v>1.0074674038906271</v>
      </c>
      <c r="F233" s="1">
        <f t="shared" si="27"/>
        <v>57.723630239934828</v>
      </c>
      <c r="G233">
        <f t="shared" si="29"/>
        <v>-0.42968010440080634</v>
      </c>
    </row>
    <row r="234" spans="1:7" x14ac:dyDescent="0.25">
      <c r="A234" s="2">
        <v>2.2499999999999999E-15</v>
      </c>
      <c r="B234" s="2">
        <f t="shared" si="24"/>
        <v>6.3944412150546679</v>
      </c>
      <c r="C234" s="5">
        <f t="shared" si="25"/>
        <v>3.8566189414634326</v>
      </c>
      <c r="D234" s="1">
        <f t="shared" si="28"/>
        <v>0.1110368553289048</v>
      </c>
      <c r="E234" s="1">
        <f t="shared" si="26"/>
        <v>1.0280854585711807</v>
      </c>
      <c r="F234" s="1">
        <f t="shared" si="27"/>
        <v>58.904957754900508</v>
      </c>
      <c r="G234">
        <f t="shared" si="29"/>
        <v>-0.46653971742880751</v>
      </c>
    </row>
    <row r="235" spans="1:7" x14ac:dyDescent="0.25">
      <c r="A235" s="2">
        <v>2.26E-15</v>
      </c>
      <c r="B235" s="2">
        <f t="shared" si="24"/>
        <v>6.306782075316935</v>
      </c>
      <c r="C235" s="5">
        <f t="shared" si="25"/>
        <v>3.6193265075493835</v>
      </c>
      <c r="D235" s="1">
        <f t="shared" si="28"/>
        <v>0.10528739256308155</v>
      </c>
      <c r="E235" s="1">
        <f t="shared" si="26"/>
        <v>1.0498053079220553</v>
      </c>
      <c r="F235" s="1">
        <f t="shared" si="27"/>
        <v>60.149413454365572</v>
      </c>
      <c r="G235">
        <f t="shared" si="29"/>
        <v>-0.50450994628537482</v>
      </c>
    </row>
    <row r="236" spans="1:7" x14ac:dyDescent="0.25">
      <c r="A236" s="2">
        <v>2.2699999999999998E-15</v>
      </c>
      <c r="B236" s="2">
        <f t="shared" si="24"/>
        <v>6.2135273567649234</v>
      </c>
      <c r="C236" s="5">
        <f t="shared" si="25"/>
        <v>3.378822891373809</v>
      </c>
      <c r="D236" s="1">
        <f t="shared" si="28"/>
        <v>9.9611019483560811E-2</v>
      </c>
      <c r="E236" s="1">
        <f t="shared" si="26"/>
        <v>1.0727372380887499</v>
      </c>
      <c r="F236" s="1">
        <f t="shared" si="27"/>
        <v>61.463316269005908</v>
      </c>
      <c r="G236">
        <f t="shared" si="29"/>
        <v>-0.54356466796032699</v>
      </c>
    </row>
    <row r="237" spans="1:7" x14ac:dyDescent="0.25">
      <c r="A237" s="2">
        <v>2.28E-15</v>
      </c>
      <c r="B237" s="2">
        <f t="shared" si="24"/>
        <v>6.1147597979681922</v>
      </c>
      <c r="C237" s="5">
        <f t="shared" si="25"/>
        <v>3.1353214754387944</v>
      </c>
      <c r="D237" s="1">
        <f t="shared" si="28"/>
        <v>9.4027876661155946E-2</v>
      </c>
      <c r="E237" s="1">
        <f t="shared" si="26"/>
        <v>1.0970036206751828</v>
      </c>
      <c r="F237" s="1">
        <f t="shared" si="27"/>
        <v>62.853677575258267</v>
      </c>
      <c r="G237">
        <f t="shared" si="29"/>
        <v>-0.58364545500406251</v>
      </c>
    </row>
    <row r="238" spans="1:7" x14ac:dyDescent="0.25">
      <c r="A238" s="2">
        <v>2.2900000000000001E-15</v>
      </c>
      <c r="B238" s="2">
        <f t="shared" si="24"/>
        <v>6.0105670286645267</v>
      </c>
      <c r="C238" s="5">
        <f t="shared" si="25"/>
        <v>2.8890383019902872</v>
      </c>
      <c r="D238" s="1">
        <f t="shared" si="28"/>
        <v>8.855777387260326E-2</v>
      </c>
      <c r="E238" s="1">
        <f t="shared" si="26"/>
        <v>1.1227401931814367</v>
      </c>
      <c r="F238" s="1">
        <f t="shared" si="27"/>
        <v>64.328274558999055</v>
      </c>
      <c r="G238">
        <f t="shared" si="29"/>
        <v>-0.62465062865226761</v>
      </c>
    </row>
    <row r="239" spans="1:7" x14ac:dyDescent="0.25">
      <c r="A239" s="2">
        <v>2.2999999999999999E-15</v>
      </c>
      <c r="B239" s="2">
        <f t="shared" si="24"/>
        <v>5.9010414920120446</v>
      </c>
      <c r="C239" s="5">
        <f t="shared" si="25"/>
        <v>2.6401918813385206</v>
      </c>
      <c r="D239" s="1">
        <f t="shared" si="28"/>
        <v>8.3220119812685733E-2</v>
      </c>
      <c r="E239" s="1">
        <f t="shared" si="26"/>
        <v>1.1500973577690943</v>
      </c>
      <c r="F239" s="1">
        <f t="shared" si="27"/>
        <v>65.895724629316575</v>
      </c>
      <c r="G239">
        <f t="shared" si="29"/>
        <v>-0.66642120903998425</v>
      </c>
    </row>
    <row r="240" spans="1:7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Cely</dc:creator>
  <cp:lastModifiedBy>Nelson Carlin Filho</cp:lastModifiedBy>
  <dcterms:created xsi:type="dcterms:W3CDTF">2017-08-22T22:34:21Z</dcterms:created>
  <dcterms:modified xsi:type="dcterms:W3CDTF">2022-10-24T11:02:20Z</dcterms:modified>
</cp:coreProperties>
</file>