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4" r:id="rId2"/>
    <sheet name="Sheet3" sheetId="2" r:id="rId3"/>
  </sheets>
  <calcPr calcId="144525"/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3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3" i="2"/>
  <c r="L4" i="2"/>
  <c r="L5" i="2"/>
  <c r="J6" i="2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5" i="2"/>
  <c r="C20" i="2" l="1"/>
</calcChain>
</file>

<file path=xl/sharedStrings.xml><?xml version="1.0" encoding="utf-8"?>
<sst xmlns="http://schemas.openxmlformats.org/spreadsheetml/2006/main" count="10" uniqueCount="8">
  <si>
    <t>demanda</t>
  </si>
  <si>
    <t>custo fixo</t>
  </si>
  <si>
    <t>Custo unit compra</t>
  </si>
  <si>
    <t>I</t>
  </si>
  <si>
    <t>LEC</t>
  </si>
  <si>
    <t>Período</t>
  </si>
  <si>
    <t>Quantidade</t>
  </si>
  <si>
    <t>Estoque/Segurança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</si>
</sst>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Quantidade</c:v>
                </c:pt>
              </c:strCache>
            </c:strRef>
          </c:tx>
          <c:marker>
            <c:symbol val="none"/>
          </c:marker>
          <c:xVal>
            <c:numRef>
              <c:f>Sheet1!$B$2:$B$19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</c:numCache>
            </c:numRef>
          </c:xVal>
          <c:yVal>
            <c:numRef>
              <c:f>Sheet1!$C$2:$C$19</c:f>
              <c:numCache>
                <c:formatCode>General</c:formatCode>
                <c:ptCount val="18"/>
                <c:pt idx="0">
                  <c:v>500</c:v>
                </c:pt>
                <c:pt idx="1">
                  <c:v>0</c:v>
                </c:pt>
                <c:pt idx="2">
                  <c:v>500</c:v>
                </c:pt>
                <c:pt idx="3">
                  <c:v>0</c:v>
                </c:pt>
                <c:pt idx="4">
                  <c:v>500</c:v>
                </c:pt>
                <c:pt idx="5">
                  <c:v>0</c:v>
                </c:pt>
                <c:pt idx="6">
                  <c:v>500</c:v>
                </c:pt>
                <c:pt idx="7">
                  <c:v>0</c:v>
                </c:pt>
                <c:pt idx="8">
                  <c:v>500</c:v>
                </c:pt>
                <c:pt idx="9">
                  <c:v>0</c:v>
                </c:pt>
                <c:pt idx="10">
                  <c:v>500</c:v>
                </c:pt>
                <c:pt idx="11">
                  <c:v>0</c:v>
                </c:pt>
                <c:pt idx="12">
                  <c:v>500</c:v>
                </c:pt>
                <c:pt idx="13">
                  <c:v>0</c:v>
                </c:pt>
                <c:pt idx="14">
                  <c:v>500</c:v>
                </c:pt>
                <c:pt idx="15">
                  <c:v>0</c:v>
                </c:pt>
                <c:pt idx="16">
                  <c:v>500</c:v>
                </c:pt>
                <c:pt idx="1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23648"/>
        <c:axId val="128336640"/>
      </c:scatterChart>
      <c:valAx>
        <c:axId val="809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28336640"/>
        <c:crosses val="autoZero"/>
        <c:crossBetween val="midCat"/>
        <c:majorUnit val="1"/>
      </c:valAx>
      <c:valAx>
        <c:axId val="12833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0923648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Quantidade</c:v>
                </c:pt>
              </c:strCache>
            </c:strRef>
          </c:tx>
          <c:marker>
            <c:symbol val="none"/>
          </c:marker>
          <c:xVal>
            <c:numRef>
              <c:f>Sheet2!$B$2:$B$19</c:f>
              <c:numCache>
                <c:formatCode>General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12</c:v>
                </c:pt>
                <c:pt idx="13">
                  <c:v>14</c:v>
                </c:pt>
                <c:pt idx="14">
                  <c:v>14</c:v>
                </c:pt>
                <c:pt idx="15">
                  <c:v>16</c:v>
                </c:pt>
                <c:pt idx="16">
                  <c:v>16</c:v>
                </c:pt>
                <c:pt idx="17">
                  <c:v>18</c:v>
                </c:pt>
              </c:numCache>
            </c:numRef>
          </c:xVal>
          <c:yVal>
            <c:numRef>
              <c:f>Sheet2!$C$2:$C$19</c:f>
              <c:numCache>
                <c:formatCode>General</c:formatCode>
                <c:ptCount val="18"/>
                <c:pt idx="0">
                  <c:v>500</c:v>
                </c:pt>
                <c:pt idx="1">
                  <c:v>0</c:v>
                </c:pt>
                <c:pt idx="2">
                  <c:v>500</c:v>
                </c:pt>
                <c:pt idx="3">
                  <c:v>0</c:v>
                </c:pt>
                <c:pt idx="4">
                  <c:v>500</c:v>
                </c:pt>
                <c:pt idx="5">
                  <c:v>0</c:v>
                </c:pt>
                <c:pt idx="6">
                  <c:v>500</c:v>
                </c:pt>
                <c:pt idx="7">
                  <c:v>0</c:v>
                </c:pt>
                <c:pt idx="8">
                  <c:v>500</c:v>
                </c:pt>
                <c:pt idx="9">
                  <c:v>0</c:v>
                </c:pt>
                <c:pt idx="10">
                  <c:v>500</c:v>
                </c:pt>
                <c:pt idx="11">
                  <c:v>0</c:v>
                </c:pt>
                <c:pt idx="12">
                  <c:v>500</c:v>
                </c:pt>
                <c:pt idx="13">
                  <c:v>0</c:v>
                </c:pt>
                <c:pt idx="14">
                  <c:v>500</c:v>
                </c:pt>
                <c:pt idx="15">
                  <c:v>0</c:v>
                </c:pt>
                <c:pt idx="16">
                  <c:v>500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Sheet2!$D$1</c:f>
              <c:strCache>
                <c:ptCount val="1"/>
                <c:pt idx="0">
                  <c:v>Estoque/Segurança</c:v>
                </c:pt>
              </c:strCache>
            </c:strRef>
          </c:tx>
          <c:marker>
            <c:symbol val="none"/>
          </c:marker>
          <c:xVal>
            <c:numRef>
              <c:f>Sheet2!$B$2:$B$19</c:f>
              <c:numCache>
                <c:formatCode>General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12</c:v>
                </c:pt>
                <c:pt idx="13">
                  <c:v>14</c:v>
                </c:pt>
                <c:pt idx="14">
                  <c:v>14</c:v>
                </c:pt>
                <c:pt idx="15">
                  <c:v>16</c:v>
                </c:pt>
                <c:pt idx="16">
                  <c:v>16</c:v>
                </c:pt>
                <c:pt idx="17">
                  <c:v>18</c:v>
                </c:pt>
              </c:numCache>
            </c:numRef>
          </c:xVal>
          <c:yVal>
            <c:numRef>
              <c:f>Sheet2!$D$2:$D$19</c:f>
              <c:numCache>
                <c:formatCode>General</c:formatCode>
                <c:ptCount val="18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91360"/>
        <c:axId val="139392896"/>
      </c:scatterChart>
      <c:valAx>
        <c:axId val="1393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9392896"/>
        <c:crosses val="autoZero"/>
        <c:crossBetween val="midCat"/>
        <c:majorUnit val="1"/>
      </c:valAx>
      <c:valAx>
        <c:axId val="13939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9391360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0</xdr:row>
      <xdr:rowOff>80962</xdr:rowOff>
    </xdr:from>
    <xdr:to>
      <xdr:col>18</xdr:col>
      <xdr:colOff>0</xdr:colOff>
      <xdr:row>24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0</xdr:row>
      <xdr:rowOff>52387</xdr:rowOff>
    </xdr:from>
    <xdr:to>
      <xdr:col>18</xdr:col>
      <xdr:colOff>504825</xdr:colOff>
      <xdr:row>24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105569</xdr:colOff>
      <xdr:row>13</xdr:row>
      <xdr:rowOff>19399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87219" cy="2495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9"/>
  <sheetViews>
    <sheetView showGridLines="0" tabSelected="1" workbookViewId="0">
      <selection activeCell="B1" sqref="B1"/>
    </sheetView>
  </sheetViews>
  <sheetFormatPr defaultRowHeight="15" x14ac:dyDescent="0.25"/>
  <cols>
    <col min="1" max="2" width="9.140625" style="1"/>
    <col min="3" max="3" width="11.7109375" style="1" bestFit="1" customWidth="1"/>
    <col min="4" max="92" width="9.140625" style="1"/>
  </cols>
  <sheetData>
    <row r="1" spans="2:3" x14ac:dyDescent="0.25">
      <c r="B1" s="2" t="s">
        <v>5</v>
      </c>
      <c r="C1" s="2" t="s">
        <v>6</v>
      </c>
    </row>
    <row r="2" spans="2:3" x14ac:dyDescent="0.25">
      <c r="B2" s="3">
        <v>0</v>
      </c>
      <c r="C2" s="3">
        <v>500</v>
      </c>
    </row>
    <row r="3" spans="2:3" x14ac:dyDescent="0.25">
      <c r="B3" s="3">
        <v>1</v>
      </c>
      <c r="C3" s="3">
        <v>0</v>
      </c>
    </row>
    <row r="4" spans="2:3" x14ac:dyDescent="0.25">
      <c r="B4" s="3">
        <v>1</v>
      </c>
      <c r="C4" s="3">
        <v>500</v>
      </c>
    </row>
    <row r="5" spans="2:3" x14ac:dyDescent="0.25">
      <c r="B5" s="3">
        <v>2</v>
      </c>
      <c r="C5" s="3">
        <v>0</v>
      </c>
    </row>
    <row r="6" spans="2:3" x14ac:dyDescent="0.25">
      <c r="B6" s="3">
        <v>2</v>
      </c>
      <c r="C6" s="3">
        <v>500</v>
      </c>
    </row>
    <row r="7" spans="2:3" x14ac:dyDescent="0.25">
      <c r="B7" s="3">
        <v>3</v>
      </c>
      <c r="C7" s="3">
        <v>0</v>
      </c>
    </row>
    <row r="8" spans="2:3" x14ac:dyDescent="0.25">
      <c r="B8" s="3">
        <v>3</v>
      </c>
      <c r="C8" s="3">
        <v>500</v>
      </c>
    </row>
    <row r="9" spans="2:3" x14ac:dyDescent="0.25">
      <c r="B9" s="3">
        <v>4</v>
      </c>
      <c r="C9" s="3">
        <v>0</v>
      </c>
    </row>
    <row r="10" spans="2:3" x14ac:dyDescent="0.25">
      <c r="B10" s="3">
        <v>4</v>
      </c>
      <c r="C10" s="3">
        <v>500</v>
      </c>
    </row>
    <row r="11" spans="2:3" x14ac:dyDescent="0.25">
      <c r="B11" s="3">
        <v>5</v>
      </c>
      <c r="C11" s="3">
        <v>0</v>
      </c>
    </row>
    <row r="12" spans="2:3" x14ac:dyDescent="0.25">
      <c r="B12" s="3">
        <v>5</v>
      </c>
      <c r="C12" s="3">
        <v>500</v>
      </c>
    </row>
    <row r="13" spans="2:3" x14ac:dyDescent="0.25">
      <c r="B13" s="3">
        <v>6</v>
      </c>
      <c r="C13" s="3">
        <v>0</v>
      </c>
    </row>
    <row r="14" spans="2:3" x14ac:dyDescent="0.25">
      <c r="B14" s="3">
        <v>6</v>
      </c>
      <c r="C14" s="3">
        <v>500</v>
      </c>
    </row>
    <row r="15" spans="2:3" x14ac:dyDescent="0.25">
      <c r="B15" s="3">
        <v>7</v>
      </c>
      <c r="C15" s="3">
        <v>0</v>
      </c>
    </row>
    <row r="16" spans="2:3" x14ac:dyDescent="0.25">
      <c r="B16" s="3">
        <v>7</v>
      </c>
      <c r="C16" s="3">
        <v>500</v>
      </c>
    </row>
    <row r="17" spans="2:3" x14ac:dyDescent="0.25">
      <c r="B17" s="3">
        <v>8</v>
      </c>
      <c r="C17" s="3">
        <v>0</v>
      </c>
    </row>
    <row r="18" spans="2:3" x14ac:dyDescent="0.25">
      <c r="B18" s="3">
        <v>8</v>
      </c>
      <c r="C18" s="3">
        <v>500</v>
      </c>
    </row>
    <row r="19" spans="2:3" x14ac:dyDescent="0.25">
      <c r="B19" s="3">
        <v>9</v>
      </c>
      <c r="C19" s="3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9"/>
  <sheetViews>
    <sheetView showGridLines="0" workbookViewId="0">
      <selection activeCell="B1" sqref="B1"/>
    </sheetView>
  </sheetViews>
  <sheetFormatPr defaultRowHeight="15" x14ac:dyDescent="0.25"/>
  <cols>
    <col min="1" max="1" width="1.28515625" style="1" customWidth="1"/>
    <col min="2" max="2" width="8.28515625" style="1" bestFit="1" customWidth="1"/>
    <col min="3" max="3" width="11.7109375" style="1" bestFit="1" customWidth="1"/>
    <col min="4" max="4" width="19.140625" style="1" bestFit="1" customWidth="1"/>
    <col min="5" max="93" width="9.140625" style="1"/>
  </cols>
  <sheetData>
    <row r="1" spans="2:4" x14ac:dyDescent="0.25">
      <c r="B1" s="2" t="s">
        <v>5</v>
      </c>
      <c r="C1" s="2" t="s">
        <v>6</v>
      </c>
      <c r="D1" s="2" t="s">
        <v>7</v>
      </c>
    </row>
    <row r="2" spans="2:4" x14ac:dyDescent="0.25">
      <c r="B2" s="3">
        <v>0</v>
      </c>
      <c r="C2" s="3">
        <v>500</v>
      </c>
      <c r="D2" s="3">
        <v>250</v>
      </c>
    </row>
    <row r="3" spans="2:4" x14ac:dyDescent="0.25">
      <c r="B3" s="3">
        <v>2</v>
      </c>
      <c r="C3" s="3">
        <v>0</v>
      </c>
      <c r="D3" s="3">
        <v>250</v>
      </c>
    </row>
    <row r="4" spans="2:4" x14ac:dyDescent="0.25">
      <c r="B4" s="3">
        <v>2</v>
      </c>
      <c r="C4" s="3">
        <v>500</v>
      </c>
      <c r="D4" s="3">
        <v>250</v>
      </c>
    </row>
    <row r="5" spans="2:4" x14ac:dyDescent="0.25">
      <c r="B5" s="3">
        <v>4</v>
      </c>
      <c r="C5" s="3">
        <v>0</v>
      </c>
      <c r="D5" s="3">
        <v>250</v>
      </c>
    </row>
    <row r="6" spans="2:4" x14ac:dyDescent="0.25">
      <c r="B6" s="3">
        <v>4</v>
      </c>
      <c r="C6" s="3">
        <v>500</v>
      </c>
      <c r="D6" s="3">
        <v>250</v>
      </c>
    </row>
    <row r="7" spans="2:4" x14ac:dyDescent="0.25">
      <c r="B7" s="3">
        <v>6</v>
      </c>
      <c r="C7" s="3">
        <v>0</v>
      </c>
      <c r="D7" s="3">
        <v>250</v>
      </c>
    </row>
    <row r="8" spans="2:4" x14ac:dyDescent="0.25">
      <c r="B8" s="3">
        <v>6</v>
      </c>
      <c r="C8" s="3">
        <v>500</v>
      </c>
      <c r="D8" s="3">
        <v>250</v>
      </c>
    </row>
    <row r="9" spans="2:4" x14ac:dyDescent="0.25">
      <c r="B9" s="3">
        <v>8</v>
      </c>
      <c r="C9" s="3">
        <v>0</v>
      </c>
      <c r="D9" s="3">
        <v>250</v>
      </c>
    </row>
    <row r="10" spans="2:4" x14ac:dyDescent="0.25">
      <c r="B10" s="3">
        <v>8</v>
      </c>
      <c r="C10" s="3">
        <v>500</v>
      </c>
      <c r="D10" s="3">
        <v>250</v>
      </c>
    </row>
    <row r="11" spans="2:4" x14ac:dyDescent="0.25">
      <c r="B11" s="3">
        <v>10</v>
      </c>
      <c r="C11" s="3">
        <v>0</v>
      </c>
      <c r="D11" s="3">
        <v>250</v>
      </c>
    </row>
    <row r="12" spans="2:4" x14ac:dyDescent="0.25">
      <c r="B12" s="3">
        <v>10</v>
      </c>
      <c r="C12" s="3">
        <v>500</v>
      </c>
      <c r="D12" s="3">
        <v>250</v>
      </c>
    </row>
    <row r="13" spans="2:4" x14ac:dyDescent="0.25">
      <c r="B13" s="3">
        <v>12</v>
      </c>
      <c r="C13" s="3">
        <v>0</v>
      </c>
      <c r="D13" s="3">
        <v>250</v>
      </c>
    </row>
    <row r="14" spans="2:4" x14ac:dyDescent="0.25">
      <c r="B14" s="3">
        <v>12</v>
      </c>
      <c r="C14" s="3">
        <v>500</v>
      </c>
      <c r="D14" s="3">
        <v>250</v>
      </c>
    </row>
    <row r="15" spans="2:4" x14ac:dyDescent="0.25">
      <c r="B15" s="3">
        <v>14</v>
      </c>
      <c r="C15" s="3">
        <v>0</v>
      </c>
      <c r="D15" s="3">
        <v>250</v>
      </c>
    </row>
    <row r="16" spans="2:4" x14ac:dyDescent="0.25">
      <c r="B16" s="3">
        <v>14</v>
      </c>
      <c r="C16" s="3">
        <v>500</v>
      </c>
      <c r="D16" s="3">
        <v>250</v>
      </c>
    </row>
    <row r="17" spans="2:4" x14ac:dyDescent="0.25">
      <c r="B17" s="3">
        <v>16</v>
      </c>
      <c r="C17" s="3">
        <v>0</v>
      </c>
      <c r="D17" s="3">
        <v>250</v>
      </c>
    </row>
    <row r="18" spans="2:4" x14ac:dyDescent="0.25">
      <c r="B18" s="3">
        <v>16</v>
      </c>
      <c r="C18" s="3">
        <v>500</v>
      </c>
      <c r="D18" s="3">
        <v>250</v>
      </c>
    </row>
    <row r="19" spans="2:4" x14ac:dyDescent="0.25">
      <c r="B19" s="3">
        <v>18</v>
      </c>
      <c r="C19" s="3">
        <v>0</v>
      </c>
      <c r="D19" s="3">
        <v>250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45"/>
  <sheetViews>
    <sheetView showGridLines="0" workbookViewId="0">
      <selection activeCell="B16" sqref="B16"/>
    </sheetView>
  </sheetViews>
  <sheetFormatPr defaultRowHeight="15" x14ac:dyDescent="0.25"/>
  <cols>
    <col min="2" max="2" width="17.28515625" bestFit="1" customWidth="1"/>
    <col min="3" max="3" width="11.5703125" bestFit="1" customWidth="1"/>
    <col min="11" max="11" width="9.5703125" bestFit="1" customWidth="1"/>
    <col min="12" max="12" width="12.5703125" bestFit="1" customWidth="1"/>
  </cols>
  <sheetData>
    <row r="1" spans="1:138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</row>
    <row r="2" spans="1:13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1:138" x14ac:dyDescent="0.25">
      <c r="A3" s="4"/>
      <c r="B3" s="4"/>
      <c r="C3" s="4"/>
      <c r="D3" s="4"/>
      <c r="E3" s="4"/>
      <c r="F3" s="4"/>
      <c r="G3" s="4"/>
      <c r="H3" s="4"/>
      <c r="I3" s="4"/>
      <c r="J3" s="6">
        <v>0</v>
      </c>
      <c r="K3" s="7">
        <f>IF(J3=0,0,($C$16/J3)*($C$18*$C$19))</f>
        <v>0</v>
      </c>
      <c r="L3" s="7">
        <f t="shared" ref="K3:L4" si="0">(J3/2)*$C$18</f>
        <v>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</row>
    <row r="4" spans="1:138" x14ac:dyDescent="0.25">
      <c r="A4" s="4"/>
      <c r="B4" s="4"/>
      <c r="C4" s="4"/>
      <c r="D4" s="4"/>
      <c r="E4" s="4"/>
      <c r="F4" s="4"/>
      <c r="G4" s="4"/>
      <c r="H4" s="4"/>
      <c r="I4" s="4"/>
      <c r="J4" s="6">
        <v>250</v>
      </c>
      <c r="K4" s="7">
        <f t="shared" ref="K4:K23" si="1">IF(J4=0,0,($C$16/J4)*($C$18*$C$19))</f>
        <v>132</v>
      </c>
      <c r="L4" s="7">
        <f t="shared" si="0"/>
        <v>6875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</row>
    <row r="5" spans="1:138" x14ac:dyDescent="0.25">
      <c r="A5" s="4"/>
      <c r="B5" s="4"/>
      <c r="C5" s="4"/>
      <c r="D5" s="4"/>
      <c r="E5" s="4"/>
      <c r="F5" s="4"/>
      <c r="G5" s="4"/>
      <c r="H5" s="4"/>
      <c r="I5" s="4"/>
      <c r="J5" s="6">
        <f>INT(J4*1.2)</f>
        <v>300</v>
      </c>
      <c r="K5" s="7">
        <f t="shared" si="1"/>
        <v>110</v>
      </c>
      <c r="L5" s="7">
        <f>(J5/2)*$C$18</f>
        <v>8250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</row>
    <row r="6" spans="1:138" x14ac:dyDescent="0.25">
      <c r="A6" s="4"/>
      <c r="B6" s="4"/>
      <c r="C6" s="4"/>
      <c r="D6" s="4"/>
      <c r="E6" s="4"/>
      <c r="F6" s="4"/>
      <c r="G6" s="4"/>
      <c r="H6" s="4"/>
      <c r="I6" s="4"/>
      <c r="J6" s="6">
        <f t="shared" ref="J6:J23" si="2">INT(J5*1.2)</f>
        <v>360</v>
      </c>
      <c r="K6" s="7">
        <f t="shared" si="1"/>
        <v>91.666666666666671</v>
      </c>
      <c r="L6" s="7">
        <f t="shared" ref="L6:L23" si="3">(J6/2)*$C$18</f>
        <v>9900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</row>
    <row r="7" spans="1:138" x14ac:dyDescent="0.25">
      <c r="A7" s="4"/>
      <c r="B7" s="4"/>
      <c r="C7" s="4"/>
      <c r="D7" s="4"/>
      <c r="E7" s="4"/>
      <c r="F7" s="4"/>
      <c r="G7" s="4"/>
      <c r="H7" s="4"/>
      <c r="I7" s="4"/>
      <c r="J7" s="6">
        <f t="shared" si="2"/>
        <v>432</v>
      </c>
      <c r="K7" s="7">
        <f t="shared" si="1"/>
        <v>76.388888888888886</v>
      </c>
      <c r="L7" s="7">
        <f t="shared" si="3"/>
        <v>11880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</row>
    <row r="8" spans="1:138" x14ac:dyDescent="0.25">
      <c r="A8" s="4"/>
      <c r="B8" s="4"/>
      <c r="C8" s="4"/>
      <c r="D8" s="4"/>
      <c r="E8" s="4"/>
      <c r="F8" s="4"/>
      <c r="G8" s="4"/>
      <c r="H8" s="4"/>
      <c r="I8" s="4"/>
      <c r="J8" s="6">
        <f t="shared" si="2"/>
        <v>518</v>
      </c>
      <c r="K8" s="7">
        <f t="shared" si="1"/>
        <v>63.706563706563699</v>
      </c>
      <c r="L8" s="7">
        <f t="shared" si="3"/>
        <v>14245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</row>
    <row r="9" spans="1:138" x14ac:dyDescent="0.25">
      <c r="A9" s="4"/>
      <c r="B9" s="4"/>
      <c r="C9" s="4"/>
      <c r="D9" s="4"/>
      <c r="E9" s="4"/>
      <c r="F9" s="4"/>
      <c r="G9" s="4"/>
      <c r="H9" s="4"/>
      <c r="I9" s="4"/>
      <c r="J9" s="6">
        <f t="shared" si="2"/>
        <v>621</v>
      </c>
      <c r="K9" s="7">
        <f t="shared" si="1"/>
        <v>53.140096618357489</v>
      </c>
      <c r="L9" s="7">
        <f t="shared" si="3"/>
        <v>17077.5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</row>
    <row r="10" spans="1:138" x14ac:dyDescent="0.25">
      <c r="A10" s="4"/>
      <c r="B10" s="4"/>
      <c r="C10" s="4"/>
      <c r="D10" s="4"/>
      <c r="E10" s="4"/>
      <c r="F10" s="4"/>
      <c r="G10" s="4"/>
      <c r="H10" s="4"/>
      <c r="I10" s="4"/>
      <c r="J10" s="6">
        <f t="shared" si="2"/>
        <v>745</v>
      </c>
      <c r="K10" s="7">
        <f t="shared" si="1"/>
        <v>44.29530201342282</v>
      </c>
      <c r="L10" s="7">
        <f t="shared" si="3"/>
        <v>20487.5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</row>
    <row r="11" spans="1:138" x14ac:dyDescent="0.25">
      <c r="A11" s="4"/>
      <c r="B11" s="4"/>
      <c r="C11" s="4"/>
      <c r="D11" s="4"/>
      <c r="E11" s="4"/>
      <c r="F11" s="4"/>
      <c r="G11" s="4"/>
      <c r="H11" s="4"/>
      <c r="I11" s="4"/>
      <c r="J11" s="6">
        <f t="shared" si="2"/>
        <v>894</v>
      </c>
      <c r="K11" s="7">
        <f t="shared" si="1"/>
        <v>36.912751677852349</v>
      </c>
      <c r="L11" s="7">
        <f t="shared" si="3"/>
        <v>24585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</row>
    <row r="12" spans="1:138" x14ac:dyDescent="0.25">
      <c r="A12" s="4"/>
      <c r="B12" s="4"/>
      <c r="C12" s="4"/>
      <c r="D12" s="4"/>
      <c r="E12" s="4"/>
      <c r="F12" s="4"/>
      <c r="G12" s="4"/>
      <c r="H12" s="4"/>
      <c r="I12" s="4"/>
      <c r="J12" s="6">
        <f t="shared" si="2"/>
        <v>1072</v>
      </c>
      <c r="K12" s="7">
        <f t="shared" si="1"/>
        <v>30.78358208955224</v>
      </c>
      <c r="L12" s="7">
        <f t="shared" si="3"/>
        <v>29480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</row>
    <row r="13" spans="1:138" x14ac:dyDescent="0.25">
      <c r="A13" s="4"/>
      <c r="B13" s="4"/>
      <c r="C13" s="4"/>
      <c r="D13" s="4"/>
      <c r="E13" s="4"/>
      <c r="F13" s="4"/>
      <c r="G13" s="4"/>
      <c r="H13" s="4"/>
      <c r="I13" s="4"/>
      <c r="J13" s="6">
        <f t="shared" si="2"/>
        <v>1286</v>
      </c>
      <c r="K13" s="7">
        <f t="shared" si="1"/>
        <v>25.660964230171071</v>
      </c>
      <c r="L13" s="7">
        <f t="shared" si="3"/>
        <v>35365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</row>
    <row r="14" spans="1:138" x14ac:dyDescent="0.25">
      <c r="A14" s="4"/>
      <c r="B14" s="4"/>
      <c r="C14" s="4"/>
      <c r="D14" s="4"/>
      <c r="E14" s="4"/>
      <c r="F14" s="4"/>
      <c r="G14" s="4"/>
      <c r="H14" s="4"/>
      <c r="I14" s="4"/>
      <c r="J14" s="6">
        <f t="shared" si="2"/>
        <v>1543</v>
      </c>
      <c r="K14" s="7">
        <f t="shared" si="1"/>
        <v>21.38690861957226</v>
      </c>
      <c r="L14" s="7">
        <f t="shared" si="3"/>
        <v>42432.5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</row>
    <row r="15" spans="1:138" x14ac:dyDescent="0.25">
      <c r="A15" s="4"/>
      <c r="B15" s="4"/>
      <c r="C15" s="4"/>
      <c r="D15" s="4"/>
      <c r="E15" s="4"/>
      <c r="F15" s="4"/>
      <c r="G15" s="4"/>
      <c r="H15" s="4"/>
      <c r="I15" s="4"/>
      <c r="J15" s="6">
        <f t="shared" si="2"/>
        <v>1851</v>
      </c>
      <c r="K15" s="7">
        <f t="shared" si="1"/>
        <v>17.828200972447327</v>
      </c>
      <c r="L15" s="7">
        <f t="shared" si="3"/>
        <v>50902.5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</row>
    <row r="16" spans="1:138" x14ac:dyDescent="0.25">
      <c r="A16" s="4"/>
      <c r="B16" s="6" t="s">
        <v>0</v>
      </c>
      <c r="C16" s="6">
        <v>5000</v>
      </c>
      <c r="D16" s="4"/>
      <c r="E16" s="4"/>
      <c r="F16" s="4"/>
      <c r="G16" s="4"/>
      <c r="H16" s="4"/>
      <c r="I16" s="4"/>
      <c r="J16" s="6">
        <f t="shared" si="2"/>
        <v>2221</v>
      </c>
      <c r="K16" s="7">
        <f t="shared" si="1"/>
        <v>14.858171994597027</v>
      </c>
      <c r="L16" s="7">
        <f t="shared" si="3"/>
        <v>61077.5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</row>
    <row r="17" spans="1:138" x14ac:dyDescent="0.25">
      <c r="A17" s="4"/>
      <c r="B17" s="6" t="s">
        <v>1</v>
      </c>
      <c r="C17" s="7">
        <v>5000</v>
      </c>
      <c r="D17" s="4"/>
      <c r="E17" s="4"/>
      <c r="F17" s="4"/>
      <c r="G17" s="4"/>
      <c r="H17" s="4"/>
      <c r="I17" s="4"/>
      <c r="J17" s="6">
        <f t="shared" si="2"/>
        <v>2665</v>
      </c>
      <c r="K17" s="7">
        <f t="shared" si="1"/>
        <v>12.382739212007504</v>
      </c>
      <c r="L17" s="7">
        <f t="shared" si="3"/>
        <v>73287.5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</row>
    <row r="18" spans="1:138" x14ac:dyDescent="0.25">
      <c r="A18" s="4"/>
      <c r="B18" s="6" t="s">
        <v>2</v>
      </c>
      <c r="C18" s="7">
        <v>55</v>
      </c>
      <c r="D18" s="4"/>
      <c r="E18" s="4"/>
      <c r="F18" s="4"/>
      <c r="G18" s="4"/>
      <c r="H18" s="4"/>
      <c r="I18" s="4"/>
      <c r="J18" s="6">
        <f t="shared" si="2"/>
        <v>3198</v>
      </c>
      <c r="K18" s="7">
        <f t="shared" si="1"/>
        <v>10.318949343339588</v>
      </c>
      <c r="L18" s="7">
        <f t="shared" si="3"/>
        <v>87945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</row>
    <row r="19" spans="1:138" x14ac:dyDescent="0.25">
      <c r="A19" s="4"/>
      <c r="B19" s="6" t="s">
        <v>3</v>
      </c>
      <c r="C19" s="8">
        <v>0.12</v>
      </c>
      <c r="D19" s="4"/>
      <c r="E19" s="4"/>
      <c r="F19" s="4"/>
      <c r="G19" s="4"/>
      <c r="H19" s="4"/>
      <c r="I19" s="4"/>
      <c r="J19" s="6">
        <f t="shared" si="2"/>
        <v>3837</v>
      </c>
      <c r="K19" s="7">
        <f t="shared" si="1"/>
        <v>8.600469116497262</v>
      </c>
      <c r="L19" s="7">
        <f t="shared" si="3"/>
        <v>105517.5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 x14ac:dyDescent="0.25">
      <c r="A20" s="4"/>
      <c r="B20" s="6" t="s">
        <v>4</v>
      </c>
      <c r="C20" s="9">
        <f>ROUNDUP(((2*C16*C17/(C18*C19))^0.5),0)</f>
        <v>2753</v>
      </c>
      <c r="D20" s="4"/>
      <c r="E20" s="5"/>
      <c r="F20" s="4"/>
      <c r="G20" s="4"/>
      <c r="H20" s="4"/>
      <c r="I20" s="4"/>
      <c r="J20" s="6">
        <f t="shared" si="2"/>
        <v>4604</v>
      </c>
      <c r="K20" s="7">
        <f t="shared" si="1"/>
        <v>7.1676802780191133</v>
      </c>
      <c r="L20" s="7">
        <f t="shared" si="3"/>
        <v>126610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</row>
    <row r="21" spans="1:138" x14ac:dyDescent="0.25">
      <c r="A21" s="4"/>
      <c r="B21" s="4"/>
      <c r="C21" s="4"/>
      <c r="D21" s="4"/>
      <c r="E21" s="4"/>
      <c r="F21" s="4"/>
      <c r="G21" s="4"/>
      <c r="H21" s="4"/>
      <c r="I21" s="4"/>
      <c r="J21" s="6">
        <f t="shared" si="2"/>
        <v>5524</v>
      </c>
      <c r="K21" s="7">
        <f t="shared" si="1"/>
        <v>5.973931933381607</v>
      </c>
      <c r="L21" s="7">
        <f t="shared" si="3"/>
        <v>151910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</row>
    <row r="22" spans="1:138" x14ac:dyDescent="0.25">
      <c r="A22" s="4"/>
      <c r="B22" s="4"/>
      <c r="C22" s="4"/>
      <c r="D22" s="4"/>
      <c r="E22" s="4"/>
      <c r="F22" s="4"/>
      <c r="G22" s="4"/>
      <c r="H22" s="4"/>
      <c r="I22" s="4"/>
      <c r="J22" s="6">
        <f t="shared" si="2"/>
        <v>6628</v>
      </c>
      <c r="K22" s="7">
        <f t="shared" si="1"/>
        <v>4.9788774894387444</v>
      </c>
      <c r="L22" s="7">
        <f t="shared" si="3"/>
        <v>182270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</row>
    <row r="23" spans="1:138" x14ac:dyDescent="0.25">
      <c r="A23" s="4"/>
      <c r="B23" s="4"/>
      <c r="C23" s="4"/>
      <c r="D23" s="4"/>
      <c r="E23" s="4"/>
      <c r="F23" s="4"/>
      <c r="G23" s="4"/>
      <c r="H23" s="4"/>
      <c r="I23" s="4"/>
      <c r="J23" s="6">
        <f t="shared" si="2"/>
        <v>7953</v>
      </c>
      <c r="K23" s="7">
        <f t="shared" si="1"/>
        <v>4.1493775933609953</v>
      </c>
      <c r="L23" s="7">
        <f t="shared" si="3"/>
        <v>218707.5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</row>
    <row r="24" spans="1:138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</row>
    <row r="25" spans="1:138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</row>
    <row r="26" spans="1:13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</row>
    <row r="27" spans="1:13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</row>
    <row r="28" spans="1:13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1:13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1:13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1:13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</row>
    <row r="32" spans="1:13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</row>
    <row r="33" spans="1:13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</row>
    <row r="34" spans="1:13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</row>
    <row r="35" spans="1:13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</row>
    <row r="36" spans="1:13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</row>
    <row r="37" spans="1:13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</row>
    <row r="38" spans="1:13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</row>
    <row r="39" spans="1:13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</row>
    <row r="40" spans="1:13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</row>
    <row r="41" spans="1:13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</row>
    <row r="42" spans="1:13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</row>
    <row r="43" spans="1:13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</row>
    <row r="44" spans="1:13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</row>
    <row r="45" spans="1:13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</row>
    <row r="46" spans="1:138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</row>
    <row r="47" spans="1:138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</row>
    <row r="48" spans="1:13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</row>
    <row r="49" spans="1:138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</row>
    <row r="50" spans="1:138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</row>
    <row r="51" spans="1:138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</row>
    <row r="52" spans="1:138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</row>
    <row r="53" spans="1:138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</row>
    <row r="54" spans="1:138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</row>
    <row r="55" spans="1:13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</row>
    <row r="56" spans="1:13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</row>
    <row r="57" spans="1:13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</row>
    <row r="58" spans="1:13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</row>
    <row r="59" spans="1:13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</row>
    <row r="60" spans="1:13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</row>
    <row r="61" spans="1:138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</row>
    <row r="62" spans="1:138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</row>
    <row r="63" spans="1:138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</row>
    <row r="64" spans="1:138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</row>
    <row r="65" spans="1:138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</row>
    <row r="66" spans="1:138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</row>
    <row r="67" spans="1:13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</row>
    <row r="68" spans="1:138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</row>
    <row r="69" spans="1:138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</row>
    <row r="70" spans="1:138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</row>
    <row r="71" spans="1:138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</row>
    <row r="72" spans="1:138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</row>
    <row r="73" spans="1:138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</row>
    <row r="74" spans="1:138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</row>
    <row r="75" spans="1:138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</row>
    <row r="76" spans="1:138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</row>
    <row r="77" spans="1:138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</row>
    <row r="78" spans="1:13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</row>
    <row r="79" spans="1:13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</row>
    <row r="80" spans="1:13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</row>
    <row r="81" spans="1:13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</row>
    <row r="82" spans="1:13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</row>
    <row r="83" spans="1:13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</row>
    <row r="84" spans="1:13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</row>
    <row r="85" spans="1:13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</row>
    <row r="86" spans="1:138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</row>
    <row r="87" spans="1:13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</row>
    <row r="88" spans="1:13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</row>
    <row r="89" spans="1:13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</row>
    <row r="90" spans="1:138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</row>
    <row r="91" spans="1:138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</row>
    <row r="92" spans="1:138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</row>
    <row r="93" spans="1:138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</row>
    <row r="94" spans="1:138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</row>
    <row r="95" spans="1:138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</row>
    <row r="96" spans="1:138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</row>
    <row r="97" spans="1:13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</row>
    <row r="98" spans="1:13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</row>
    <row r="99" spans="1:13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1:13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spans="1:13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</row>
    <row r="105" spans="1:13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</row>
    <row r="106" spans="1:13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</row>
    <row r="107" spans="1:13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</row>
    <row r="108" spans="1:13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</row>
    <row r="109" spans="1:13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</row>
    <row r="110" spans="1:13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</row>
    <row r="111" spans="1:13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</row>
    <row r="112" spans="1:13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</row>
    <row r="113" spans="1:13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</row>
    <row r="114" spans="1:13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</row>
    <row r="115" spans="1:13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</row>
    <row r="116" spans="1:13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</row>
    <row r="117" spans="1:13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</row>
    <row r="118" spans="1:13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</row>
    <row r="119" spans="1:13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</row>
    <row r="120" spans="1:13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</row>
    <row r="121" spans="1:13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</row>
    <row r="122" spans="1:13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</row>
    <row r="123" spans="1:13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</row>
    <row r="124" spans="1:13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</row>
    <row r="125" spans="1:13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</row>
    <row r="126" spans="1:13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</row>
    <row r="127" spans="1:13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</row>
    <row r="128" spans="1:13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</row>
    <row r="129" spans="1:13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</row>
    <row r="130" spans="1:13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</row>
    <row r="131" spans="1:13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</row>
    <row r="132" spans="1:13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</row>
    <row r="133" spans="1:138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</row>
    <row r="134" spans="1:138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</row>
    <row r="135" spans="1:138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</row>
    <row r="136" spans="1:138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</row>
    <row r="137" spans="1:138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</row>
    <row r="138" spans="1:138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</row>
    <row r="139" spans="1:138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</row>
    <row r="140" spans="1:138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</row>
    <row r="141" spans="1:138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</row>
    <row r="142" spans="1:138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</row>
    <row r="143" spans="1:138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</row>
    <row r="144" spans="1:138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</row>
    <row r="145" spans="1:138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</dc:creator>
  <cp:lastModifiedBy>Darcy</cp:lastModifiedBy>
  <dcterms:created xsi:type="dcterms:W3CDTF">2021-04-23T00:31:37Z</dcterms:created>
  <dcterms:modified xsi:type="dcterms:W3CDTF">2023-06-15T23:46:01Z</dcterms:modified>
</cp:coreProperties>
</file>