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isciplinas\ZEA0564 Fisico-Química\listas e avaliacoes\turma 2023\"/>
    </mc:Choice>
  </mc:AlternateContent>
  <bookViews>
    <workbookView xWindow="-105" yWindow="-105" windowWidth="23250" windowHeight="13170" activeTab="1"/>
  </bookViews>
  <sheets>
    <sheet name="diurno" sheetId="1" r:id="rId1"/>
    <sheet name="noturno" sheetId="2" r:id="rId2"/>
    <sheet name="linhas de amarracao e azeot" sheetId="8" r:id="rId3"/>
  </sheets>
  <calcPr calcId="162913"/>
</workbook>
</file>

<file path=xl/calcChain.xml><?xml version="1.0" encoding="utf-8"?>
<calcChain xmlns="http://schemas.openxmlformats.org/spreadsheetml/2006/main">
  <c r="H37" i="2" l="1"/>
  <c r="H51" i="1"/>
  <c r="H19" i="1"/>
  <c r="H15" i="1"/>
  <c r="H20" i="2"/>
  <c r="H15" i="2"/>
  <c r="L8" i="2" l="1"/>
  <c r="L9" i="2"/>
  <c r="L10" i="2"/>
  <c r="L11" i="2"/>
  <c r="L12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7" i="2"/>
  <c r="R5" i="8" l="1"/>
  <c r="H30" i="1"/>
  <c r="H19" i="2" l="1"/>
  <c r="L23" i="1" l="1"/>
  <c r="L45" i="1"/>
  <c r="L43" i="1"/>
  <c r="L11" i="1"/>
  <c r="H37" i="1"/>
  <c r="H46" i="1"/>
  <c r="H28" i="1"/>
  <c r="H24" i="1"/>
  <c r="H50" i="1"/>
  <c r="H53" i="1"/>
  <c r="H54" i="1"/>
  <c r="H34" i="1"/>
  <c r="H29" i="1"/>
  <c r="H39" i="1"/>
  <c r="H47" i="1"/>
  <c r="H55" i="1"/>
  <c r="H42" i="1"/>
  <c r="H7" i="1"/>
  <c r="H38" i="1"/>
  <c r="H26" i="1"/>
  <c r="H16" i="2" l="1"/>
  <c r="H38" i="2"/>
  <c r="H33" i="2"/>
  <c r="H32" i="2"/>
  <c r="H30" i="2"/>
  <c r="H27" i="2"/>
  <c r="H26" i="2"/>
  <c r="H31" i="1" l="1"/>
  <c r="L30" i="1"/>
  <c r="N30" i="1" s="1"/>
  <c r="H33" i="1"/>
  <c r="L33" i="1"/>
  <c r="H43" i="1" l="1"/>
  <c r="H25" i="1"/>
  <c r="H12" i="1"/>
  <c r="H11" i="1"/>
  <c r="H34" i="2"/>
  <c r="H24" i="2"/>
  <c r="N32" i="2"/>
  <c r="H8" i="2"/>
  <c r="N8" i="2" s="1"/>
  <c r="H9" i="2"/>
  <c r="N9" i="2" s="1"/>
  <c r="H10" i="2"/>
  <c r="N10" i="2" s="1"/>
  <c r="H11" i="2"/>
  <c r="N11" i="2" s="1"/>
  <c r="H12" i="2"/>
  <c r="N12" i="2" s="1"/>
  <c r="H14" i="2"/>
  <c r="N14" i="2" s="1"/>
  <c r="N15" i="2"/>
  <c r="H17" i="2"/>
  <c r="N17" i="2" s="1"/>
  <c r="H18" i="2"/>
  <c r="N18" i="2" s="1"/>
  <c r="H21" i="2"/>
  <c r="H22" i="2"/>
  <c r="H23" i="2"/>
  <c r="N23" i="2" s="1"/>
  <c r="H25" i="2"/>
  <c r="N25" i="2" s="1"/>
  <c r="H28" i="2"/>
  <c r="N28" i="2" s="1"/>
  <c r="H29" i="2"/>
  <c r="N29" i="2" s="1"/>
  <c r="H31" i="2"/>
  <c r="N31" i="2" s="1"/>
  <c r="H35" i="2"/>
  <c r="H36" i="2"/>
  <c r="N16" i="2"/>
  <c r="N19" i="2"/>
  <c r="N26" i="2"/>
  <c r="N27" i="2"/>
  <c r="N30" i="2"/>
  <c r="N33" i="2"/>
  <c r="N38" i="2"/>
  <c r="N24" i="2" l="1"/>
  <c r="N37" i="2"/>
  <c r="N22" i="2"/>
  <c r="N34" i="2"/>
  <c r="N36" i="2"/>
  <c r="N21" i="2"/>
  <c r="N35" i="2"/>
  <c r="N20" i="2"/>
  <c r="L8" i="1" l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N29" i="1" s="1"/>
  <c r="L31" i="1"/>
  <c r="L32" i="1"/>
  <c r="L34" i="1"/>
  <c r="L35" i="1"/>
  <c r="L36" i="1"/>
  <c r="L37" i="1"/>
  <c r="L38" i="1"/>
  <c r="L39" i="1"/>
  <c r="L40" i="1"/>
  <c r="L41" i="1"/>
  <c r="L42" i="1"/>
  <c r="L44" i="1"/>
  <c r="L46" i="1"/>
  <c r="L47" i="1"/>
  <c r="L48" i="1"/>
  <c r="L49" i="1"/>
  <c r="L50" i="1"/>
  <c r="L51" i="1"/>
  <c r="L52" i="1"/>
  <c r="L53" i="1"/>
  <c r="L54" i="1"/>
  <c r="L55" i="1"/>
  <c r="L7" i="1"/>
  <c r="H8" i="1" l="1"/>
  <c r="N8" i="1" s="1"/>
  <c r="H9" i="1"/>
  <c r="N9" i="1" s="1"/>
  <c r="H10" i="1"/>
  <c r="N10" i="1" s="1"/>
  <c r="N11" i="1"/>
  <c r="N12" i="1"/>
  <c r="H13" i="1"/>
  <c r="N13" i="1" s="1"/>
  <c r="H14" i="1"/>
  <c r="N14" i="1" s="1"/>
  <c r="N15" i="1"/>
  <c r="H16" i="1"/>
  <c r="N16" i="1" s="1"/>
  <c r="H17" i="1"/>
  <c r="N17" i="1" s="1"/>
  <c r="H18" i="1"/>
  <c r="N18" i="1" s="1"/>
  <c r="N19" i="1"/>
  <c r="H20" i="1"/>
  <c r="N20" i="1" s="1"/>
  <c r="H21" i="1"/>
  <c r="N21" i="1" s="1"/>
  <c r="H22" i="1"/>
  <c r="N22" i="1" s="1"/>
  <c r="H23" i="1"/>
  <c r="N23" i="1" s="1"/>
  <c r="N24" i="1"/>
  <c r="N25" i="1"/>
  <c r="N26" i="1"/>
  <c r="H27" i="1"/>
  <c r="N27" i="1" s="1"/>
  <c r="N28" i="1"/>
  <c r="N31" i="1"/>
  <c r="H32" i="1"/>
  <c r="N32" i="1" s="1"/>
  <c r="N33" i="1"/>
  <c r="N34" i="1"/>
  <c r="H35" i="1"/>
  <c r="N35" i="1" s="1"/>
  <c r="H36" i="1"/>
  <c r="N36" i="1" s="1"/>
  <c r="N37" i="1"/>
  <c r="N38" i="1"/>
  <c r="N39" i="1"/>
  <c r="H40" i="1"/>
  <c r="N40" i="1" s="1"/>
  <c r="H41" i="1"/>
  <c r="N41" i="1" s="1"/>
  <c r="N42" i="1"/>
  <c r="N43" i="1"/>
  <c r="H44" i="1"/>
  <c r="N44" i="1" s="1"/>
  <c r="H45" i="1"/>
  <c r="N45" i="1" s="1"/>
  <c r="N46" i="1"/>
  <c r="N47" i="1"/>
  <c r="H48" i="1"/>
  <c r="N48" i="1" s="1"/>
  <c r="H49" i="1"/>
  <c r="N49" i="1" s="1"/>
  <c r="N50" i="1"/>
  <c r="N51" i="1"/>
  <c r="H52" i="1"/>
  <c r="N52" i="1" s="1"/>
  <c r="N53" i="1"/>
  <c r="N54" i="1"/>
  <c r="N55" i="1"/>
  <c r="N7" i="1"/>
  <c r="H7" i="2" l="1"/>
  <c r="N7" i="2" l="1"/>
  <c r="R7" i="8"/>
  <c r="R8" i="8"/>
  <c r="R9" i="8"/>
  <c r="R10" i="8"/>
  <c r="R12" i="8"/>
  <c r="R13" i="8"/>
  <c r="R14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6" i="8"/>
</calcChain>
</file>

<file path=xl/sharedStrings.xml><?xml version="1.0" encoding="utf-8"?>
<sst xmlns="http://schemas.openxmlformats.org/spreadsheetml/2006/main" count="500" uniqueCount="198">
  <si>
    <t>DIURNO</t>
  </si>
  <si>
    <t>Ex. Linhas de amarração</t>
  </si>
  <si>
    <t>Num USP</t>
  </si>
  <si>
    <t>ZEA0564 - Físico-Química</t>
  </si>
  <si>
    <t>Ex. Lei de Raoult</t>
  </si>
  <si>
    <t>Noturno</t>
  </si>
  <si>
    <t>Ex. Clausius-Clapeyron</t>
  </si>
  <si>
    <t>Ex. TTS</t>
  </si>
  <si>
    <t>Ex. Individual</t>
  </si>
  <si>
    <t>Total PI</t>
  </si>
  <si>
    <t>Trabalho em</t>
  </si>
  <si>
    <t>grupo</t>
  </si>
  <si>
    <t>Média final</t>
  </si>
  <si>
    <t>Nome do aluno</t>
  </si>
  <si>
    <t>11022304</t>
  </si>
  <si>
    <t>Ellen Rodrigues dos Santos</t>
  </si>
  <si>
    <t>Teste Teórico 1</t>
  </si>
  <si>
    <t>Teste Teórico 2</t>
  </si>
  <si>
    <t>Média TT</t>
  </si>
  <si>
    <t>Resultado</t>
  </si>
  <si>
    <t>Q1</t>
  </si>
  <si>
    <t>Q2</t>
  </si>
  <si>
    <t>Total</t>
  </si>
  <si>
    <t>Nota sub</t>
  </si>
  <si>
    <t>Resultado após sub</t>
  </si>
  <si>
    <t>e azeotropia</t>
  </si>
  <si>
    <t>11320064</t>
  </si>
  <si>
    <t>Areli Gamiele Maria Ferreira da Silva</t>
  </si>
  <si>
    <t>11370619</t>
  </si>
  <si>
    <t>Beatriz Parenti da Silva</t>
  </si>
  <si>
    <t>11930930</t>
  </si>
  <si>
    <t>Edrick Blasse Galvao Pereira</t>
  </si>
  <si>
    <t>11931910</t>
  </si>
  <si>
    <t>Gabriel Coltro Saloio</t>
  </si>
  <si>
    <t>11370599</t>
  </si>
  <si>
    <t>Gabriel Pontes Moedim</t>
  </si>
  <si>
    <t>10817782</t>
  </si>
  <si>
    <t>Gabriella Kishimoto</t>
  </si>
  <si>
    <t>11214336</t>
  </si>
  <si>
    <t>Giovanna Santana Wanderley</t>
  </si>
  <si>
    <t>11892959</t>
  </si>
  <si>
    <t>Giulia Venturini Cunha</t>
  </si>
  <si>
    <t>11214090</t>
  </si>
  <si>
    <t>Guilherme Garib</t>
  </si>
  <si>
    <t>11799131</t>
  </si>
  <si>
    <t>10818095</t>
  </si>
  <si>
    <t>Matheus Henrique Felizardo</t>
  </si>
  <si>
    <t>11213940</t>
  </si>
  <si>
    <t>Rubens Henrique Procopio Gervazoni</t>
  </si>
  <si>
    <t>11213825</t>
  </si>
  <si>
    <t>Ana Carolina Madureira Ferrari</t>
  </si>
  <si>
    <t>10872691</t>
  </si>
  <si>
    <t>Hugo Cesar Souza Fonseca de Jesus</t>
  </si>
  <si>
    <t>11297037</t>
  </si>
  <si>
    <t>Julia Paza Mardula</t>
  </si>
  <si>
    <t>11884140</t>
  </si>
  <si>
    <t>Karina de Souza Vares</t>
  </si>
  <si>
    <t>10391799</t>
  </si>
  <si>
    <t>Karina Matos Ribeiro</t>
  </si>
  <si>
    <t>11345086</t>
  </si>
  <si>
    <t>Marcelo Romano de Souza</t>
  </si>
  <si>
    <t>11399632</t>
  </si>
  <si>
    <t>Marya Eduarda Azelico Rabelo</t>
  </si>
  <si>
    <t>8492366</t>
  </si>
  <si>
    <t>Murilo Alberto Rocha</t>
  </si>
  <si>
    <t>10817931</t>
  </si>
  <si>
    <t>Paulo Ximenes Pinto Carceres</t>
  </si>
  <si>
    <t>NOTURNO</t>
  </si>
  <si>
    <t>Nome</t>
  </si>
  <si>
    <t>(a)</t>
  </si>
  <si>
    <t>(b)</t>
  </si>
  <si>
    <t>(d)</t>
  </si>
  <si>
    <t>(c )</t>
  </si>
  <si>
    <t>1S2023</t>
  </si>
  <si>
    <t>12701992</t>
  </si>
  <si>
    <t>12624075</t>
  </si>
  <si>
    <t>12730491</t>
  </si>
  <si>
    <t>13550291</t>
  </si>
  <si>
    <t>13548610</t>
  </si>
  <si>
    <t>12676358</t>
  </si>
  <si>
    <t>12545629</t>
  </si>
  <si>
    <t>12611689</t>
  </si>
  <si>
    <t>12609220</t>
  </si>
  <si>
    <t>12545571</t>
  </si>
  <si>
    <t>12545949</t>
  </si>
  <si>
    <t>12701950</t>
  </si>
  <si>
    <t>12545974</t>
  </si>
  <si>
    <t>12545995</t>
  </si>
  <si>
    <t>12609241</t>
  </si>
  <si>
    <t>12776287</t>
  </si>
  <si>
    <t>12726325</t>
  </si>
  <si>
    <t>12545870</t>
  </si>
  <si>
    <t>12750393</t>
  </si>
  <si>
    <t>11847109</t>
  </si>
  <si>
    <t>12726238</t>
  </si>
  <si>
    <t>12731850</t>
  </si>
  <si>
    <t>12702836</t>
  </si>
  <si>
    <t>12546001</t>
  </si>
  <si>
    <t>12609112</t>
  </si>
  <si>
    <t>12546082</t>
  </si>
  <si>
    <t>12545696</t>
  </si>
  <si>
    <t>11213961</t>
  </si>
  <si>
    <t>12545845</t>
  </si>
  <si>
    <t>12609088</t>
  </si>
  <si>
    <t>12545810</t>
  </si>
  <si>
    <t>12609290</t>
  </si>
  <si>
    <t>12566272</t>
  </si>
  <si>
    <t>12545661</t>
  </si>
  <si>
    <t>12545720</t>
  </si>
  <si>
    <t>12726454</t>
  </si>
  <si>
    <t>12702284</t>
  </si>
  <si>
    <t>12731422</t>
  </si>
  <si>
    <t>11836073</t>
  </si>
  <si>
    <t>Ana Clara Barbosa de Almeida</t>
  </si>
  <si>
    <t>Ana Livia de Lima Dias</t>
  </si>
  <si>
    <t>Antonio Carlos Ferrari Neto</t>
  </si>
  <si>
    <t>Beatriz Orlandi Pereira da Silva</t>
  </si>
  <si>
    <t>Bernardo Aguiar de Paiva Rogêdo</t>
  </si>
  <si>
    <t>Bianca Vitória Dias</t>
  </si>
  <si>
    <t>Breno Bottiglieri Sbrana</t>
  </si>
  <si>
    <t>Breno Del Buono Dallari</t>
  </si>
  <si>
    <t>Camila do Nascimento</t>
  </si>
  <si>
    <t>Cicero Prudencio Pinto Neto</t>
  </si>
  <si>
    <t>Gabriela Moutinho Hilsenrath Garcia</t>
  </si>
  <si>
    <t>Gabriela Pereira D'Almeida</t>
  </si>
  <si>
    <t>Gabriella do Nascimento Fibra</t>
  </si>
  <si>
    <t>Gabrielle Volpato Teixeira</t>
  </si>
  <si>
    <t>Giovana Felicio Monteiro</t>
  </si>
  <si>
    <t>Gustavo Antonio Meireles Nascimento</t>
  </si>
  <si>
    <t>Julia Fioco Passos Branquinho Maracaja</t>
  </si>
  <si>
    <t>Julia Murari Franca</t>
  </si>
  <si>
    <t>Juliana Godoy Oliveira</t>
  </si>
  <si>
    <t>Julio Cesar Luz de Souza</t>
  </si>
  <si>
    <t>Keyla Megumi Sano de Oliveira</t>
  </si>
  <si>
    <t>Larissa Yumi Aoyagui</t>
  </si>
  <si>
    <t>Laryssa Piovesana de Castro</t>
  </si>
  <si>
    <t>Leticia Goncales de Lima</t>
  </si>
  <si>
    <t>Livia Mazuche Freire e Silva</t>
  </si>
  <si>
    <t>Luciana Antonelo Lopes</t>
  </si>
  <si>
    <t>Maria Clara Martins Rocha</t>
  </si>
  <si>
    <t>Maria Eduarda Souza Pessolato da Silva</t>
  </si>
  <si>
    <t>Matheus Fattah Rutkowski</t>
  </si>
  <si>
    <t>Matheus Zanela Cachucho</t>
  </si>
  <si>
    <t>Rosa Maria Camargo Saraiva de Medeiros</t>
  </si>
  <si>
    <t>Sabrina de Souza Franca</t>
  </si>
  <si>
    <t>Sabrina Ferreira Belom</t>
  </si>
  <si>
    <t>Sabrina Topalian Cerqueira</t>
  </si>
  <si>
    <t>Sofia Giovaninni Corsi Miguel</t>
  </si>
  <si>
    <t>Thales Munhoz Sotano</t>
  </si>
  <si>
    <t>Victoria Camara de Campos</t>
  </si>
  <si>
    <t>Vinicius Bueno Freire</t>
  </si>
  <si>
    <t>Vinicius Gabriel Gouvea Satores</t>
  </si>
  <si>
    <t>Witoria Nunes de Souza</t>
  </si>
  <si>
    <t>12872486</t>
  </si>
  <si>
    <t>12749630</t>
  </si>
  <si>
    <t>12729141</t>
  </si>
  <si>
    <t>12609202</t>
  </si>
  <si>
    <t>12696225</t>
  </si>
  <si>
    <t>12776311</t>
  </si>
  <si>
    <t>8064347</t>
  </si>
  <si>
    <t>12545741</t>
  </si>
  <si>
    <t>12546057</t>
  </si>
  <si>
    <t>12545953</t>
  </si>
  <si>
    <t>12726291</t>
  </si>
  <si>
    <t>12609154</t>
  </si>
  <si>
    <t>12545824</t>
  </si>
  <si>
    <t>12624116</t>
  </si>
  <si>
    <t>12545779</t>
  </si>
  <si>
    <t>12609310</t>
  </si>
  <si>
    <t>12545831</t>
  </si>
  <si>
    <t>12624082</t>
  </si>
  <si>
    <t>12545716</t>
  </si>
  <si>
    <t>12655664</t>
  </si>
  <si>
    <t>Adrielly Csala Steigenberger</t>
  </si>
  <si>
    <t>Ana Paula Cavalcante Ferreira</t>
  </si>
  <si>
    <t>Andressa Francielli Vieira da Cruz Antonio</t>
  </si>
  <si>
    <t>Beatriz Kiwa Izumi</t>
  </si>
  <si>
    <t>Beatriz Mettler</t>
  </si>
  <si>
    <t>Felipe Cambi Alves</t>
  </si>
  <si>
    <t>Gabriela de Oliveira Hespanholo</t>
  </si>
  <si>
    <t>Gustavo Zagato Zanele</t>
  </si>
  <si>
    <t>Igor Vidal da Silva Nascimento</t>
  </si>
  <si>
    <t>Isabely Borba Alves</t>
  </si>
  <si>
    <t>Juliene Cezar dos Santos</t>
  </si>
  <si>
    <t>Larissa Rodrigues Souza da Mata</t>
  </si>
  <si>
    <t>Leticia Pennacchioni Frazzato</t>
  </si>
  <si>
    <t>Luiza Campos</t>
  </si>
  <si>
    <t>Lumena Maria de Camargo Barreto</t>
  </si>
  <si>
    <t>Marina Costa Benfati</t>
  </si>
  <si>
    <t>Rebecca Ramos Rodrigues</t>
  </si>
  <si>
    <t>Ricardo Donizete Teixeira</t>
  </si>
  <si>
    <t>Samuel Kenji Kondo</t>
  </si>
  <si>
    <t>Tamyres Martins Timotheo</t>
  </si>
  <si>
    <t>Thalisson Ramon Oliveira Andrade</t>
  </si>
  <si>
    <t>Exerc extra TT2</t>
  </si>
  <si>
    <t>APROV</t>
  </si>
  <si>
    <t>sub</t>
  </si>
  <si>
    <t>reprov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</si>
</sst>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83C]dd/mm/yy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rgb="FFFF0000"/>
      <name val="Arial"/>
      <family val="2"/>
    </font>
    <font>
      <sz val="8"/>
      <name val="Verdana"/>
      <family val="2"/>
    </font>
    <font>
      <b/>
      <sz val="10"/>
      <color rgb="FFFF0000"/>
      <name val="Arial"/>
      <family val="2"/>
    </font>
    <font>
      <sz val="8"/>
      <name val="Verdana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7" borderId="0" xfId="0" applyFill="1"/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/>
    </xf>
    <xf numFmtId="14" fontId="1" fillId="4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1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3" borderId="0" xfId="0" applyFont="1" applyFill="1"/>
    <xf numFmtId="0" fontId="1" fillId="7" borderId="0" xfId="0" applyFont="1" applyFill="1"/>
    <xf numFmtId="0" fontId="2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0" fillId="5" borderId="0" xfId="0" applyNumberFormat="1" applyFill="1" applyAlignment="1">
      <alignment horizontal="center"/>
    </xf>
    <xf numFmtId="0" fontId="7" fillId="0" borderId="0" xfId="0" applyFont="1"/>
    <xf numFmtId="0" fontId="2" fillId="5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4" borderId="1" xfId="0" applyFont="1" applyFill="1" applyBorder="1"/>
    <xf numFmtId="2" fontId="0" fillId="14" borderId="1" xfId="0" applyNumberForma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/>
    </xf>
    <xf numFmtId="164" fontId="2" fillId="14" borderId="1" xfId="0" applyNumberFormat="1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14" borderId="1" xfId="0" applyFill="1" applyBorder="1"/>
    <xf numFmtId="2" fontId="6" fillId="1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14" borderId="1" xfId="0" applyFont="1" applyFill="1" applyBorder="1"/>
    <xf numFmtId="0" fontId="0" fillId="14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110" zoomScaleNormal="110" zoomScaleSheetLayoutView="30" workbookViewId="0">
      <selection activeCell="B10" sqref="B10"/>
    </sheetView>
  </sheetViews>
  <sheetFormatPr defaultRowHeight="12.75" x14ac:dyDescent="0.2"/>
  <cols>
    <col min="1" max="1" width="28.7109375" style="19" customWidth="1"/>
    <col min="2" max="2" width="44.42578125" style="22" customWidth="1"/>
    <col min="3" max="3" width="26.7109375" style="1" customWidth="1"/>
    <col min="4" max="4" width="25.7109375" style="1" customWidth="1"/>
    <col min="5" max="5" width="21.28515625" style="1" customWidth="1"/>
    <col min="6" max="6" width="24.7109375" style="1" customWidth="1"/>
    <col min="7" max="7" width="17.140625" style="19" customWidth="1"/>
    <col min="8" max="8" width="15.7109375" style="1" customWidth="1"/>
    <col min="9" max="9" width="15.7109375" style="19" customWidth="1"/>
    <col min="10" max="11" width="21.42578125" style="1" customWidth="1"/>
    <col min="12" max="12" width="17.5703125" style="17" customWidth="1"/>
    <col min="13" max="13" width="17" style="17" customWidth="1"/>
    <col min="14" max="14" width="19" customWidth="1"/>
    <col min="15" max="15" width="16.28515625" style="16" customWidth="1"/>
    <col min="16" max="16" width="13.42578125" style="1" customWidth="1"/>
    <col min="17" max="17" width="12.7109375" style="16" customWidth="1"/>
    <col min="18" max="18" width="21.42578125" style="16" customWidth="1"/>
  </cols>
  <sheetData>
    <row r="1" spans="1:18" x14ac:dyDescent="0.2">
      <c r="A1" s="18"/>
      <c r="B1" s="21"/>
    </row>
    <row r="2" spans="1:18" x14ac:dyDescent="0.2">
      <c r="A2" s="27" t="s">
        <v>3</v>
      </c>
      <c r="B2" s="21"/>
    </row>
    <row r="3" spans="1:18" x14ac:dyDescent="0.2">
      <c r="A3" s="18" t="s">
        <v>0</v>
      </c>
      <c r="B3" s="21"/>
    </row>
    <row r="4" spans="1:18" x14ac:dyDescent="0.2">
      <c r="A4" s="39" t="s">
        <v>73</v>
      </c>
      <c r="C4" s="6" t="s">
        <v>6</v>
      </c>
      <c r="D4" s="3" t="s">
        <v>1</v>
      </c>
      <c r="E4" s="4" t="s">
        <v>4</v>
      </c>
      <c r="F4" s="8" t="s">
        <v>7</v>
      </c>
      <c r="G4" s="9" t="s">
        <v>8</v>
      </c>
      <c r="H4" s="12" t="s">
        <v>9</v>
      </c>
      <c r="I4" s="12" t="s">
        <v>16</v>
      </c>
      <c r="J4" s="12" t="s">
        <v>17</v>
      </c>
      <c r="K4" s="12" t="s">
        <v>194</v>
      </c>
      <c r="L4" s="64" t="s">
        <v>18</v>
      </c>
      <c r="M4" s="13" t="s">
        <v>10</v>
      </c>
      <c r="N4" s="65" t="s">
        <v>12</v>
      </c>
      <c r="O4" s="66" t="s">
        <v>19</v>
      </c>
      <c r="P4" s="35" t="s">
        <v>23</v>
      </c>
      <c r="Q4" s="34" t="s">
        <v>12</v>
      </c>
      <c r="R4" s="66" t="s">
        <v>24</v>
      </c>
    </row>
    <row r="5" spans="1:18" x14ac:dyDescent="0.2">
      <c r="C5" s="28"/>
      <c r="D5" s="40" t="s">
        <v>25</v>
      </c>
      <c r="E5" s="29"/>
      <c r="F5" s="30"/>
      <c r="G5" s="31"/>
      <c r="H5" s="11"/>
      <c r="I5" s="49"/>
      <c r="J5" s="11"/>
      <c r="K5" s="11"/>
      <c r="L5" s="64"/>
      <c r="M5" s="13" t="s">
        <v>11</v>
      </c>
      <c r="N5" s="65"/>
      <c r="O5" s="66"/>
      <c r="P5" s="35"/>
      <c r="Q5" s="34"/>
      <c r="R5" s="66"/>
    </row>
    <row r="6" spans="1:18" x14ac:dyDescent="0.2">
      <c r="A6" s="18" t="s">
        <v>2</v>
      </c>
      <c r="B6" s="21" t="s">
        <v>13</v>
      </c>
      <c r="C6" s="7">
        <v>1</v>
      </c>
      <c r="D6" s="3">
        <v>1.5</v>
      </c>
      <c r="E6" s="5">
        <v>2</v>
      </c>
      <c r="F6" s="62">
        <v>1</v>
      </c>
      <c r="G6" s="10">
        <v>4.5</v>
      </c>
      <c r="H6" s="11"/>
      <c r="I6" s="49"/>
      <c r="J6" s="11"/>
      <c r="K6" s="11"/>
      <c r="L6" s="64"/>
      <c r="M6" s="13"/>
      <c r="N6" s="65"/>
      <c r="O6" s="66"/>
      <c r="P6" s="35"/>
      <c r="Q6" s="34"/>
      <c r="R6" s="66"/>
    </row>
    <row r="7" spans="1:18" s="74" customFormat="1" x14ac:dyDescent="0.2">
      <c r="A7" s="67">
        <v>12609279</v>
      </c>
      <c r="B7" s="68" t="s">
        <v>113</v>
      </c>
      <c r="C7" s="69">
        <v>1</v>
      </c>
      <c r="D7" s="69">
        <v>1.5</v>
      </c>
      <c r="E7" s="69">
        <v>1</v>
      </c>
      <c r="F7" s="69">
        <v>1</v>
      </c>
      <c r="G7" s="70">
        <v>2.8</v>
      </c>
      <c r="H7" s="71">
        <f>SUM(C7:G7)</f>
        <v>7.3</v>
      </c>
      <c r="I7" s="70">
        <v>9</v>
      </c>
      <c r="J7" s="70">
        <v>5</v>
      </c>
      <c r="K7" s="70">
        <v>0</v>
      </c>
      <c r="L7" s="71">
        <f>(I7+J7)/2</f>
        <v>7</v>
      </c>
      <c r="M7" s="71">
        <v>3.5</v>
      </c>
      <c r="N7" s="72">
        <f>0.4*H7+0.4*M7+0.2*L7</f>
        <v>5.7200000000000006</v>
      </c>
      <c r="O7" s="71" t="s">
        <v>195</v>
      </c>
      <c r="P7" s="69"/>
      <c r="Q7" s="72"/>
      <c r="R7" s="73"/>
    </row>
    <row r="8" spans="1:18" s="74" customFormat="1" x14ac:dyDescent="0.2">
      <c r="A8" s="67" t="s">
        <v>74</v>
      </c>
      <c r="B8" s="68" t="s">
        <v>114</v>
      </c>
      <c r="C8" s="69">
        <v>0.75</v>
      </c>
      <c r="D8" s="69">
        <v>1.5</v>
      </c>
      <c r="E8" s="69">
        <v>2</v>
      </c>
      <c r="F8" s="69">
        <v>0.7</v>
      </c>
      <c r="G8" s="70">
        <v>2.85</v>
      </c>
      <c r="H8" s="71">
        <f t="shared" ref="H8:H55" si="0">SUM(C8:G8)</f>
        <v>7.8000000000000007</v>
      </c>
      <c r="I8" s="70">
        <v>5.5</v>
      </c>
      <c r="J8" s="70">
        <v>7</v>
      </c>
      <c r="K8" s="70">
        <v>0.1</v>
      </c>
      <c r="L8" s="71">
        <f t="shared" ref="L8:L55" si="1">(I8+J8)/2</f>
        <v>6.25</v>
      </c>
      <c r="M8" s="71">
        <v>7</v>
      </c>
      <c r="N8" s="72">
        <f t="shared" ref="N8:N55" si="2">0.4*H8+0.4*M8+0.2*L8</f>
        <v>7.1700000000000008</v>
      </c>
      <c r="O8" s="73" t="s">
        <v>195</v>
      </c>
      <c r="P8" s="69"/>
      <c r="Q8" s="72"/>
      <c r="R8" s="73"/>
    </row>
    <row r="9" spans="1:18" s="74" customFormat="1" x14ac:dyDescent="0.2">
      <c r="A9" s="67" t="s">
        <v>75</v>
      </c>
      <c r="B9" s="68" t="s">
        <v>115</v>
      </c>
      <c r="C9" s="69">
        <v>0.85</v>
      </c>
      <c r="D9" s="69">
        <v>0.85</v>
      </c>
      <c r="E9" s="69">
        <v>1</v>
      </c>
      <c r="F9" s="69">
        <v>0</v>
      </c>
      <c r="G9" s="70">
        <v>2.7</v>
      </c>
      <c r="H9" s="71">
        <f t="shared" si="0"/>
        <v>5.4</v>
      </c>
      <c r="I9" s="70">
        <v>4</v>
      </c>
      <c r="J9" s="70">
        <v>0</v>
      </c>
      <c r="K9" s="70">
        <v>0</v>
      </c>
      <c r="L9" s="71">
        <f t="shared" si="1"/>
        <v>2</v>
      </c>
      <c r="M9" s="75">
        <v>5</v>
      </c>
      <c r="N9" s="72">
        <f t="shared" si="2"/>
        <v>4.5600000000000005</v>
      </c>
      <c r="O9" s="73" t="s">
        <v>196</v>
      </c>
      <c r="P9" s="69">
        <v>8.25</v>
      </c>
      <c r="Q9" s="72">
        <v>5.9</v>
      </c>
      <c r="R9" s="73" t="s">
        <v>195</v>
      </c>
    </row>
    <row r="10" spans="1:18" s="74" customFormat="1" x14ac:dyDescent="0.2">
      <c r="A10" s="67" t="s">
        <v>26</v>
      </c>
      <c r="B10" s="68" t="s">
        <v>27</v>
      </c>
      <c r="C10" s="69">
        <v>1</v>
      </c>
      <c r="D10" s="69">
        <v>1.3</v>
      </c>
      <c r="E10" s="69">
        <v>2</v>
      </c>
      <c r="F10" s="69">
        <v>0.15</v>
      </c>
      <c r="G10" s="70">
        <v>3.4</v>
      </c>
      <c r="H10" s="71">
        <f t="shared" si="0"/>
        <v>7.85</v>
      </c>
      <c r="I10" s="70">
        <v>2.75</v>
      </c>
      <c r="J10" s="70">
        <v>0</v>
      </c>
      <c r="K10" s="70">
        <v>0</v>
      </c>
      <c r="L10" s="71">
        <f t="shared" si="1"/>
        <v>1.375</v>
      </c>
      <c r="M10" s="71">
        <v>4</v>
      </c>
      <c r="N10" s="72">
        <f t="shared" si="2"/>
        <v>5.0150000000000006</v>
      </c>
      <c r="O10" s="73" t="s">
        <v>195</v>
      </c>
      <c r="P10" s="69"/>
      <c r="Q10" s="72"/>
      <c r="R10" s="73"/>
    </row>
    <row r="11" spans="1:18" s="74" customFormat="1" x14ac:dyDescent="0.2">
      <c r="A11" s="67" t="s">
        <v>76</v>
      </c>
      <c r="B11" s="68" t="s">
        <v>116</v>
      </c>
      <c r="C11" s="69">
        <v>0.75</v>
      </c>
      <c r="D11" s="69">
        <v>1.32</v>
      </c>
      <c r="E11" s="69">
        <v>2</v>
      </c>
      <c r="F11" s="69">
        <v>1</v>
      </c>
      <c r="G11" s="70">
        <v>1.45</v>
      </c>
      <c r="H11" s="71">
        <f t="shared" si="0"/>
        <v>6.5200000000000005</v>
      </c>
      <c r="I11" s="70">
        <v>4</v>
      </c>
      <c r="J11" s="70">
        <v>0</v>
      </c>
      <c r="K11" s="70">
        <v>0.1</v>
      </c>
      <c r="L11" s="71">
        <f t="shared" si="1"/>
        <v>2</v>
      </c>
      <c r="M11" s="71">
        <v>6.5</v>
      </c>
      <c r="N11" s="72">
        <f t="shared" si="2"/>
        <v>5.6080000000000005</v>
      </c>
      <c r="O11" s="73" t="s">
        <v>195</v>
      </c>
      <c r="P11" s="69"/>
      <c r="Q11" s="72"/>
      <c r="R11" s="73"/>
    </row>
    <row r="12" spans="1:18" s="74" customFormat="1" x14ac:dyDescent="0.2">
      <c r="A12" s="67" t="s">
        <v>28</v>
      </c>
      <c r="B12" s="68" t="s">
        <v>29</v>
      </c>
      <c r="C12" s="69">
        <v>0.4</v>
      </c>
      <c r="D12" s="69">
        <v>1.37</v>
      </c>
      <c r="E12" s="69">
        <v>2</v>
      </c>
      <c r="F12" s="69">
        <v>1</v>
      </c>
      <c r="G12" s="70">
        <v>1.95</v>
      </c>
      <c r="H12" s="71">
        <f t="shared" si="0"/>
        <v>6.72</v>
      </c>
      <c r="I12" s="70">
        <v>4</v>
      </c>
      <c r="J12" s="70">
        <v>2.5</v>
      </c>
      <c r="K12" s="70">
        <v>0.1</v>
      </c>
      <c r="L12" s="71">
        <f t="shared" si="1"/>
        <v>3.25</v>
      </c>
      <c r="M12" s="75">
        <v>2.5</v>
      </c>
      <c r="N12" s="72">
        <f t="shared" si="2"/>
        <v>4.3380000000000001</v>
      </c>
      <c r="O12" s="73" t="s">
        <v>196</v>
      </c>
      <c r="P12" s="69">
        <v>5.45</v>
      </c>
      <c r="Q12" s="72">
        <v>5.5</v>
      </c>
      <c r="R12" s="73" t="s">
        <v>195</v>
      </c>
    </row>
    <row r="13" spans="1:18" s="74" customFormat="1" x14ac:dyDescent="0.2">
      <c r="A13" s="67" t="s">
        <v>77</v>
      </c>
      <c r="B13" s="68" t="s">
        <v>117</v>
      </c>
      <c r="C13" s="69">
        <v>0.25</v>
      </c>
      <c r="D13" s="69">
        <v>1.3199999999999998</v>
      </c>
      <c r="E13" s="69">
        <v>2</v>
      </c>
      <c r="F13" s="69">
        <v>1</v>
      </c>
      <c r="G13" s="70">
        <v>1.4</v>
      </c>
      <c r="H13" s="71">
        <f t="shared" si="0"/>
        <v>5.9700000000000006</v>
      </c>
      <c r="I13" s="70">
        <v>0.75</v>
      </c>
      <c r="J13" s="70">
        <v>1.5</v>
      </c>
      <c r="K13" s="70">
        <v>7.0000000000000007E-2</v>
      </c>
      <c r="L13" s="71">
        <f t="shared" si="1"/>
        <v>1.125</v>
      </c>
      <c r="M13" s="71">
        <v>8</v>
      </c>
      <c r="N13" s="72">
        <f t="shared" si="2"/>
        <v>5.8130000000000006</v>
      </c>
      <c r="O13" s="73" t="s">
        <v>195</v>
      </c>
      <c r="P13" s="69"/>
      <c r="Q13" s="72"/>
      <c r="R13" s="73"/>
    </row>
    <row r="14" spans="1:18" s="74" customFormat="1" x14ac:dyDescent="0.2">
      <c r="A14" s="67" t="s">
        <v>78</v>
      </c>
      <c r="B14" s="68" t="s">
        <v>118</v>
      </c>
      <c r="C14" s="69">
        <v>0.1</v>
      </c>
      <c r="D14" s="69">
        <v>1.5</v>
      </c>
      <c r="E14" s="69">
        <v>2</v>
      </c>
      <c r="F14" s="69">
        <v>1</v>
      </c>
      <c r="G14" s="70">
        <v>1.1000000000000001</v>
      </c>
      <c r="H14" s="71">
        <f t="shared" si="0"/>
        <v>5.6999999999999993</v>
      </c>
      <c r="I14" s="70">
        <v>5</v>
      </c>
      <c r="J14" s="70">
        <v>7</v>
      </c>
      <c r="K14" s="70">
        <v>7.0000000000000007E-2</v>
      </c>
      <c r="L14" s="71">
        <f t="shared" si="1"/>
        <v>6</v>
      </c>
      <c r="M14" s="71">
        <v>7</v>
      </c>
      <c r="N14" s="72">
        <f t="shared" si="2"/>
        <v>6.28</v>
      </c>
      <c r="O14" s="73" t="s">
        <v>195</v>
      </c>
      <c r="P14" s="69"/>
      <c r="Q14" s="72"/>
      <c r="R14" s="73"/>
    </row>
    <row r="15" spans="1:18" s="85" customFormat="1" x14ac:dyDescent="0.2">
      <c r="A15" s="76" t="s">
        <v>79</v>
      </c>
      <c r="B15" s="77" t="s">
        <v>119</v>
      </c>
      <c r="C15" s="78">
        <v>0</v>
      </c>
      <c r="D15" s="79">
        <v>1.45</v>
      </c>
      <c r="E15" s="79">
        <v>2</v>
      </c>
      <c r="F15" s="79">
        <v>1</v>
      </c>
      <c r="G15" s="80">
        <v>0.3</v>
      </c>
      <c r="H15" s="81">
        <f t="shared" si="0"/>
        <v>4.75</v>
      </c>
      <c r="I15" s="80">
        <v>3</v>
      </c>
      <c r="J15" s="80">
        <v>0</v>
      </c>
      <c r="K15" s="80">
        <v>0</v>
      </c>
      <c r="L15" s="82">
        <f t="shared" si="1"/>
        <v>1.5</v>
      </c>
      <c r="M15" s="82">
        <v>5</v>
      </c>
      <c r="N15" s="83">
        <f t="shared" si="2"/>
        <v>4.2</v>
      </c>
      <c r="O15" s="84" t="s">
        <v>196</v>
      </c>
      <c r="P15" s="79">
        <v>6.15</v>
      </c>
      <c r="Q15" s="83">
        <v>4.8</v>
      </c>
      <c r="R15" s="84" t="s">
        <v>197</v>
      </c>
    </row>
    <row r="16" spans="1:18" s="74" customFormat="1" x14ac:dyDescent="0.2">
      <c r="A16" s="67" t="s">
        <v>80</v>
      </c>
      <c r="B16" s="68" t="s">
        <v>120</v>
      </c>
      <c r="C16" s="69">
        <v>0.35</v>
      </c>
      <c r="D16" s="69">
        <v>1.5</v>
      </c>
      <c r="E16" s="69">
        <v>2</v>
      </c>
      <c r="F16" s="69">
        <v>0</v>
      </c>
      <c r="G16" s="70">
        <v>3.25</v>
      </c>
      <c r="H16" s="71">
        <f t="shared" si="0"/>
        <v>7.1</v>
      </c>
      <c r="I16" s="70">
        <v>8</v>
      </c>
      <c r="J16" s="70">
        <v>5</v>
      </c>
      <c r="K16" s="70">
        <v>0.1</v>
      </c>
      <c r="L16" s="71">
        <f t="shared" si="1"/>
        <v>6.5</v>
      </c>
      <c r="M16" s="71">
        <v>6.5</v>
      </c>
      <c r="N16" s="72">
        <f t="shared" si="2"/>
        <v>6.7399999999999993</v>
      </c>
      <c r="O16" s="73" t="s">
        <v>195</v>
      </c>
      <c r="P16" s="69"/>
      <c r="Q16" s="72"/>
      <c r="R16" s="73"/>
    </row>
    <row r="17" spans="1:18" s="74" customFormat="1" x14ac:dyDescent="0.2">
      <c r="A17" s="67" t="s">
        <v>81</v>
      </c>
      <c r="B17" s="68" t="s">
        <v>121</v>
      </c>
      <c r="C17" s="69">
        <v>1</v>
      </c>
      <c r="D17" s="69">
        <v>1.5</v>
      </c>
      <c r="E17" s="69">
        <v>2</v>
      </c>
      <c r="F17" s="69">
        <v>1</v>
      </c>
      <c r="G17" s="70">
        <v>4.05</v>
      </c>
      <c r="H17" s="71">
        <f t="shared" si="0"/>
        <v>9.5500000000000007</v>
      </c>
      <c r="I17" s="70">
        <v>7</v>
      </c>
      <c r="J17" s="70">
        <v>6.5</v>
      </c>
      <c r="K17" s="70">
        <v>0.1</v>
      </c>
      <c r="L17" s="71">
        <f t="shared" si="1"/>
        <v>6.75</v>
      </c>
      <c r="M17" s="71">
        <v>7</v>
      </c>
      <c r="N17" s="72">
        <f t="shared" si="2"/>
        <v>7.9700000000000006</v>
      </c>
      <c r="O17" s="73" t="s">
        <v>195</v>
      </c>
      <c r="P17" s="69"/>
      <c r="Q17" s="72"/>
      <c r="R17" s="73"/>
    </row>
    <row r="18" spans="1:18" s="74" customFormat="1" x14ac:dyDescent="0.2">
      <c r="A18" s="67" t="s">
        <v>82</v>
      </c>
      <c r="B18" s="68" t="s">
        <v>122</v>
      </c>
      <c r="C18" s="69">
        <v>0.1</v>
      </c>
      <c r="D18" s="69">
        <v>1.5</v>
      </c>
      <c r="E18" s="69">
        <v>2</v>
      </c>
      <c r="F18" s="69">
        <v>0</v>
      </c>
      <c r="G18" s="70">
        <v>2.9</v>
      </c>
      <c r="H18" s="71">
        <f t="shared" si="0"/>
        <v>6.5</v>
      </c>
      <c r="I18" s="70">
        <v>3</v>
      </c>
      <c r="J18" s="70">
        <v>0.5</v>
      </c>
      <c r="K18" s="70">
        <v>0</v>
      </c>
      <c r="L18" s="71">
        <f t="shared" si="1"/>
        <v>1.75</v>
      </c>
      <c r="M18" s="71">
        <v>6.5</v>
      </c>
      <c r="N18" s="72">
        <f t="shared" si="2"/>
        <v>5.55</v>
      </c>
      <c r="O18" s="73" t="s">
        <v>195</v>
      </c>
      <c r="P18" s="69"/>
      <c r="Q18" s="72"/>
      <c r="R18" s="73"/>
    </row>
    <row r="19" spans="1:18" s="74" customFormat="1" x14ac:dyDescent="0.2">
      <c r="A19" s="67" t="s">
        <v>14</v>
      </c>
      <c r="B19" s="68" t="s">
        <v>15</v>
      </c>
      <c r="C19" s="69">
        <v>0.25</v>
      </c>
      <c r="D19" s="69">
        <v>1</v>
      </c>
      <c r="E19" s="69">
        <v>2</v>
      </c>
      <c r="F19" s="69">
        <v>0</v>
      </c>
      <c r="G19" s="70">
        <v>0.35</v>
      </c>
      <c r="H19" s="75">
        <f t="shared" si="0"/>
        <v>3.6</v>
      </c>
      <c r="I19" s="70">
        <v>0.75</v>
      </c>
      <c r="J19" s="70">
        <v>0</v>
      </c>
      <c r="K19" s="70">
        <v>0.1</v>
      </c>
      <c r="L19" s="71">
        <f t="shared" si="1"/>
        <v>0.375</v>
      </c>
      <c r="M19" s="71">
        <v>7</v>
      </c>
      <c r="N19" s="72">
        <f t="shared" si="2"/>
        <v>4.3150000000000004</v>
      </c>
      <c r="O19" s="73" t="s">
        <v>196</v>
      </c>
      <c r="P19" s="69">
        <v>6.7</v>
      </c>
      <c r="Q19" s="72">
        <v>5.6</v>
      </c>
      <c r="R19" s="73" t="s">
        <v>195</v>
      </c>
    </row>
    <row r="20" spans="1:18" s="85" customFormat="1" x14ac:dyDescent="0.2">
      <c r="A20" s="76" t="s">
        <v>34</v>
      </c>
      <c r="B20" s="77" t="s">
        <v>35</v>
      </c>
      <c r="C20" s="78">
        <v>0.2</v>
      </c>
      <c r="D20" s="79">
        <v>1.5</v>
      </c>
      <c r="E20" s="79">
        <v>1</v>
      </c>
      <c r="F20" s="79">
        <v>1</v>
      </c>
      <c r="G20" s="80">
        <v>2.7</v>
      </c>
      <c r="H20" s="82">
        <f t="shared" si="0"/>
        <v>6.4</v>
      </c>
      <c r="I20" s="80">
        <v>2</v>
      </c>
      <c r="J20" s="80">
        <v>0</v>
      </c>
      <c r="K20" s="80">
        <v>0</v>
      </c>
      <c r="L20" s="82">
        <f t="shared" si="1"/>
        <v>1</v>
      </c>
      <c r="M20" s="81">
        <v>3.75</v>
      </c>
      <c r="N20" s="83">
        <f t="shared" si="2"/>
        <v>4.2600000000000007</v>
      </c>
      <c r="O20" s="84" t="s">
        <v>196</v>
      </c>
      <c r="P20" s="79">
        <v>4.3</v>
      </c>
      <c r="Q20" s="83">
        <v>4.5</v>
      </c>
      <c r="R20" s="84" t="s">
        <v>197</v>
      </c>
    </row>
    <row r="21" spans="1:18" s="74" customFormat="1" x14ac:dyDescent="0.2">
      <c r="A21" s="67" t="s">
        <v>83</v>
      </c>
      <c r="B21" s="68" t="s">
        <v>123</v>
      </c>
      <c r="C21" s="69">
        <v>1</v>
      </c>
      <c r="D21" s="69">
        <v>1.5</v>
      </c>
      <c r="E21" s="69">
        <v>2</v>
      </c>
      <c r="F21" s="69">
        <v>1</v>
      </c>
      <c r="G21" s="70">
        <v>3.05</v>
      </c>
      <c r="H21" s="71">
        <f t="shared" si="0"/>
        <v>8.5500000000000007</v>
      </c>
      <c r="I21" s="70">
        <v>5</v>
      </c>
      <c r="J21" s="70">
        <v>7</v>
      </c>
      <c r="K21" s="70">
        <v>7.0000000000000007E-2</v>
      </c>
      <c r="L21" s="71">
        <f t="shared" si="1"/>
        <v>6</v>
      </c>
      <c r="M21" s="71">
        <v>7</v>
      </c>
      <c r="N21" s="72">
        <f t="shared" si="2"/>
        <v>7.4200000000000008</v>
      </c>
      <c r="O21" s="73" t="s">
        <v>195</v>
      </c>
      <c r="P21" s="69"/>
      <c r="Q21" s="72"/>
      <c r="R21" s="73"/>
    </row>
    <row r="22" spans="1:18" s="74" customFormat="1" x14ac:dyDescent="0.2">
      <c r="A22" s="67" t="s">
        <v>84</v>
      </c>
      <c r="B22" s="68" t="s">
        <v>124</v>
      </c>
      <c r="C22" s="69">
        <v>0.35</v>
      </c>
      <c r="D22" s="69">
        <v>1.3199999999999998</v>
      </c>
      <c r="E22" s="69">
        <v>2</v>
      </c>
      <c r="F22" s="69">
        <v>0.95</v>
      </c>
      <c r="G22" s="70">
        <v>1.65</v>
      </c>
      <c r="H22" s="71">
        <f t="shared" si="0"/>
        <v>6.27</v>
      </c>
      <c r="I22" s="70">
        <v>6</v>
      </c>
      <c r="J22" s="70">
        <v>0</v>
      </c>
      <c r="K22" s="70">
        <v>0.1</v>
      </c>
      <c r="L22" s="71">
        <f t="shared" si="1"/>
        <v>3</v>
      </c>
      <c r="M22" s="71">
        <v>8.5</v>
      </c>
      <c r="N22" s="72">
        <f t="shared" si="2"/>
        <v>6.5080000000000009</v>
      </c>
      <c r="O22" s="73" t="s">
        <v>195</v>
      </c>
      <c r="P22" s="69"/>
      <c r="Q22" s="72"/>
      <c r="R22" s="73"/>
    </row>
    <row r="23" spans="1:18" s="74" customFormat="1" x14ac:dyDescent="0.2">
      <c r="A23" s="67" t="s">
        <v>85</v>
      </c>
      <c r="B23" s="68" t="s">
        <v>125</v>
      </c>
      <c r="C23" s="69">
        <v>1</v>
      </c>
      <c r="D23" s="69">
        <v>1.5</v>
      </c>
      <c r="E23" s="69">
        <v>2</v>
      </c>
      <c r="F23" s="69">
        <v>1</v>
      </c>
      <c r="G23" s="70">
        <v>3.5</v>
      </c>
      <c r="H23" s="71">
        <f t="shared" si="0"/>
        <v>9</v>
      </c>
      <c r="I23" s="70">
        <v>7</v>
      </c>
      <c r="J23" s="70">
        <v>6.5</v>
      </c>
      <c r="K23" s="70">
        <v>0.1</v>
      </c>
      <c r="L23" s="71">
        <f t="shared" si="1"/>
        <v>6.75</v>
      </c>
      <c r="M23" s="71">
        <v>7</v>
      </c>
      <c r="N23" s="72">
        <f t="shared" si="2"/>
        <v>7.75</v>
      </c>
      <c r="O23" s="73" t="s">
        <v>195</v>
      </c>
      <c r="P23" s="69"/>
      <c r="Q23" s="72"/>
      <c r="R23" s="73"/>
    </row>
    <row r="24" spans="1:18" s="74" customFormat="1" x14ac:dyDescent="0.2">
      <c r="A24" s="67" t="s">
        <v>86</v>
      </c>
      <c r="B24" s="68" t="s">
        <v>126</v>
      </c>
      <c r="C24" s="69">
        <v>0.75</v>
      </c>
      <c r="D24" s="69">
        <v>1.32</v>
      </c>
      <c r="E24" s="69">
        <v>2</v>
      </c>
      <c r="F24" s="69">
        <v>1</v>
      </c>
      <c r="G24" s="70">
        <v>2.1</v>
      </c>
      <c r="H24" s="71">
        <f t="shared" si="0"/>
        <v>7.17</v>
      </c>
      <c r="I24" s="70">
        <v>4</v>
      </c>
      <c r="J24" s="70">
        <v>0</v>
      </c>
      <c r="K24" s="70">
        <v>0</v>
      </c>
      <c r="L24" s="71">
        <f t="shared" si="1"/>
        <v>2</v>
      </c>
      <c r="M24" s="75">
        <v>3.5</v>
      </c>
      <c r="N24" s="72">
        <f t="shared" si="2"/>
        <v>4.668000000000001</v>
      </c>
      <c r="O24" s="73" t="s">
        <v>196</v>
      </c>
      <c r="P24" s="69">
        <v>10</v>
      </c>
      <c r="Q24" s="72">
        <v>7.3</v>
      </c>
      <c r="R24" s="73" t="s">
        <v>195</v>
      </c>
    </row>
    <row r="25" spans="1:18" s="74" customFormat="1" x14ac:dyDescent="0.2">
      <c r="A25" s="67" t="s">
        <v>87</v>
      </c>
      <c r="B25" s="68" t="s">
        <v>127</v>
      </c>
      <c r="C25" s="69">
        <v>0.5</v>
      </c>
      <c r="D25" s="69">
        <v>1.45</v>
      </c>
      <c r="E25" s="69">
        <v>1.75</v>
      </c>
      <c r="F25" s="69">
        <v>1</v>
      </c>
      <c r="G25" s="70">
        <v>1.4</v>
      </c>
      <c r="H25" s="71">
        <f t="shared" si="0"/>
        <v>6.1</v>
      </c>
      <c r="I25" s="70">
        <v>9</v>
      </c>
      <c r="J25" s="70">
        <v>5</v>
      </c>
      <c r="K25" s="70">
        <v>0</v>
      </c>
      <c r="L25" s="71">
        <f t="shared" si="1"/>
        <v>7</v>
      </c>
      <c r="M25" s="71">
        <v>8.5</v>
      </c>
      <c r="N25" s="72">
        <f t="shared" si="2"/>
        <v>7.24</v>
      </c>
      <c r="O25" s="73" t="s">
        <v>195</v>
      </c>
      <c r="P25" s="69"/>
      <c r="Q25" s="72"/>
      <c r="R25" s="73"/>
    </row>
    <row r="26" spans="1:18" s="74" customFormat="1" x14ac:dyDescent="0.2">
      <c r="A26" s="67" t="s">
        <v>42</v>
      </c>
      <c r="B26" s="68" t="s">
        <v>43</v>
      </c>
      <c r="C26" s="69">
        <v>1</v>
      </c>
      <c r="D26" s="69">
        <v>0</v>
      </c>
      <c r="E26" s="69">
        <v>2</v>
      </c>
      <c r="F26" s="69">
        <v>0.15</v>
      </c>
      <c r="G26" s="70">
        <v>2.8</v>
      </c>
      <c r="H26" s="71">
        <f t="shared" si="0"/>
        <v>5.9499999999999993</v>
      </c>
      <c r="I26" s="70">
        <v>2.75</v>
      </c>
      <c r="J26" s="70">
        <v>5</v>
      </c>
      <c r="K26" s="70">
        <v>0</v>
      </c>
      <c r="L26" s="71">
        <f t="shared" si="1"/>
        <v>3.875</v>
      </c>
      <c r="M26" s="75">
        <v>4</v>
      </c>
      <c r="N26" s="72">
        <f t="shared" si="2"/>
        <v>4.7549999999999999</v>
      </c>
      <c r="O26" s="73" t="s">
        <v>196</v>
      </c>
      <c r="P26" s="69">
        <v>8.9</v>
      </c>
      <c r="Q26" s="72">
        <v>6.7</v>
      </c>
      <c r="R26" s="73" t="s">
        <v>195</v>
      </c>
    </row>
    <row r="27" spans="1:18" s="85" customFormat="1" x14ac:dyDescent="0.2">
      <c r="A27" s="76" t="s">
        <v>88</v>
      </c>
      <c r="B27" s="77" t="s">
        <v>128</v>
      </c>
      <c r="C27" s="78">
        <v>0</v>
      </c>
      <c r="D27" s="79">
        <v>1.5</v>
      </c>
      <c r="E27" s="79">
        <v>1</v>
      </c>
      <c r="F27" s="79">
        <v>1</v>
      </c>
      <c r="G27" s="80">
        <v>1.1499999999999999</v>
      </c>
      <c r="H27" s="82">
        <f t="shared" si="0"/>
        <v>4.6500000000000004</v>
      </c>
      <c r="I27" s="80">
        <v>2</v>
      </c>
      <c r="J27" s="80">
        <v>0</v>
      </c>
      <c r="K27" s="80">
        <v>0</v>
      </c>
      <c r="L27" s="82">
        <f t="shared" si="1"/>
        <v>1</v>
      </c>
      <c r="M27" s="81">
        <v>3.75</v>
      </c>
      <c r="N27" s="83">
        <f t="shared" si="2"/>
        <v>3.5600000000000005</v>
      </c>
      <c r="O27" s="84" t="s">
        <v>196</v>
      </c>
      <c r="P27" s="79">
        <v>3.1</v>
      </c>
      <c r="Q27" s="83">
        <v>3.6</v>
      </c>
      <c r="R27" s="84" t="s">
        <v>197</v>
      </c>
    </row>
    <row r="28" spans="1:18" s="74" customFormat="1" x14ac:dyDescent="0.2">
      <c r="A28" s="67" t="s">
        <v>89</v>
      </c>
      <c r="B28" s="68" t="s">
        <v>129</v>
      </c>
      <c r="C28" s="69">
        <v>1</v>
      </c>
      <c r="D28" s="69">
        <v>1.5</v>
      </c>
      <c r="E28" s="69">
        <v>2</v>
      </c>
      <c r="F28" s="69">
        <v>1</v>
      </c>
      <c r="G28" s="70">
        <v>2.6</v>
      </c>
      <c r="H28" s="71">
        <f t="shared" si="0"/>
        <v>8.1</v>
      </c>
      <c r="I28" s="70">
        <v>8.75</v>
      </c>
      <c r="J28" s="70">
        <v>0</v>
      </c>
      <c r="K28" s="70">
        <v>0</v>
      </c>
      <c r="L28" s="71">
        <f t="shared" si="1"/>
        <v>4.375</v>
      </c>
      <c r="M28" s="71">
        <v>7</v>
      </c>
      <c r="N28" s="72">
        <f t="shared" si="2"/>
        <v>6.9150000000000009</v>
      </c>
      <c r="O28" s="73" t="s">
        <v>195</v>
      </c>
      <c r="P28" s="69"/>
      <c r="Q28" s="72"/>
      <c r="R28" s="73"/>
    </row>
    <row r="29" spans="1:18" s="74" customFormat="1" x14ac:dyDescent="0.2">
      <c r="A29" s="67" t="s">
        <v>90</v>
      </c>
      <c r="B29" s="68" t="s">
        <v>130</v>
      </c>
      <c r="C29" s="69">
        <v>0.6</v>
      </c>
      <c r="D29" s="69">
        <v>1.17</v>
      </c>
      <c r="E29" s="69">
        <v>2</v>
      </c>
      <c r="F29" s="69">
        <v>1</v>
      </c>
      <c r="G29" s="70">
        <v>2.25</v>
      </c>
      <c r="H29" s="71">
        <f t="shared" si="0"/>
        <v>7.02</v>
      </c>
      <c r="I29" s="70">
        <v>4</v>
      </c>
      <c r="J29" s="70">
        <v>0</v>
      </c>
      <c r="K29" s="70">
        <v>0.05</v>
      </c>
      <c r="L29" s="71">
        <f t="shared" si="1"/>
        <v>2</v>
      </c>
      <c r="M29" s="71">
        <v>8.5</v>
      </c>
      <c r="N29" s="72">
        <f t="shared" si="2"/>
        <v>6.6080000000000005</v>
      </c>
      <c r="O29" s="73" t="s">
        <v>195</v>
      </c>
      <c r="P29" s="69"/>
      <c r="Q29" s="72"/>
      <c r="R29" s="73"/>
    </row>
    <row r="30" spans="1:18" s="74" customFormat="1" x14ac:dyDescent="0.2">
      <c r="A30" s="67" t="s">
        <v>53</v>
      </c>
      <c r="B30" s="68" t="s">
        <v>54</v>
      </c>
      <c r="C30" s="69">
        <v>0.2</v>
      </c>
      <c r="D30" s="69">
        <v>1.45</v>
      </c>
      <c r="E30" s="69">
        <v>2</v>
      </c>
      <c r="F30" s="69">
        <v>1</v>
      </c>
      <c r="G30" s="70">
        <v>0.55000000000000004</v>
      </c>
      <c r="H30" s="71">
        <f t="shared" si="0"/>
        <v>5.2</v>
      </c>
      <c r="I30" s="70">
        <v>3</v>
      </c>
      <c r="J30" s="70">
        <v>0</v>
      </c>
      <c r="K30" s="70">
        <v>0.1</v>
      </c>
      <c r="L30" s="71">
        <f t="shared" si="1"/>
        <v>1.5</v>
      </c>
      <c r="M30" s="75">
        <v>1</v>
      </c>
      <c r="N30" s="72">
        <f t="shared" si="2"/>
        <v>2.7800000000000002</v>
      </c>
      <c r="O30" s="73" t="s">
        <v>196</v>
      </c>
      <c r="P30" s="69">
        <v>9.1</v>
      </c>
      <c r="Q30" s="72">
        <v>6</v>
      </c>
      <c r="R30" s="73" t="s">
        <v>195</v>
      </c>
    </row>
    <row r="31" spans="1:18" s="74" customFormat="1" x14ac:dyDescent="0.2">
      <c r="A31" s="67" t="s">
        <v>91</v>
      </c>
      <c r="B31" s="68" t="s">
        <v>131</v>
      </c>
      <c r="C31" s="69">
        <v>0.35</v>
      </c>
      <c r="D31" s="69">
        <v>0</v>
      </c>
      <c r="E31" s="69">
        <v>2</v>
      </c>
      <c r="F31" s="69">
        <v>0.95</v>
      </c>
      <c r="G31" s="70">
        <v>1.3</v>
      </c>
      <c r="H31" s="71">
        <f t="shared" si="0"/>
        <v>4.5999999999999996</v>
      </c>
      <c r="I31" s="70">
        <v>6</v>
      </c>
      <c r="J31" s="70">
        <v>0</v>
      </c>
      <c r="K31" s="70">
        <v>0.1</v>
      </c>
      <c r="L31" s="71">
        <f t="shared" si="1"/>
        <v>3</v>
      </c>
      <c r="M31" s="71">
        <v>7</v>
      </c>
      <c r="N31" s="72">
        <f t="shared" si="2"/>
        <v>5.24</v>
      </c>
      <c r="O31" s="73" t="s">
        <v>195</v>
      </c>
      <c r="P31" s="69"/>
      <c r="Q31" s="72"/>
      <c r="R31" s="73"/>
    </row>
    <row r="32" spans="1:18" s="74" customFormat="1" x14ac:dyDescent="0.2">
      <c r="A32" s="67" t="s">
        <v>92</v>
      </c>
      <c r="B32" s="68" t="s">
        <v>132</v>
      </c>
      <c r="C32" s="69">
        <v>0.75</v>
      </c>
      <c r="D32" s="69">
        <v>1.5</v>
      </c>
      <c r="E32" s="69">
        <v>2</v>
      </c>
      <c r="F32" s="69">
        <v>1</v>
      </c>
      <c r="G32" s="70">
        <v>0.2</v>
      </c>
      <c r="H32" s="71">
        <f t="shared" si="0"/>
        <v>5.45</v>
      </c>
      <c r="I32" s="70">
        <v>7</v>
      </c>
      <c r="J32" s="70">
        <v>0.5</v>
      </c>
      <c r="K32" s="70">
        <v>0</v>
      </c>
      <c r="L32" s="71">
        <f t="shared" si="1"/>
        <v>3.75</v>
      </c>
      <c r="M32" s="71">
        <v>7</v>
      </c>
      <c r="N32" s="72">
        <f t="shared" si="2"/>
        <v>5.73</v>
      </c>
      <c r="O32" s="73" t="s">
        <v>195</v>
      </c>
      <c r="P32" s="69"/>
      <c r="Q32" s="72"/>
      <c r="R32" s="73"/>
    </row>
    <row r="33" spans="1:18" s="74" customFormat="1" x14ac:dyDescent="0.2">
      <c r="A33" s="67" t="s">
        <v>55</v>
      </c>
      <c r="B33" s="68" t="s">
        <v>56</v>
      </c>
      <c r="C33" s="69">
        <v>0.25</v>
      </c>
      <c r="D33" s="69">
        <v>1.5</v>
      </c>
      <c r="E33" s="69">
        <v>2</v>
      </c>
      <c r="F33" s="69">
        <v>0.5</v>
      </c>
      <c r="G33" s="70">
        <v>3.2</v>
      </c>
      <c r="H33" s="71">
        <f t="shared" si="0"/>
        <v>7.45</v>
      </c>
      <c r="I33" s="70">
        <v>3</v>
      </c>
      <c r="J33" s="70">
        <v>0.5</v>
      </c>
      <c r="K33" s="70">
        <v>0.05</v>
      </c>
      <c r="L33" s="71">
        <f t="shared" si="1"/>
        <v>1.75</v>
      </c>
      <c r="M33" s="75">
        <v>2.5</v>
      </c>
      <c r="N33" s="72">
        <f t="shared" si="2"/>
        <v>4.33</v>
      </c>
      <c r="O33" s="73" t="s">
        <v>196</v>
      </c>
      <c r="P33" s="69">
        <v>8.1</v>
      </c>
      <c r="Q33" s="72">
        <v>6.6</v>
      </c>
      <c r="R33" s="73" t="s">
        <v>195</v>
      </c>
    </row>
    <row r="34" spans="1:18" s="74" customFormat="1" x14ac:dyDescent="0.2">
      <c r="A34" s="67" t="s">
        <v>93</v>
      </c>
      <c r="B34" s="68" t="s">
        <v>133</v>
      </c>
      <c r="C34" s="69">
        <v>0.25</v>
      </c>
      <c r="D34" s="69">
        <v>1.5</v>
      </c>
      <c r="E34" s="69">
        <v>2</v>
      </c>
      <c r="F34" s="69">
        <v>0</v>
      </c>
      <c r="G34" s="70">
        <v>1</v>
      </c>
      <c r="H34" s="71">
        <f t="shared" si="0"/>
        <v>4.75</v>
      </c>
      <c r="I34" s="70">
        <v>4.5</v>
      </c>
      <c r="J34" s="70">
        <v>5</v>
      </c>
      <c r="K34" s="70">
        <v>0.08</v>
      </c>
      <c r="L34" s="71">
        <f t="shared" si="1"/>
        <v>4.75</v>
      </c>
      <c r="M34" s="71">
        <v>8.5</v>
      </c>
      <c r="N34" s="72">
        <f t="shared" si="2"/>
        <v>6.2500000000000009</v>
      </c>
      <c r="O34" s="72" t="s">
        <v>195</v>
      </c>
      <c r="P34" s="69"/>
      <c r="Q34" s="72"/>
      <c r="R34" s="73"/>
    </row>
    <row r="35" spans="1:18" s="74" customFormat="1" x14ac:dyDescent="0.2">
      <c r="A35" s="67" t="s">
        <v>94</v>
      </c>
      <c r="B35" s="68" t="s">
        <v>134</v>
      </c>
      <c r="C35" s="69">
        <v>0.6</v>
      </c>
      <c r="D35" s="69">
        <v>1.5</v>
      </c>
      <c r="E35" s="69">
        <v>2</v>
      </c>
      <c r="F35" s="69">
        <v>0</v>
      </c>
      <c r="G35" s="70">
        <v>1.1000000000000001</v>
      </c>
      <c r="H35" s="71">
        <f t="shared" si="0"/>
        <v>5.1999999999999993</v>
      </c>
      <c r="I35" s="70">
        <v>5.9</v>
      </c>
      <c r="J35" s="70">
        <v>0</v>
      </c>
      <c r="K35" s="70">
        <v>0.03</v>
      </c>
      <c r="L35" s="71">
        <f t="shared" si="1"/>
        <v>2.95</v>
      </c>
      <c r="M35" s="71">
        <v>8</v>
      </c>
      <c r="N35" s="72">
        <f t="shared" si="2"/>
        <v>5.8699999999999992</v>
      </c>
      <c r="O35" s="72" t="s">
        <v>195</v>
      </c>
      <c r="P35" s="69"/>
      <c r="Q35" s="72"/>
      <c r="R35" s="73"/>
    </row>
    <row r="36" spans="1:18" s="74" customFormat="1" x14ac:dyDescent="0.2">
      <c r="A36" s="67" t="s">
        <v>95</v>
      </c>
      <c r="B36" s="68" t="s">
        <v>135</v>
      </c>
      <c r="C36" s="69">
        <v>0.6</v>
      </c>
      <c r="D36" s="69">
        <v>1.5</v>
      </c>
      <c r="E36" s="69">
        <v>2</v>
      </c>
      <c r="F36" s="69">
        <v>0</v>
      </c>
      <c r="G36" s="70">
        <v>3.95</v>
      </c>
      <c r="H36" s="71">
        <f t="shared" si="0"/>
        <v>8.0500000000000007</v>
      </c>
      <c r="I36" s="70">
        <v>7</v>
      </c>
      <c r="J36" s="70">
        <v>5.5</v>
      </c>
      <c r="K36" s="70">
        <v>0.1</v>
      </c>
      <c r="L36" s="71">
        <f t="shared" si="1"/>
        <v>6.25</v>
      </c>
      <c r="M36" s="71">
        <v>8.5</v>
      </c>
      <c r="N36" s="72">
        <f t="shared" si="2"/>
        <v>7.870000000000001</v>
      </c>
      <c r="O36" s="72" t="s">
        <v>195</v>
      </c>
      <c r="P36" s="69"/>
      <c r="Q36" s="72"/>
      <c r="R36" s="73"/>
    </row>
    <row r="37" spans="1:18" s="86" customFormat="1" x14ac:dyDescent="0.2">
      <c r="A37" s="67" t="s">
        <v>96</v>
      </c>
      <c r="B37" s="68" t="s">
        <v>136</v>
      </c>
      <c r="C37" s="69">
        <v>0.75</v>
      </c>
      <c r="D37" s="70">
        <v>1.5</v>
      </c>
      <c r="E37" s="70">
        <v>2</v>
      </c>
      <c r="F37" s="69">
        <v>0.7</v>
      </c>
      <c r="G37" s="70">
        <v>1.6</v>
      </c>
      <c r="H37" s="71">
        <f t="shared" si="0"/>
        <v>6.5500000000000007</v>
      </c>
      <c r="I37" s="70">
        <v>5.5</v>
      </c>
      <c r="J37" s="70">
        <v>7</v>
      </c>
      <c r="K37" s="70">
        <v>0.1</v>
      </c>
      <c r="L37" s="71">
        <f t="shared" si="1"/>
        <v>6.25</v>
      </c>
      <c r="M37" s="71">
        <v>7</v>
      </c>
      <c r="N37" s="72">
        <f t="shared" si="2"/>
        <v>6.6700000000000008</v>
      </c>
      <c r="O37" s="72" t="s">
        <v>195</v>
      </c>
      <c r="P37" s="70"/>
      <c r="Q37" s="72"/>
      <c r="R37" s="73"/>
    </row>
    <row r="38" spans="1:18" s="74" customFormat="1" x14ac:dyDescent="0.2">
      <c r="A38" s="67" t="s">
        <v>97</v>
      </c>
      <c r="B38" s="68" t="s">
        <v>137</v>
      </c>
      <c r="C38" s="69">
        <v>0.25</v>
      </c>
      <c r="D38" s="69">
        <v>1.5</v>
      </c>
      <c r="E38" s="69">
        <v>2</v>
      </c>
      <c r="F38" s="69">
        <v>0</v>
      </c>
      <c r="G38" s="70">
        <v>3.8</v>
      </c>
      <c r="H38" s="71">
        <f t="shared" si="0"/>
        <v>7.55</v>
      </c>
      <c r="I38" s="70">
        <v>4.5</v>
      </c>
      <c r="J38" s="70">
        <v>5</v>
      </c>
      <c r="K38" s="70">
        <v>0.1</v>
      </c>
      <c r="L38" s="71">
        <f t="shared" si="1"/>
        <v>4.75</v>
      </c>
      <c r="M38" s="71">
        <v>8.5</v>
      </c>
      <c r="N38" s="72">
        <f t="shared" si="2"/>
        <v>7.37</v>
      </c>
      <c r="O38" s="73" t="s">
        <v>195</v>
      </c>
      <c r="P38" s="69"/>
      <c r="Q38" s="72"/>
      <c r="R38" s="73"/>
    </row>
    <row r="39" spans="1:18" s="74" customFormat="1" x14ac:dyDescent="0.2">
      <c r="A39" s="67" t="s">
        <v>98</v>
      </c>
      <c r="B39" s="68" t="s">
        <v>138</v>
      </c>
      <c r="C39" s="69">
        <v>0.75</v>
      </c>
      <c r="D39" s="69">
        <v>1.5</v>
      </c>
      <c r="E39" s="69">
        <v>2</v>
      </c>
      <c r="F39" s="69">
        <v>0.65</v>
      </c>
      <c r="G39" s="70">
        <v>1.3</v>
      </c>
      <c r="H39" s="71">
        <f t="shared" si="0"/>
        <v>6.2</v>
      </c>
      <c r="I39" s="70">
        <v>5.5</v>
      </c>
      <c r="J39" s="70">
        <v>1.5</v>
      </c>
      <c r="K39" s="70">
        <v>0</v>
      </c>
      <c r="L39" s="71">
        <f t="shared" si="1"/>
        <v>3.5</v>
      </c>
      <c r="M39" s="75">
        <v>1</v>
      </c>
      <c r="N39" s="72">
        <f t="shared" si="2"/>
        <v>3.5800000000000005</v>
      </c>
      <c r="O39" s="73" t="s">
        <v>196</v>
      </c>
      <c r="P39" s="69">
        <v>9.1</v>
      </c>
      <c r="Q39" s="72">
        <v>6.8</v>
      </c>
      <c r="R39" s="73" t="s">
        <v>195</v>
      </c>
    </row>
    <row r="40" spans="1:18" s="74" customFormat="1" x14ac:dyDescent="0.2">
      <c r="A40" s="67" t="s">
        <v>99</v>
      </c>
      <c r="B40" s="68" t="s">
        <v>139</v>
      </c>
      <c r="C40" s="69">
        <v>0.6</v>
      </c>
      <c r="D40" s="69">
        <v>1.17</v>
      </c>
      <c r="E40" s="69">
        <v>2</v>
      </c>
      <c r="F40" s="69">
        <v>1</v>
      </c>
      <c r="G40" s="70">
        <v>2.7</v>
      </c>
      <c r="H40" s="71">
        <f t="shared" si="0"/>
        <v>7.47</v>
      </c>
      <c r="I40" s="70">
        <v>4</v>
      </c>
      <c r="J40" s="70">
        <v>0</v>
      </c>
      <c r="K40" s="70">
        <v>7.0000000000000007E-2</v>
      </c>
      <c r="L40" s="71">
        <f t="shared" si="1"/>
        <v>2</v>
      </c>
      <c r="M40" s="71">
        <v>6.5</v>
      </c>
      <c r="N40" s="72">
        <f t="shared" si="2"/>
        <v>5.9880000000000004</v>
      </c>
      <c r="O40" s="73" t="s">
        <v>195</v>
      </c>
      <c r="P40" s="69"/>
      <c r="Q40" s="72"/>
      <c r="R40" s="73"/>
    </row>
    <row r="41" spans="1:18" s="74" customFormat="1" x14ac:dyDescent="0.2">
      <c r="A41" s="67" t="s">
        <v>100</v>
      </c>
      <c r="B41" s="68" t="s">
        <v>140</v>
      </c>
      <c r="C41" s="69">
        <v>1</v>
      </c>
      <c r="D41" s="69">
        <v>1.5</v>
      </c>
      <c r="E41" s="69">
        <v>1</v>
      </c>
      <c r="F41" s="69">
        <v>1</v>
      </c>
      <c r="G41" s="70">
        <v>3.25</v>
      </c>
      <c r="H41" s="71">
        <f t="shared" si="0"/>
        <v>7.75</v>
      </c>
      <c r="I41" s="70">
        <v>9</v>
      </c>
      <c r="J41" s="70">
        <v>5</v>
      </c>
      <c r="K41" s="70">
        <v>0</v>
      </c>
      <c r="L41" s="71">
        <f t="shared" si="1"/>
        <v>7</v>
      </c>
      <c r="M41" s="71">
        <v>3.5</v>
      </c>
      <c r="N41" s="72">
        <f t="shared" si="2"/>
        <v>5.9</v>
      </c>
      <c r="O41" s="73" t="s">
        <v>195</v>
      </c>
      <c r="P41" s="69"/>
      <c r="Q41" s="72"/>
      <c r="R41" s="73"/>
    </row>
    <row r="42" spans="1:18" s="74" customFormat="1" x14ac:dyDescent="0.2">
      <c r="A42" s="67" t="s">
        <v>101</v>
      </c>
      <c r="B42" s="68" t="s">
        <v>141</v>
      </c>
      <c r="C42" s="69">
        <v>0.1</v>
      </c>
      <c r="D42" s="69">
        <v>1.5</v>
      </c>
      <c r="E42" s="69">
        <v>2</v>
      </c>
      <c r="F42" s="69">
        <v>0</v>
      </c>
      <c r="G42" s="70">
        <v>3</v>
      </c>
      <c r="H42" s="71">
        <f t="shared" si="0"/>
        <v>6.6</v>
      </c>
      <c r="I42" s="70">
        <v>3</v>
      </c>
      <c r="J42" s="70">
        <v>0.5</v>
      </c>
      <c r="K42" s="70">
        <v>7.0000000000000007E-2</v>
      </c>
      <c r="L42" s="71">
        <f t="shared" si="1"/>
        <v>1.75</v>
      </c>
      <c r="M42" s="71">
        <v>6.5</v>
      </c>
      <c r="N42" s="72">
        <f t="shared" si="2"/>
        <v>5.59</v>
      </c>
      <c r="O42" s="73" t="s">
        <v>195</v>
      </c>
      <c r="P42" s="69"/>
      <c r="Q42" s="72"/>
      <c r="R42" s="73"/>
    </row>
    <row r="43" spans="1:18" s="74" customFormat="1" x14ac:dyDescent="0.2">
      <c r="A43" s="67" t="s">
        <v>102</v>
      </c>
      <c r="B43" s="68" t="s">
        <v>142</v>
      </c>
      <c r="C43" s="69">
        <v>0.75</v>
      </c>
      <c r="D43" s="69">
        <v>1.5</v>
      </c>
      <c r="E43" s="69">
        <v>2</v>
      </c>
      <c r="F43" s="69">
        <v>0.65</v>
      </c>
      <c r="G43" s="70">
        <v>1.45</v>
      </c>
      <c r="H43" s="71">
        <f t="shared" si="0"/>
        <v>6.3500000000000005</v>
      </c>
      <c r="I43" s="70">
        <v>5.5</v>
      </c>
      <c r="J43" s="70">
        <v>1.5</v>
      </c>
      <c r="K43" s="70">
        <v>7.0000000000000007E-2</v>
      </c>
      <c r="L43" s="71">
        <f t="shared" si="1"/>
        <v>3.5</v>
      </c>
      <c r="M43" s="75">
        <v>1</v>
      </c>
      <c r="N43" s="72">
        <f t="shared" si="2"/>
        <v>3.6400000000000006</v>
      </c>
      <c r="O43" s="73" t="s">
        <v>196</v>
      </c>
      <c r="P43" s="69">
        <v>9.1</v>
      </c>
      <c r="Q43" s="72">
        <v>6.9</v>
      </c>
      <c r="R43" s="73" t="s">
        <v>195</v>
      </c>
    </row>
    <row r="44" spans="1:18" s="74" customFormat="1" x14ac:dyDescent="0.2">
      <c r="A44" s="67" t="s">
        <v>63</v>
      </c>
      <c r="B44" s="68" t="s">
        <v>64</v>
      </c>
      <c r="C44" s="69">
        <v>0.85</v>
      </c>
      <c r="D44" s="69">
        <v>0.85</v>
      </c>
      <c r="E44" s="69">
        <v>1</v>
      </c>
      <c r="F44" s="69">
        <v>0</v>
      </c>
      <c r="G44" s="70">
        <v>2.6</v>
      </c>
      <c r="H44" s="71">
        <f t="shared" si="0"/>
        <v>5.3000000000000007</v>
      </c>
      <c r="I44" s="70">
        <v>4</v>
      </c>
      <c r="J44" s="70">
        <v>0</v>
      </c>
      <c r="K44" s="70">
        <v>0</v>
      </c>
      <c r="L44" s="71">
        <f t="shared" si="1"/>
        <v>2</v>
      </c>
      <c r="M44" s="75">
        <v>5</v>
      </c>
      <c r="N44" s="72">
        <f t="shared" si="2"/>
        <v>4.5200000000000014</v>
      </c>
      <c r="O44" s="73" t="s">
        <v>196</v>
      </c>
      <c r="P44" s="69">
        <v>7.6</v>
      </c>
      <c r="Q44" s="72">
        <v>5.6</v>
      </c>
      <c r="R44" s="73" t="s">
        <v>195</v>
      </c>
    </row>
    <row r="45" spans="1:18" s="74" customFormat="1" x14ac:dyDescent="0.2">
      <c r="A45" s="67" t="s">
        <v>65</v>
      </c>
      <c r="B45" s="68" t="s">
        <v>66</v>
      </c>
      <c r="C45" s="69">
        <v>0.4</v>
      </c>
      <c r="D45" s="69">
        <v>1.37</v>
      </c>
      <c r="E45" s="69">
        <v>2</v>
      </c>
      <c r="F45" s="69">
        <v>1</v>
      </c>
      <c r="G45" s="70">
        <v>2.85</v>
      </c>
      <c r="H45" s="71">
        <f t="shared" si="0"/>
        <v>7.6199999999999992</v>
      </c>
      <c r="I45" s="70">
        <v>4</v>
      </c>
      <c r="J45" s="70">
        <v>2.5</v>
      </c>
      <c r="K45" s="70">
        <v>0.1</v>
      </c>
      <c r="L45" s="71">
        <f t="shared" si="1"/>
        <v>3.25</v>
      </c>
      <c r="M45" s="75">
        <v>2.5</v>
      </c>
      <c r="N45" s="72">
        <f t="shared" si="2"/>
        <v>4.6980000000000004</v>
      </c>
      <c r="O45" s="72" t="s">
        <v>196</v>
      </c>
      <c r="P45" s="69">
        <v>5.8</v>
      </c>
      <c r="Q45" s="72">
        <v>6</v>
      </c>
      <c r="R45" s="73" t="s">
        <v>195</v>
      </c>
    </row>
    <row r="46" spans="1:18" s="74" customFormat="1" x14ac:dyDescent="0.2">
      <c r="A46" s="67" t="s">
        <v>103</v>
      </c>
      <c r="B46" s="68" t="s">
        <v>143</v>
      </c>
      <c r="C46" s="69">
        <v>0.6</v>
      </c>
      <c r="D46" s="69">
        <v>1.5</v>
      </c>
      <c r="E46" s="69">
        <v>2</v>
      </c>
      <c r="F46" s="69">
        <v>0</v>
      </c>
      <c r="G46" s="70">
        <v>2.95</v>
      </c>
      <c r="H46" s="71">
        <f t="shared" si="0"/>
        <v>7.05</v>
      </c>
      <c r="I46" s="70">
        <v>4.5</v>
      </c>
      <c r="J46" s="70">
        <v>0</v>
      </c>
      <c r="K46" s="70">
        <v>0</v>
      </c>
      <c r="L46" s="71">
        <f t="shared" si="1"/>
        <v>2.25</v>
      </c>
      <c r="M46" s="75">
        <v>2.5</v>
      </c>
      <c r="N46" s="72">
        <f t="shared" si="2"/>
        <v>4.2700000000000005</v>
      </c>
      <c r="O46" s="73" t="s">
        <v>196</v>
      </c>
      <c r="P46" s="69">
        <v>8.5</v>
      </c>
      <c r="Q46" s="72">
        <v>6.7</v>
      </c>
      <c r="R46" s="73" t="s">
        <v>195</v>
      </c>
    </row>
    <row r="47" spans="1:18" s="85" customFormat="1" x14ac:dyDescent="0.2">
      <c r="A47" s="76" t="s">
        <v>104</v>
      </c>
      <c r="B47" s="77" t="s">
        <v>144</v>
      </c>
      <c r="C47" s="78">
        <v>0.25</v>
      </c>
      <c r="D47" s="79">
        <v>1.5</v>
      </c>
      <c r="E47" s="79">
        <v>2</v>
      </c>
      <c r="F47" s="79">
        <v>0.5</v>
      </c>
      <c r="G47" s="80">
        <v>2.0499999999999998</v>
      </c>
      <c r="H47" s="82">
        <f t="shared" si="0"/>
        <v>6.3</v>
      </c>
      <c r="I47" s="80">
        <v>3</v>
      </c>
      <c r="J47" s="80">
        <v>0.5</v>
      </c>
      <c r="K47" s="80">
        <v>0</v>
      </c>
      <c r="L47" s="82">
        <f t="shared" si="1"/>
        <v>1.75</v>
      </c>
      <c r="M47" s="81">
        <v>2.5</v>
      </c>
      <c r="N47" s="83">
        <f t="shared" si="2"/>
        <v>3.87</v>
      </c>
      <c r="O47" s="84" t="s">
        <v>196</v>
      </c>
      <c r="P47" s="79">
        <v>4.2</v>
      </c>
      <c r="Q47" s="83">
        <v>4.5999999999999996</v>
      </c>
      <c r="R47" s="84" t="s">
        <v>197</v>
      </c>
    </row>
    <row r="48" spans="1:18" s="74" customFormat="1" x14ac:dyDescent="0.2">
      <c r="A48" s="67" t="s">
        <v>105</v>
      </c>
      <c r="B48" s="68" t="s">
        <v>145</v>
      </c>
      <c r="C48" s="69">
        <v>0.6</v>
      </c>
      <c r="D48" s="69">
        <v>1.5</v>
      </c>
      <c r="E48" s="69">
        <v>2</v>
      </c>
      <c r="F48" s="69">
        <v>0</v>
      </c>
      <c r="G48" s="70">
        <v>2.8</v>
      </c>
      <c r="H48" s="71">
        <f t="shared" si="0"/>
        <v>6.8999999999999995</v>
      </c>
      <c r="I48" s="70">
        <v>4.5</v>
      </c>
      <c r="J48" s="70">
        <v>0</v>
      </c>
      <c r="K48" s="70">
        <v>0</v>
      </c>
      <c r="L48" s="71">
        <f t="shared" si="1"/>
        <v>2.25</v>
      </c>
      <c r="M48" s="75">
        <v>2.5</v>
      </c>
      <c r="N48" s="72">
        <f t="shared" si="2"/>
        <v>4.21</v>
      </c>
      <c r="O48" s="73" t="s">
        <v>196</v>
      </c>
      <c r="P48" s="69">
        <v>8.25</v>
      </c>
      <c r="Q48" s="72">
        <v>6.5</v>
      </c>
      <c r="R48" s="73" t="s">
        <v>195</v>
      </c>
    </row>
    <row r="49" spans="1:18" s="74" customFormat="1" x14ac:dyDescent="0.2">
      <c r="A49" s="67" t="s">
        <v>106</v>
      </c>
      <c r="B49" s="68" t="s">
        <v>146</v>
      </c>
      <c r="C49" s="69">
        <v>1</v>
      </c>
      <c r="D49" s="69">
        <v>1.5</v>
      </c>
      <c r="E49" s="69">
        <v>2</v>
      </c>
      <c r="F49" s="69">
        <v>1</v>
      </c>
      <c r="G49" s="70">
        <v>3.2</v>
      </c>
      <c r="H49" s="71">
        <f t="shared" si="0"/>
        <v>8.6999999999999993</v>
      </c>
      <c r="I49" s="70">
        <v>8.75</v>
      </c>
      <c r="J49" s="69">
        <v>0</v>
      </c>
      <c r="K49" s="69">
        <v>0</v>
      </c>
      <c r="L49" s="71">
        <f t="shared" si="1"/>
        <v>4.375</v>
      </c>
      <c r="M49" s="71">
        <v>8.5</v>
      </c>
      <c r="N49" s="72">
        <f t="shared" si="2"/>
        <v>7.7550000000000008</v>
      </c>
      <c r="O49" s="73" t="s">
        <v>195</v>
      </c>
      <c r="P49" s="69"/>
      <c r="Q49" s="72"/>
      <c r="R49" s="73"/>
    </row>
    <row r="50" spans="1:18" s="74" customFormat="1" x14ac:dyDescent="0.2">
      <c r="A50" s="67" t="s">
        <v>107</v>
      </c>
      <c r="B50" s="68" t="s">
        <v>147</v>
      </c>
      <c r="C50" s="69">
        <v>0.5</v>
      </c>
      <c r="D50" s="69">
        <v>1.45</v>
      </c>
      <c r="E50" s="69">
        <v>1.75</v>
      </c>
      <c r="F50" s="69">
        <v>1</v>
      </c>
      <c r="G50" s="70">
        <v>1.8</v>
      </c>
      <c r="H50" s="71">
        <f t="shared" si="0"/>
        <v>6.5</v>
      </c>
      <c r="I50" s="70">
        <v>9</v>
      </c>
      <c r="J50" s="69">
        <v>5</v>
      </c>
      <c r="K50" s="69">
        <v>0.1</v>
      </c>
      <c r="L50" s="71">
        <f t="shared" si="1"/>
        <v>7</v>
      </c>
      <c r="M50" s="71">
        <v>8.5</v>
      </c>
      <c r="N50" s="72">
        <f t="shared" si="2"/>
        <v>7.4</v>
      </c>
      <c r="O50" s="73" t="s">
        <v>195</v>
      </c>
      <c r="P50" s="69"/>
      <c r="Q50" s="72"/>
      <c r="R50" s="73"/>
    </row>
    <row r="51" spans="1:18" s="85" customFormat="1" x14ac:dyDescent="0.2">
      <c r="A51" s="76" t="s">
        <v>108</v>
      </c>
      <c r="B51" s="77" t="s">
        <v>148</v>
      </c>
      <c r="C51" s="78">
        <v>0</v>
      </c>
      <c r="D51" s="79">
        <v>0</v>
      </c>
      <c r="E51" s="79">
        <v>0.25</v>
      </c>
      <c r="F51" s="79">
        <v>1</v>
      </c>
      <c r="G51" s="80">
        <v>0.1</v>
      </c>
      <c r="H51" s="81">
        <f t="shared" si="0"/>
        <v>1.35</v>
      </c>
      <c r="I51" s="80">
        <v>1.5</v>
      </c>
      <c r="J51" s="79">
        <v>1.5</v>
      </c>
      <c r="K51" s="79">
        <v>0</v>
      </c>
      <c r="L51" s="82">
        <f t="shared" si="1"/>
        <v>1.5</v>
      </c>
      <c r="M51" s="82">
        <v>3.75</v>
      </c>
      <c r="N51" s="83">
        <f t="shared" si="2"/>
        <v>2.34</v>
      </c>
      <c r="O51" s="84" t="s">
        <v>196</v>
      </c>
      <c r="P51" s="79">
        <v>3.15</v>
      </c>
      <c r="Q51" s="83">
        <v>3.1</v>
      </c>
      <c r="R51" s="84" t="s">
        <v>197</v>
      </c>
    </row>
    <row r="52" spans="1:18" s="74" customFormat="1" x14ac:dyDescent="0.2">
      <c r="A52" s="67" t="s">
        <v>109</v>
      </c>
      <c r="B52" s="68" t="s">
        <v>149</v>
      </c>
      <c r="C52" s="69">
        <v>0.6</v>
      </c>
      <c r="D52" s="69">
        <v>1.5</v>
      </c>
      <c r="E52" s="69">
        <v>2</v>
      </c>
      <c r="F52" s="69">
        <v>0</v>
      </c>
      <c r="G52" s="70">
        <v>2.9</v>
      </c>
      <c r="H52" s="71">
        <f t="shared" si="0"/>
        <v>7</v>
      </c>
      <c r="I52" s="70">
        <v>5.9</v>
      </c>
      <c r="J52" s="69">
        <v>0</v>
      </c>
      <c r="K52" s="69">
        <v>0.08</v>
      </c>
      <c r="L52" s="71">
        <f t="shared" si="1"/>
        <v>2.95</v>
      </c>
      <c r="M52" s="71">
        <v>8</v>
      </c>
      <c r="N52" s="72">
        <f t="shared" si="2"/>
        <v>6.59</v>
      </c>
      <c r="O52" s="73" t="s">
        <v>195</v>
      </c>
      <c r="P52" s="69"/>
      <c r="Q52" s="72"/>
      <c r="R52" s="73"/>
    </row>
    <row r="53" spans="1:18" s="74" customFormat="1" x14ac:dyDescent="0.2">
      <c r="A53" s="67" t="s">
        <v>110</v>
      </c>
      <c r="B53" s="68" t="s">
        <v>150</v>
      </c>
      <c r="C53" s="69">
        <v>0.75</v>
      </c>
      <c r="D53" s="69">
        <v>1.5</v>
      </c>
      <c r="E53" s="69">
        <v>2</v>
      </c>
      <c r="F53" s="69">
        <v>1</v>
      </c>
      <c r="G53" s="70">
        <v>2.25</v>
      </c>
      <c r="H53" s="71">
        <f t="shared" si="0"/>
        <v>7.5</v>
      </c>
      <c r="I53" s="70">
        <v>7</v>
      </c>
      <c r="J53" s="69">
        <v>0.5</v>
      </c>
      <c r="K53" s="69">
        <v>0.1</v>
      </c>
      <c r="L53" s="71">
        <f t="shared" si="1"/>
        <v>3.75</v>
      </c>
      <c r="M53" s="71">
        <v>7</v>
      </c>
      <c r="N53" s="72">
        <f t="shared" si="2"/>
        <v>6.5500000000000007</v>
      </c>
      <c r="O53" s="73" t="s">
        <v>195</v>
      </c>
      <c r="P53" s="69"/>
      <c r="Q53" s="72"/>
      <c r="R53" s="73"/>
    </row>
    <row r="54" spans="1:18" s="74" customFormat="1" x14ac:dyDescent="0.2">
      <c r="A54" s="67" t="s">
        <v>111</v>
      </c>
      <c r="B54" s="68" t="s">
        <v>151</v>
      </c>
      <c r="C54" s="69">
        <v>0.35</v>
      </c>
      <c r="D54" s="69">
        <v>1.5</v>
      </c>
      <c r="E54" s="69">
        <v>2</v>
      </c>
      <c r="F54" s="69">
        <v>0</v>
      </c>
      <c r="G54" s="70">
        <v>0.35</v>
      </c>
      <c r="H54" s="71">
        <f t="shared" si="0"/>
        <v>4.2</v>
      </c>
      <c r="I54" s="70">
        <v>8</v>
      </c>
      <c r="J54" s="69">
        <v>5</v>
      </c>
      <c r="K54" s="69">
        <v>0</v>
      </c>
      <c r="L54" s="71">
        <f t="shared" si="1"/>
        <v>6.5</v>
      </c>
      <c r="M54" s="71">
        <v>6.5</v>
      </c>
      <c r="N54" s="72">
        <f t="shared" si="2"/>
        <v>5.58</v>
      </c>
      <c r="O54" s="73" t="s">
        <v>195</v>
      </c>
      <c r="P54" s="69"/>
      <c r="Q54" s="72"/>
      <c r="R54" s="73"/>
    </row>
    <row r="55" spans="1:18" s="74" customFormat="1" x14ac:dyDescent="0.2">
      <c r="A55" s="67" t="s">
        <v>112</v>
      </c>
      <c r="B55" s="68" t="s">
        <v>152</v>
      </c>
      <c r="C55" s="69">
        <v>0.6</v>
      </c>
      <c r="D55" s="69">
        <v>1.5</v>
      </c>
      <c r="E55" s="69">
        <v>2</v>
      </c>
      <c r="F55" s="69"/>
      <c r="G55" s="70">
        <v>1.3</v>
      </c>
      <c r="H55" s="71">
        <f t="shared" si="0"/>
        <v>5.3999999999999995</v>
      </c>
      <c r="I55" s="70">
        <v>7</v>
      </c>
      <c r="J55" s="69">
        <v>5.5</v>
      </c>
      <c r="K55" s="69">
        <v>0.1</v>
      </c>
      <c r="L55" s="71">
        <f t="shared" si="1"/>
        <v>6.25</v>
      </c>
      <c r="M55" s="71">
        <v>8.5</v>
      </c>
      <c r="N55" s="72">
        <f t="shared" si="2"/>
        <v>6.8100000000000005</v>
      </c>
      <c r="O55" s="73" t="s">
        <v>195</v>
      </c>
      <c r="P55" s="69"/>
      <c r="Q55" s="72"/>
      <c r="R55" s="73"/>
    </row>
    <row r="56" spans="1:18" s="26" customFormat="1" x14ac:dyDescent="0.2">
      <c r="A56" s="43"/>
      <c r="B56" s="43"/>
      <c r="C56" s="15"/>
      <c r="D56" s="15"/>
      <c r="E56" s="15"/>
      <c r="F56" s="15"/>
      <c r="G56" s="23"/>
      <c r="H56" s="24"/>
      <c r="I56" s="23"/>
      <c r="J56" s="15"/>
      <c r="K56" s="15"/>
      <c r="L56" s="24"/>
      <c r="M56" s="24"/>
      <c r="N56" s="25"/>
      <c r="O56" s="33"/>
      <c r="P56" s="15"/>
      <c r="Q56" s="25"/>
      <c r="R56" s="33"/>
    </row>
    <row r="57" spans="1:18" s="26" customFormat="1" x14ac:dyDescent="0.2">
      <c r="A57" s="43"/>
      <c r="B57" s="43"/>
      <c r="C57" s="15"/>
      <c r="D57" s="15"/>
      <c r="E57" s="15"/>
      <c r="F57" s="15"/>
      <c r="G57" s="23"/>
      <c r="H57" s="24"/>
      <c r="I57" s="23"/>
      <c r="J57" s="15"/>
      <c r="K57" s="15"/>
      <c r="L57" s="24"/>
      <c r="M57" s="24"/>
      <c r="N57" s="25"/>
      <c r="O57" s="33"/>
      <c r="P57" s="15"/>
      <c r="Q57" s="25"/>
      <c r="R57" s="33"/>
    </row>
    <row r="58" spans="1:18" s="26" customFormat="1" x14ac:dyDescent="0.2">
      <c r="A58" s="43"/>
      <c r="B58" s="43"/>
      <c r="C58" s="15"/>
      <c r="D58" s="15"/>
      <c r="E58" s="15"/>
      <c r="F58" s="15"/>
      <c r="G58" s="23"/>
      <c r="H58" s="24"/>
      <c r="I58" s="23"/>
      <c r="J58" s="15"/>
      <c r="K58" s="15"/>
      <c r="L58" s="24"/>
      <c r="M58" s="24"/>
      <c r="N58" s="25"/>
      <c r="O58" s="33"/>
      <c r="P58" s="15"/>
      <c r="Q58" s="25"/>
      <c r="R58" s="33"/>
    </row>
    <row r="59" spans="1:18" s="26" customFormat="1" x14ac:dyDescent="0.2">
      <c r="A59" s="43"/>
      <c r="B59" s="43"/>
      <c r="C59" s="15"/>
      <c r="D59" s="15"/>
      <c r="E59" s="15"/>
      <c r="F59" s="15"/>
      <c r="G59" s="23"/>
      <c r="H59" s="24"/>
      <c r="I59" s="23"/>
      <c r="J59" s="15"/>
      <c r="K59" s="15"/>
      <c r="L59" s="24"/>
      <c r="M59" s="24"/>
      <c r="N59" s="25"/>
      <c r="O59" s="33"/>
      <c r="P59" s="15"/>
      <c r="Q59" s="25"/>
      <c r="R59" s="33"/>
    </row>
    <row r="60" spans="1:18" s="26" customFormat="1" x14ac:dyDescent="0.2">
      <c r="A60" s="43"/>
      <c r="B60" s="43"/>
      <c r="C60" s="15"/>
      <c r="D60" s="15"/>
      <c r="E60" s="15"/>
      <c r="F60" s="15"/>
      <c r="G60" s="23"/>
      <c r="H60" s="24"/>
      <c r="I60" s="23"/>
      <c r="J60" s="15"/>
      <c r="K60" s="15"/>
      <c r="L60" s="24"/>
      <c r="M60" s="24"/>
      <c r="N60" s="25"/>
      <c r="O60" s="33"/>
      <c r="P60" s="15"/>
      <c r="Q60" s="25"/>
      <c r="R60" s="33"/>
    </row>
    <row r="61" spans="1:18" s="26" customFormat="1" x14ac:dyDescent="0.2">
      <c r="A61" s="43"/>
      <c r="B61" s="43"/>
      <c r="C61" s="15"/>
      <c r="D61" s="15"/>
      <c r="E61" s="15"/>
      <c r="F61" s="15"/>
      <c r="G61" s="23"/>
      <c r="H61" s="24"/>
      <c r="I61" s="23"/>
      <c r="J61" s="15"/>
      <c r="K61" s="15"/>
      <c r="L61" s="24"/>
      <c r="M61" s="24"/>
      <c r="N61" s="25"/>
      <c r="O61" s="33"/>
      <c r="P61" s="15"/>
      <c r="Q61" s="25"/>
      <c r="R61" s="33"/>
    </row>
    <row r="62" spans="1:18" s="26" customFormat="1" x14ac:dyDescent="0.2">
      <c r="A62" s="43"/>
      <c r="B62" s="43"/>
      <c r="C62" s="15"/>
      <c r="D62" s="15"/>
      <c r="E62" s="15"/>
      <c r="F62" s="15"/>
      <c r="G62" s="23"/>
      <c r="H62" s="24"/>
      <c r="I62" s="23"/>
      <c r="J62" s="15"/>
      <c r="K62" s="15"/>
      <c r="L62" s="24"/>
      <c r="M62" s="24"/>
      <c r="N62" s="25"/>
      <c r="O62" s="33"/>
      <c r="P62" s="15"/>
      <c r="Q62" s="25"/>
      <c r="R62" s="33"/>
    </row>
    <row r="63" spans="1:18" s="26" customFormat="1" x14ac:dyDescent="0.2">
      <c r="A63" s="43"/>
      <c r="B63" s="43"/>
      <c r="C63" s="15"/>
      <c r="D63" s="15"/>
      <c r="E63" s="15"/>
      <c r="F63" s="15"/>
      <c r="G63" s="23"/>
      <c r="H63" s="24"/>
      <c r="I63" s="23"/>
      <c r="J63" s="15"/>
      <c r="K63" s="15"/>
      <c r="L63" s="24"/>
      <c r="M63" s="24"/>
      <c r="N63" s="25"/>
      <c r="O63" s="33"/>
      <c r="P63" s="15"/>
      <c r="Q63" s="25"/>
      <c r="R63" s="33"/>
    </row>
    <row r="64" spans="1:18" s="26" customFormat="1" x14ac:dyDescent="0.2">
      <c r="A64" s="43"/>
      <c r="B64" s="43"/>
      <c r="C64" s="15"/>
      <c r="D64" s="15"/>
      <c r="E64" s="15"/>
      <c r="F64" s="15"/>
      <c r="G64" s="23"/>
      <c r="H64" s="24"/>
      <c r="I64" s="23"/>
      <c r="J64" s="15"/>
      <c r="K64" s="15"/>
      <c r="L64" s="24"/>
      <c r="M64" s="24"/>
      <c r="N64" s="25"/>
      <c r="O64" s="33"/>
      <c r="P64" s="15"/>
      <c r="Q64" s="25"/>
      <c r="R64" s="33"/>
    </row>
    <row r="65" spans="1:18" s="26" customFormat="1" x14ac:dyDescent="0.2">
      <c r="A65" s="43"/>
      <c r="B65" s="43"/>
      <c r="C65" s="15"/>
      <c r="D65" s="15"/>
      <c r="E65" s="15"/>
      <c r="F65" s="15"/>
      <c r="G65" s="23"/>
      <c r="H65" s="24"/>
      <c r="I65" s="23"/>
      <c r="J65" s="15"/>
      <c r="K65" s="15"/>
      <c r="L65" s="24"/>
      <c r="M65" s="24"/>
      <c r="N65" s="25"/>
      <c r="O65" s="33"/>
      <c r="P65" s="15"/>
      <c r="Q65" s="25"/>
      <c r="R65" s="33"/>
    </row>
    <row r="66" spans="1:18" s="26" customFormat="1" x14ac:dyDescent="0.2">
      <c r="A66" s="43"/>
      <c r="B66" s="43"/>
      <c r="C66" s="15"/>
      <c r="D66" s="15"/>
      <c r="E66" s="15"/>
      <c r="F66" s="15"/>
      <c r="G66" s="23"/>
      <c r="H66" s="24"/>
      <c r="I66" s="23"/>
      <c r="J66" s="15"/>
      <c r="K66" s="15"/>
      <c r="L66" s="24"/>
      <c r="M66" s="24"/>
      <c r="N66" s="25"/>
      <c r="O66" s="33"/>
      <c r="P66" s="15"/>
      <c r="Q66" s="25"/>
      <c r="R66" s="33"/>
    </row>
    <row r="67" spans="1:18" s="26" customFormat="1" x14ac:dyDescent="0.2">
      <c r="A67" s="43"/>
      <c r="B67" s="43"/>
      <c r="C67" s="15"/>
      <c r="D67" s="15"/>
      <c r="E67" s="15"/>
      <c r="F67" s="15"/>
      <c r="G67" s="23"/>
      <c r="H67" s="24"/>
      <c r="I67" s="23"/>
      <c r="J67" s="15"/>
      <c r="K67" s="15"/>
      <c r="L67" s="24"/>
      <c r="M67" s="24"/>
      <c r="N67" s="25"/>
      <c r="O67" s="33"/>
      <c r="P67" s="15"/>
      <c r="Q67" s="25"/>
      <c r="R67" s="33"/>
    </row>
    <row r="68" spans="1:18" s="26" customFormat="1" x14ac:dyDescent="0.2">
      <c r="A68" s="43"/>
      <c r="B68" s="43"/>
      <c r="C68" s="15"/>
      <c r="D68" s="15"/>
      <c r="E68" s="15"/>
      <c r="F68" s="15"/>
      <c r="G68" s="23"/>
      <c r="H68" s="24"/>
      <c r="I68" s="23"/>
      <c r="J68" s="15"/>
      <c r="K68" s="15"/>
      <c r="L68" s="24"/>
      <c r="M68" s="24"/>
      <c r="N68" s="25"/>
      <c r="O68" s="33"/>
      <c r="P68" s="15"/>
      <c r="Q68" s="25"/>
      <c r="R68" s="33"/>
    </row>
    <row r="69" spans="1:18" s="26" customFormat="1" x14ac:dyDescent="0.2">
      <c r="A69" s="43"/>
      <c r="B69" s="43"/>
      <c r="C69" s="15"/>
      <c r="D69" s="15"/>
      <c r="E69" s="15"/>
      <c r="F69" s="15"/>
      <c r="G69" s="23"/>
      <c r="H69" s="24"/>
      <c r="I69" s="23"/>
      <c r="J69" s="15"/>
      <c r="K69" s="15"/>
      <c r="L69" s="24"/>
      <c r="M69" s="24"/>
      <c r="N69" s="25"/>
      <c r="O69" s="33"/>
      <c r="P69" s="15"/>
      <c r="Q69" s="25"/>
      <c r="R69" s="33"/>
    </row>
    <row r="70" spans="1:18" s="26" customFormat="1" x14ac:dyDescent="0.2">
      <c r="A70" s="43"/>
      <c r="B70" s="43"/>
      <c r="C70" s="15"/>
      <c r="D70" s="15"/>
      <c r="E70" s="15"/>
      <c r="F70" s="15"/>
      <c r="G70" s="23"/>
      <c r="H70" s="24"/>
      <c r="I70" s="23"/>
      <c r="J70" s="15"/>
      <c r="K70" s="15"/>
      <c r="L70" s="24"/>
      <c r="M70" s="24"/>
      <c r="N70" s="25"/>
      <c r="O70" s="33"/>
      <c r="P70" s="15"/>
      <c r="Q70" s="25"/>
      <c r="R70" s="33"/>
    </row>
    <row r="71" spans="1:18" s="26" customFormat="1" x14ac:dyDescent="0.2">
      <c r="A71" s="43"/>
      <c r="B71" s="43"/>
      <c r="C71" s="15"/>
      <c r="D71" s="15"/>
      <c r="E71" s="15"/>
      <c r="F71" s="15"/>
      <c r="G71" s="23"/>
      <c r="H71" s="24"/>
      <c r="I71" s="23"/>
      <c r="J71" s="15"/>
      <c r="K71" s="15"/>
      <c r="L71" s="24"/>
      <c r="M71" s="24"/>
      <c r="N71" s="25"/>
      <c r="O71" s="33"/>
      <c r="P71" s="15"/>
      <c r="Q71" s="25"/>
      <c r="R71" s="33"/>
    </row>
    <row r="72" spans="1:18" s="26" customFormat="1" x14ac:dyDescent="0.2">
      <c r="A72" s="33"/>
      <c r="B72" s="52"/>
      <c r="C72" s="53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4"/>
      <c r="O72" s="33"/>
      <c r="P72" s="37"/>
      <c r="Q72" s="33"/>
      <c r="R72" s="33"/>
    </row>
    <row r="73" spans="1:18" s="26" customFormat="1" x14ac:dyDescent="0.2">
      <c r="A73" s="55"/>
      <c r="B73" s="56"/>
      <c r="C73" s="37"/>
      <c r="D73" s="37"/>
      <c r="E73" s="37"/>
      <c r="F73" s="37"/>
      <c r="G73" s="55"/>
      <c r="H73" s="37"/>
      <c r="I73" s="55"/>
      <c r="J73" s="37"/>
      <c r="K73" s="37"/>
      <c r="L73" s="57"/>
      <c r="M73" s="57"/>
      <c r="O73" s="33"/>
      <c r="P73" s="37"/>
      <c r="Q73" s="33"/>
      <c r="R73" s="33"/>
    </row>
    <row r="74" spans="1:18" s="26" customFormat="1" x14ac:dyDescent="0.2">
      <c r="A74" s="58"/>
      <c r="B74" s="56"/>
      <c r="C74" s="37"/>
      <c r="D74" s="37"/>
      <c r="E74" s="37"/>
      <c r="F74" s="37"/>
      <c r="G74" s="55"/>
      <c r="H74" s="37"/>
      <c r="I74" s="55"/>
      <c r="J74" s="37"/>
      <c r="K74" s="37"/>
      <c r="L74" s="57"/>
      <c r="M74" s="57"/>
      <c r="O74" s="33"/>
      <c r="P74" s="37"/>
      <c r="Q74" s="33"/>
      <c r="R74" s="33"/>
    </row>
  </sheetData>
  <mergeCells count="4">
    <mergeCell ref="L4:L6"/>
    <mergeCell ref="N4:N6"/>
    <mergeCell ref="O4:O6"/>
    <mergeCell ref="R4:R6"/>
  </mergeCells>
  <printOptions gridLines="1"/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G1" zoomScale="110" zoomScaleNormal="110" workbookViewId="0">
      <selection activeCell="R14" sqref="R14"/>
    </sheetView>
  </sheetViews>
  <sheetFormatPr defaultRowHeight="12.75" x14ac:dyDescent="0.2"/>
  <cols>
    <col min="1" max="1" width="16.140625" style="20" customWidth="1"/>
    <col min="2" max="2" width="41.7109375" style="20" customWidth="1"/>
    <col min="3" max="3" width="24" style="1" customWidth="1"/>
    <col min="4" max="4" width="28.42578125" customWidth="1"/>
    <col min="5" max="5" width="17.85546875" style="1" customWidth="1"/>
    <col min="6" max="6" width="15.7109375" style="1" customWidth="1"/>
    <col min="7" max="7" width="14.42578125" customWidth="1"/>
    <col min="8" max="8" width="12.42578125" customWidth="1"/>
    <col min="9" max="9" width="16.85546875" style="1" hidden="1" customWidth="1"/>
    <col min="10" max="11" width="17.28515625" style="1" hidden="1" customWidth="1"/>
    <col min="12" max="12" width="17.140625" style="16" customWidth="1"/>
    <col min="13" max="13" width="15.140625" style="16" customWidth="1"/>
    <col min="14" max="14" width="13.42578125" style="1" customWidth="1"/>
    <col min="15" max="15" width="17" style="16" customWidth="1"/>
    <col min="16" max="16" width="18" customWidth="1"/>
    <col min="17" max="17" width="15.42578125" style="1" customWidth="1"/>
    <col min="18" max="18" width="19.42578125" style="16" customWidth="1"/>
    <col min="20" max="20" width="23.140625" customWidth="1"/>
  </cols>
  <sheetData>
    <row r="1" spans="1:20" x14ac:dyDescent="0.2">
      <c r="A1" s="27" t="s">
        <v>3</v>
      </c>
      <c r="B1" s="18"/>
      <c r="D1" s="1"/>
    </row>
    <row r="2" spans="1:20" x14ac:dyDescent="0.2">
      <c r="A2" s="18" t="s">
        <v>5</v>
      </c>
      <c r="B2" s="18"/>
      <c r="D2" s="1"/>
    </row>
    <row r="3" spans="1:20" x14ac:dyDescent="0.2">
      <c r="A3" s="39" t="s">
        <v>73</v>
      </c>
      <c r="B3" s="19"/>
      <c r="D3" s="1"/>
    </row>
    <row r="4" spans="1:20" x14ac:dyDescent="0.2">
      <c r="A4" s="19"/>
      <c r="B4" s="19"/>
      <c r="C4" s="6" t="s">
        <v>6</v>
      </c>
      <c r="D4" s="3" t="s">
        <v>1</v>
      </c>
      <c r="E4" s="4" t="s">
        <v>4</v>
      </c>
      <c r="F4" s="8" t="s">
        <v>7</v>
      </c>
      <c r="G4" s="9" t="s">
        <v>8</v>
      </c>
      <c r="H4" s="12" t="s">
        <v>9</v>
      </c>
      <c r="I4" s="12" t="s">
        <v>16</v>
      </c>
      <c r="J4" s="12" t="s">
        <v>17</v>
      </c>
      <c r="K4" s="12" t="s">
        <v>194</v>
      </c>
      <c r="L4" s="64" t="s">
        <v>18</v>
      </c>
      <c r="M4" s="13" t="s">
        <v>10</v>
      </c>
      <c r="N4" s="65" t="s">
        <v>12</v>
      </c>
      <c r="O4" s="66" t="s">
        <v>19</v>
      </c>
      <c r="P4" s="35" t="s">
        <v>23</v>
      </c>
      <c r="Q4" s="34" t="s">
        <v>12</v>
      </c>
      <c r="R4" s="66" t="s">
        <v>24</v>
      </c>
      <c r="S4" s="16"/>
      <c r="T4" s="16"/>
    </row>
    <row r="5" spans="1:20" x14ac:dyDescent="0.2">
      <c r="A5" s="19"/>
      <c r="B5" s="19"/>
      <c r="C5" s="28"/>
      <c r="D5" s="40" t="s">
        <v>25</v>
      </c>
      <c r="E5" s="29"/>
      <c r="F5" s="30"/>
      <c r="G5" s="31"/>
      <c r="H5" s="11"/>
      <c r="I5" s="32"/>
      <c r="J5" s="32"/>
      <c r="K5" s="32"/>
      <c r="L5" s="64"/>
      <c r="M5" s="13" t="s">
        <v>11</v>
      </c>
      <c r="N5" s="65"/>
      <c r="O5" s="66"/>
      <c r="P5" s="36"/>
      <c r="Q5" s="34"/>
      <c r="R5" s="66"/>
    </row>
    <row r="6" spans="1:20" x14ac:dyDescent="0.2">
      <c r="A6" s="18" t="s">
        <v>2</v>
      </c>
      <c r="B6" s="18" t="s">
        <v>13</v>
      </c>
      <c r="C6" s="7">
        <v>1</v>
      </c>
      <c r="D6" s="3">
        <v>1.5</v>
      </c>
      <c r="E6" s="5">
        <v>2</v>
      </c>
      <c r="F6" s="62">
        <v>1</v>
      </c>
      <c r="G6" s="10">
        <v>4.5</v>
      </c>
      <c r="H6" s="11"/>
      <c r="I6" s="32"/>
      <c r="J6" s="32"/>
      <c r="K6" s="32"/>
      <c r="L6" s="64"/>
      <c r="M6" s="13"/>
      <c r="N6" s="65"/>
      <c r="O6" s="66"/>
      <c r="P6" s="36"/>
      <c r="Q6" s="34"/>
      <c r="R6" s="66"/>
    </row>
    <row r="7" spans="1:20" s="85" customFormat="1" x14ac:dyDescent="0.2">
      <c r="A7" s="77" t="s">
        <v>153</v>
      </c>
      <c r="B7" s="77" t="s">
        <v>173</v>
      </c>
      <c r="C7" s="80">
        <v>0.1</v>
      </c>
      <c r="D7" s="79">
        <v>1</v>
      </c>
      <c r="E7" s="79">
        <v>1.75</v>
      </c>
      <c r="F7" s="79">
        <v>0</v>
      </c>
      <c r="G7" s="79">
        <v>0.35</v>
      </c>
      <c r="H7" s="81">
        <f>SUM(C7:G7)</f>
        <v>3.2</v>
      </c>
      <c r="I7" s="80">
        <v>0.5</v>
      </c>
      <c r="J7" s="80">
        <v>0</v>
      </c>
      <c r="K7" s="80">
        <v>0</v>
      </c>
      <c r="L7" s="82">
        <f>(I7+J7+K7)/2</f>
        <v>0.25</v>
      </c>
      <c r="M7" s="82">
        <v>7</v>
      </c>
      <c r="N7" s="83">
        <f>0.4*H7+0.4*M7+0.2*L7</f>
        <v>4.13</v>
      </c>
      <c r="O7" s="83" t="s">
        <v>196</v>
      </c>
      <c r="P7" s="79">
        <v>0</v>
      </c>
      <c r="Q7" s="83">
        <v>4.0999999999999996</v>
      </c>
      <c r="R7" s="84" t="s">
        <v>197</v>
      </c>
      <c r="S7" s="82"/>
    </row>
    <row r="8" spans="1:20" s="74" customFormat="1" x14ac:dyDescent="0.2">
      <c r="A8" s="68" t="s">
        <v>49</v>
      </c>
      <c r="B8" s="68" t="s">
        <v>50</v>
      </c>
      <c r="C8" s="70">
        <v>0.75</v>
      </c>
      <c r="D8" s="69">
        <v>1.5</v>
      </c>
      <c r="E8" s="69">
        <v>2</v>
      </c>
      <c r="F8" s="69">
        <v>0</v>
      </c>
      <c r="G8" s="69">
        <v>1.85</v>
      </c>
      <c r="H8" s="71">
        <f t="shared" ref="H8:H38" si="0">SUM(C8:G8)</f>
        <v>6.1</v>
      </c>
      <c r="I8" s="70">
        <v>4.5</v>
      </c>
      <c r="J8" s="70">
        <v>3.75</v>
      </c>
      <c r="K8" s="70">
        <v>0</v>
      </c>
      <c r="L8" s="71">
        <f t="shared" ref="L8:L38" si="1">(I8+J8+K8)/2</f>
        <v>4.125</v>
      </c>
      <c r="M8" s="75">
        <v>3.5</v>
      </c>
      <c r="N8" s="72">
        <f t="shared" ref="N8:N38" si="2">0.4*H8+0.4*M8+0.2*L8</f>
        <v>4.665</v>
      </c>
      <c r="O8" s="72" t="s">
        <v>196</v>
      </c>
      <c r="P8" s="69">
        <v>5.25</v>
      </c>
      <c r="Q8" s="72">
        <v>5.4</v>
      </c>
      <c r="R8" s="73" t="s">
        <v>195</v>
      </c>
      <c r="S8" s="71"/>
    </row>
    <row r="9" spans="1:20" s="74" customFormat="1" x14ac:dyDescent="0.2">
      <c r="A9" s="68" t="s">
        <v>154</v>
      </c>
      <c r="B9" s="68" t="s">
        <v>174</v>
      </c>
      <c r="C9" s="70">
        <v>0.1</v>
      </c>
      <c r="D9" s="69">
        <v>1.5</v>
      </c>
      <c r="E9" s="69">
        <v>1.5029999999999999</v>
      </c>
      <c r="F9" s="69">
        <v>1</v>
      </c>
      <c r="G9" s="69">
        <v>0</v>
      </c>
      <c r="H9" s="71">
        <f t="shared" si="0"/>
        <v>4.1029999999999998</v>
      </c>
      <c r="I9" s="70">
        <v>6</v>
      </c>
      <c r="J9" s="70">
        <v>0.75</v>
      </c>
      <c r="K9" s="70">
        <v>0.1</v>
      </c>
      <c r="L9" s="71">
        <f t="shared" si="1"/>
        <v>3.4249999999999998</v>
      </c>
      <c r="M9" s="71">
        <v>7</v>
      </c>
      <c r="N9" s="72">
        <f t="shared" si="2"/>
        <v>5.1262000000000008</v>
      </c>
      <c r="O9" s="72" t="s">
        <v>195</v>
      </c>
      <c r="P9" s="69"/>
      <c r="Q9" s="72"/>
      <c r="R9" s="73"/>
      <c r="S9" s="71"/>
      <c r="T9" s="73"/>
    </row>
    <row r="10" spans="1:20" s="74" customFormat="1" x14ac:dyDescent="0.2">
      <c r="A10" s="68" t="s">
        <v>155</v>
      </c>
      <c r="B10" s="68" t="s">
        <v>175</v>
      </c>
      <c r="C10" s="70">
        <v>0.5</v>
      </c>
      <c r="D10" s="69">
        <v>1.5</v>
      </c>
      <c r="E10" s="69">
        <v>2</v>
      </c>
      <c r="F10" s="69">
        <v>1</v>
      </c>
      <c r="G10" s="69">
        <v>0.2</v>
      </c>
      <c r="H10" s="71">
        <f t="shared" si="0"/>
        <v>5.2</v>
      </c>
      <c r="I10" s="70">
        <v>8</v>
      </c>
      <c r="J10" s="70">
        <v>3.5</v>
      </c>
      <c r="K10" s="70">
        <v>0</v>
      </c>
      <c r="L10" s="71">
        <f t="shared" si="1"/>
        <v>5.75</v>
      </c>
      <c r="M10" s="71">
        <v>10</v>
      </c>
      <c r="N10" s="72">
        <f t="shared" si="2"/>
        <v>7.23</v>
      </c>
      <c r="O10" s="72" t="s">
        <v>195</v>
      </c>
      <c r="P10" s="69"/>
      <c r="Q10" s="72"/>
      <c r="R10" s="73"/>
      <c r="S10" s="71"/>
      <c r="T10" s="73"/>
    </row>
    <row r="11" spans="1:20" s="74" customFormat="1" x14ac:dyDescent="0.2">
      <c r="A11" s="68" t="s">
        <v>156</v>
      </c>
      <c r="B11" s="68" t="s">
        <v>176</v>
      </c>
      <c r="C11" s="70">
        <v>0.6</v>
      </c>
      <c r="D11" s="69">
        <v>1</v>
      </c>
      <c r="E11" s="69">
        <v>1.75</v>
      </c>
      <c r="F11" s="69">
        <v>0</v>
      </c>
      <c r="G11" s="69">
        <v>1.9</v>
      </c>
      <c r="H11" s="71">
        <f t="shared" si="0"/>
        <v>5.25</v>
      </c>
      <c r="I11" s="70">
        <v>0.5</v>
      </c>
      <c r="J11" s="70">
        <v>0</v>
      </c>
      <c r="K11" s="70">
        <v>0.1</v>
      </c>
      <c r="L11" s="71">
        <f t="shared" si="1"/>
        <v>0.3</v>
      </c>
      <c r="M11" s="71">
        <v>7</v>
      </c>
      <c r="N11" s="72">
        <f t="shared" si="2"/>
        <v>4.96</v>
      </c>
      <c r="O11" s="72" t="s">
        <v>195</v>
      </c>
      <c r="P11" s="69"/>
      <c r="Q11" s="72"/>
      <c r="R11" s="73"/>
      <c r="S11" s="71"/>
      <c r="T11" s="73"/>
    </row>
    <row r="12" spans="1:20" s="74" customFormat="1" x14ac:dyDescent="0.2">
      <c r="A12" s="68" t="s">
        <v>157</v>
      </c>
      <c r="B12" s="68" t="s">
        <v>177</v>
      </c>
      <c r="C12" s="70">
        <v>0.34</v>
      </c>
      <c r="D12" s="69">
        <v>1.3</v>
      </c>
      <c r="E12" s="69">
        <v>2</v>
      </c>
      <c r="F12" s="69">
        <v>1</v>
      </c>
      <c r="G12" s="69">
        <v>0.9</v>
      </c>
      <c r="H12" s="71">
        <f t="shared" si="0"/>
        <v>5.5400000000000009</v>
      </c>
      <c r="I12" s="70">
        <v>2.5</v>
      </c>
      <c r="J12" s="70">
        <v>1.75</v>
      </c>
      <c r="K12" s="70">
        <v>0.1</v>
      </c>
      <c r="L12" s="71">
        <f t="shared" si="1"/>
        <v>2.1749999999999998</v>
      </c>
      <c r="M12" s="71">
        <v>8</v>
      </c>
      <c r="N12" s="72">
        <f t="shared" si="2"/>
        <v>5.851</v>
      </c>
      <c r="O12" s="72" t="s">
        <v>195</v>
      </c>
      <c r="P12" s="69"/>
      <c r="Q12" s="72"/>
      <c r="R12" s="73"/>
      <c r="S12" s="71"/>
      <c r="T12" s="73"/>
    </row>
    <row r="13" spans="1:20" s="85" customFormat="1" x14ac:dyDescent="0.2">
      <c r="A13" s="77" t="s">
        <v>30</v>
      </c>
      <c r="B13" s="77" t="s">
        <v>31</v>
      </c>
      <c r="C13" s="80"/>
      <c r="D13" s="79"/>
      <c r="E13" s="79"/>
      <c r="F13" s="79"/>
      <c r="G13" s="79"/>
      <c r="H13" s="82"/>
      <c r="I13" s="80"/>
      <c r="J13" s="80"/>
      <c r="K13" s="80">
        <v>0</v>
      </c>
      <c r="L13" s="82"/>
      <c r="M13" s="82"/>
      <c r="N13" s="83"/>
      <c r="O13" s="83" t="s">
        <v>196</v>
      </c>
      <c r="P13" s="80"/>
      <c r="Q13" s="83">
        <v>0</v>
      </c>
      <c r="R13" s="84" t="s">
        <v>197</v>
      </c>
      <c r="S13" s="82"/>
      <c r="T13" s="84"/>
    </row>
    <row r="14" spans="1:20" s="74" customFormat="1" x14ac:dyDescent="0.2">
      <c r="A14" s="68" t="s">
        <v>158</v>
      </c>
      <c r="B14" s="68" t="s">
        <v>178</v>
      </c>
      <c r="C14" s="70">
        <v>0.6</v>
      </c>
      <c r="D14" s="69">
        <v>1.5</v>
      </c>
      <c r="E14" s="69">
        <v>2</v>
      </c>
      <c r="F14" s="69">
        <v>1</v>
      </c>
      <c r="G14" s="69">
        <v>2</v>
      </c>
      <c r="H14" s="71">
        <f t="shared" si="0"/>
        <v>7.1</v>
      </c>
      <c r="I14" s="70">
        <v>2</v>
      </c>
      <c r="J14" s="70">
        <v>4.75</v>
      </c>
      <c r="K14" s="70">
        <v>0.1</v>
      </c>
      <c r="L14" s="71">
        <f t="shared" si="1"/>
        <v>3.4249999999999998</v>
      </c>
      <c r="M14" s="71">
        <v>10</v>
      </c>
      <c r="N14" s="72">
        <f t="shared" si="2"/>
        <v>7.5250000000000004</v>
      </c>
      <c r="O14" s="72" t="s">
        <v>195</v>
      </c>
      <c r="P14" s="69"/>
      <c r="Q14" s="72"/>
      <c r="R14" s="73"/>
      <c r="S14" s="71"/>
      <c r="T14" s="73"/>
    </row>
    <row r="15" spans="1:20" s="85" customFormat="1" x14ac:dyDescent="0.2">
      <c r="A15" s="77" t="s">
        <v>32</v>
      </c>
      <c r="B15" s="77" t="s">
        <v>33</v>
      </c>
      <c r="C15" s="80">
        <v>0.1</v>
      </c>
      <c r="D15" s="79">
        <v>1.37</v>
      </c>
      <c r="E15" s="79">
        <v>1.75</v>
      </c>
      <c r="F15" s="79">
        <v>0</v>
      </c>
      <c r="G15" s="79">
        <v>0.2</v>
      </c>
      <c r="H15" s="81">
        <f t="shared" si="0"/>
        <v>3.4200000000000004</v>
      </c>
      <c r="I15" s="80">
        <v>0.5</v>
      </c>
      <c r="J15" s="80">
        <v>0</v>
      </c>
      <c r="K15" s="80">
        <v>0</v>
      </c>
      <c r="L15" s="82">
        <f t="shared" si="1"/>
        <v>0.25</v>
      </c>
      <c r="M15" s="82">
        <v>6</v>
      </c>
      <c r="N15" s="83">
        <f t="shared" si="2"/>
        <v>3.8180000000000005</v>
      </c>
      <c r="O15" s="83" t="s">
        <v>196</v>
      </c>
      <c r="P15" s="79">
        <v>5.0999999999999996</v>
      </c>
      <c r="Q15" s="83">
        <v>4.5</v>
      </c>
      <c r="R15" s="84" t="s">
        <v>197</v>
      </c>
      <c r="S15" s="82"/>
      <c r="T15" s="84"/>
    </row>
    <row r="16" spans="1:20" s="74" customFormat="1" x14ac:dyDescent="0.2">
      <c r="A16" s="68" t="s">
        <v>159</v>
      </c>
      <c r="B16" s="68" t="s">
        <v>179</v>
      </c>
      <c r="C16" s="70">
        <v>0.34</v>
      </c>
      <c r="D16" s="69">
        <v>1.3</v>
      </c>
      <c r="E16" s="69">
        <v>2</v>
      </c>
      <c r="F16" s="69">
        <v>1</v>
      </c>
      <c r="G16" s="69">
        <v>3.65</v>
      </c>
      <c r="H16" s="71">
        <f t="shared" si="0"/>
        <v>8.2900000000000009</v>
      </c>
      <c r="I16" s="70">
        <v>2.5</v>
      </c>
      <c r="J16" s="70">
        <v>1.75</v>
      </c>
      <c r="K16" s="70">
        <v>0.1</v>
      </c>
      <c r="L16" s="71">
        <f t="shared" si="1"/>
        <v>2.1749999999999998</v>
      </c>
      <c r="M16" s="71">
        <v>8</v>
      </c>
      <c r="N16" s="72">
        <f t="shared" si="2"/>
        <v>6.9510000000000005</v>
      </c>
      <c r="O16" s="72" t="s">
        <v>195</v>
      </c>
      <c r="P16" s="69"/>
      <c r="Q16" s="72"/>
      <c r="R16" s="73"/>
      <c r="S16" s="71"/>
      <c r="T16" s="73"/>
    </row>
    <row r="17" spans="1:20" s="74" customFormat="1" x14ac:dyDescent="0.2">
      <c r="A17" s="68" t="s">
        <v>38</v>
      </c>
      <c r="B17" s="68" t="s">
        <v>39</v>
      </c>
      <c r="C17" s="70">
        <v>0.6</v>
      </c>
      <c r="D17" s="69">
        <v>1.25</v>
      </c>
      <c r="E17" s="69">
        <v>2</v>
      </c>
      <c r="F17" s="69">
        <v>1</v>
      </c>
      <c r="G17" s="69">
        <v>2.8</v>
      </c>
      <c r="H17" s="71">
        <f t="shared" si="0"/>
        <v>7.6499999999999995</v>
      </c>
      <c r="I17" s="70">
        <v>5.75</v>
      </c>
      <c r="J17" s="70">
        <v>2.5</v>
      </c>
      <c r="K17" s="70">
        <v>0</v>
      </c>
      <c r="L17" s="71">
        <f t="shared" si="1"/>
        <v>4.125</v>
      </c>
      <c r="M17" s="71">
        <v>8</v>
      </c>
      <c r="N17" s="72">
        <f t="shared" si="2"/>
        <v>7.085</v>
      </c>
      <c r="O17" s="72" t="s">
        <v>195</v>
      </c>
      <c r="P17" s="69"/>
      <c r="Q17" s="72"/>
      <c r="R17" s="73"/>
      <c r="S17" s="71"/>
      <c r="T17" s="73"/>
    </row>
    <row r="18" spans="1:20" s="74" customFormat="1" x14ac:dyDescent="0.2">
      <c r="A18" s="68" t="s">
        <v>40</v>
      </c>
      <c r="B18" s="68" t="s">
        <v>41</v>
      </c>
      <c r="C18" s="70">
        <v>0.1</v>
      </c>
      <c r="D18" s="69">
        <v>1.32</v>
      </c>
      <c r="E18" s="69">
        <v>2</v>
      </c>
      <c r="F18" s="69">
        <v>1</v>
      </c>
      <c r="G18" s="69">
        <v>0.1</v>
      </c>
      <c r="H18" s="71">
        <f t="shared" si="0"/>
        <v>4.5199999999999996</v>
      </c>
      <c r="I18" s="70">
        <v>1.75</v>
      </c>
      <c r="J18" s="70">
        <v>0</v>
      </c>
      <c r="K18" s="70">
        <v>0.1</v>
      </c>
      <c r="L18" s="71">
        <f t="shared" si="1"/>
        <v>0.92500000000000004</v>
      </c>
      <c r="M18" s="71">
        <v>8</v>
      </c>
      <c r="N18" s="72">
        <f t="shared" si="2"/>
        <v>5.1929999999999996</v>
      </c>
      <c r="O18" s="72" t="s">
        <v>195</v>
      </c>
      <c r="P18" s="69"/>
      <c r="Q18" s="72"/>
      <c r="R18" s="73"/>
      <c r="S18" s="71"/>
      <c r="T18" s="73"/>
    </row>
    <row r="19" spans="1:20" s="74" customFormat="1" x14ac:dyDescent="0.2">
      <c r="A19" s="68" t="s">
        <v>160</v>
      </c>
      <c r="B19" s="68" t="s">
        <v>180</v>
      </c>
      <c r="C19" s="70">
        <v>0.6</v>
      </c>
      <c r="D19" s="69">
        <v>1.5</v>
      </c>
      <c r="E19" s="69">
        <v>2</v>
      </c>
      <c r="F19" s="69">
        <v>1</v>
      </c>
      <c r="G19" s="69">
        <v>3.8</v>
      </c>
      <c r="H19" s="71">
        <f t="shared" si="0"/>
        <v>8.8999999999999986</v>
      </c>
      <c r="I19" s="70">
        <v>2</v>
      </c>
      <c r="J19" s="70">
        <v>4.75</v>
      </c>
      <c r="K19" s="70">
        <v>0.1</v>
      </c>
      <c r="L19" s="71">
        <f t="shared" si="1"/>
        <v>3.4249999999999998</v>
      </c>
      <c r="M19" s="71">
        <v>10</v>
      </c>
      <c r="N19" s="72">
        <f t="shared" si="2"/>
        <v>8.2449999999999992</v>
      </c>
      <c r="O19" s="72" t="s">
        <v>195</v>
      </c>
      <c r="P19" s="69"/>
      <c r="Q19" s="72"/>
      <c r="R19" s="73"/>
      <c r="S19" s="71"/>
      <c r="T19" s="73"/>
    </row>
    <row r="20" spans="1:20" s="85" customFormat="1" x14ac:dyDescent="0.2">
      <c r="A20" s="77" t="s">
        <v>51</v>
      </c>
      <c r="B20" s="77" t="s">
        <v>52</v>
      </c>
      <c r="C20" s="80">
        <v>0</v>
      </c>
      <c r="D20" s="79">
        <v>0.87</v>
      </c>
      <c r="E20" s="79">
        <v>1.7</v>
      </c>
      <c r="F20" s="79">
        <v>0</v>
      </c>
      <c r="G20" s="79">
        <v>0</v>
      </c>
      <c r="H20" s="81">
        <f t="shared" si="0"/>
        <v>2.57</v>
      </c>
      <c r="I20" s="80">
        <v>2</v>
      </c>
      <c r="J20" s="80">
        <v>0</v>
      </c>
      <c r="K20" s="80">
        <v>0</v>
      </c>
      <c r="L20" s="82">
        <f t="shared" si="1"/>
        <v>1</v>
      </c>
      <c r="M20" s="82">
        <v>8</v>
      </c>
      <c r="N20" s="83">
        <f t="shared" si="2"/>
        <v>4.4279999999999999</v>
      </c>
      <c r="O20" s="83" t="s">
        <v>196</v>
      </c>
      <c r="P20" s="79">
        <v>2.7</v>
      </c>
      <c r="Q20" s="83">
        <v>4.5</v>
      </c>
      <c r="R20" s="84" t="s">
        <v>197</v>
      </c>
      <c r="S20" s="82"/>
      <c r="T20" s="84"/>
    </row>
    <row r="21" spans="1:20" s="85" customFormat="1" x14ac:dyDescent="0.2">
      <c r="A21" s="77" t="s">
        <v>44</v>
      </c>
      <c r="B21" s="77" t="s">
        <v>181</v>
      </c>
      <c r="C21" s="80">
        <v>0.1</v>
      </c>
      <c r="D21" s="79">
        <v>1.37</v>
      </c>
      <c r="E21" s="79">
        <v>1.75</v>
      </c>
      <c r="F21" s="79">
        <v>0</v>
      </c>
      <c r="G21" s="79">
        <v>1.3</v>
      </c>
      <c r="H21" s="81">
        <f t="shared" si="0"/>
        <v>4.5200000000000005</v>
      </c>
      <c r="I21" s="80">
        <v>0.5</v>
      </c>
      <c r="J21" s="80">
        <v>0</v>
      </c>
      <c r="K21" s="80">
        <v>0.1</v>
      </c>
      <c r="L21" s="82">
        <f t="shared" si="1"/>
        <v>0.3</v>
      </c>
      <c r="M21" s="82">
        <v>6</v>
      </c>
      <c r="N21" s="83">
        <f t="shared" si="2"/>
        <v>4.2679999999999998</v>
      </c>
      <c r="O21" s="83" t="s">
        <v>196</v>
      </c>
      <c r="P21" s="79">
        <v>0</v>
      </c>
      <c r="Q21" s="83">
        <v>4.3</v>
      </c>
      <c r="R21" s="84" t="s">
        <v>197</v>
      </c>
      <c r="S21" s="82"/>
      <c r="T21" s="84"/>
    </row>
    <row r="22" spans="1:20" s="74" customFormat="1" x14ac:dyDescent="0.2">
      <c r="A22" s="68" t="s">
        <v>161</v>
      </c>
      <c r="B22" s="68" t="s">
        <v>182</v>
      </c>
      <c r="C22" s="70">
        <v>0.55000000000000004</v>
      </c>
      <c r="D22" s="69">
        <v>1.5</v>
      </c>
      <c r="E22" s="69">
        <v>2</v>
      </c>
      <c r="F22" s="69">
        <v>0.75</v>
      </c>
      <c r="G22" s="69">
        <v>1.8</v>
      </c>
      <c r="H22" s="71">
        <f t="shared" si="0"/>
        <v>6.6</v>
      </c>
      <c r="I22" s="70">
        <v>7.5</v>
      </c>
      <c r="J22" s="70">
        <v>0</v>
      </c>
      <c r="K22" s="70">
        <v>0</v>
      </c>
      <c r="L22" s="71">
        <f t="shared" si="1"/>
        <v>3.75</v>
      </c>
      <c r="M22" s="71">
        <v>7.5</v>
      </c>
      <c r="N22" s="72">
        <f t="shared" si="2"/>
        <v>6.3900000000000006</v>
      </c>
      <c r="O22" s="72" t="s">
        <v>195</v>
      </c>
      <c r="P22" s="69"/>
      <c r="Q22" s="72"/>
      <c r="R22" s="73"/>
      <c r="S22" s="71"/>
      <c r="T22" s="73"/>
    </row>
    <row r="23" spans="1:20" s="74" customFormat="1" x14ac:dyDescent="0.2">
      <c r="A23" s="68" t="s">
        <v>162</v>
      </c>
      <c r="B23" s="68" t="s">
        <v>183</v>
      </c>
      <c r="C23" s="70">
        <v>0.55000000000000004</v>
      </c>
      <c r="D23" s="69">
        <v>1.5</v>
      </c>
      <c r="E23" s="69">
        <v>2</v>
      </c>
      <c r="F23" s="69">
        <v>0</v>
      </c>
      <c r="G23" s="69">
        <v>2.35</v>
      </c>
      <c r="H23" s="71">
        <f t="shared" si="0"/>
        <v>6.4</v>
      </c>
      <c r="I23" s="70">
        <v>7.5</v>
      </c>
      <c r="J23" s="70">
        <v>1.25</v>
      </c>
      <c r="K23" s="70">
        <v>0</v>
      </c>
      <c r="L23" s="71">
        <f t="shared" si="1"/>
        <v>4.375</v>
      </c>
      <c r="M23" s="71">
        <v>7.5</v>
      </c>
      <c r="N23" s="72">
        <f t="shared" si="2"/>
        <v>6.4350000000000005</v>
      </c>
      <c r="O23" s="72" t="s">
        <v>195</v>
      </c>
      <c r="P23" s="69"/>
      <c r="Q23" s="72"/>
      <c r="R23" s="73"/>
      <c r="S23" s="71"/>
      <c r="T23" s="73"/>
    </row>
    <row r="24" spans="1:20" s="74" customFormat="1" x14ac:dyDescent="0.2">
      <c r="A24" s="68" t="s">
        <v>57</v>
      </c>
      <c r="B24" s="68" t="s">
        <v>58</v>
      </c>
      <c r="C24" s="70">
        <v>0</v>
      </c>
      <c r="D24" s="69">
        <v>1.5</v>
      </c>
      <c r="E24" s="69">
        <v>2</v>
      </c>
      <c r="F24" s="69">
        <v>0.75</v>
      </c>
      <c r="G24" s="69">
        <v>1.8</v>
      </c>
      <c r="H24" s="71">
        <f t="shared" si="0"/>
        <v>6.05</v>
      </c>
      <c r="I24" s="70">
        <v>5.5</v>
      </c>
      <c r="J24" s="70">
        <v>0</v>
      </c>
      <c r="K24" s="70">
        <v>0</v>
      </c>
      <c r="L24" s="71">
        <f t="shared" si="1"/>
        <v>2.75</v>
      </c>
      <c r="M24" s="71">
        <v>5</v>
      </c>
      <c r="N24" s="72">
        <f t="shared" si="2"/>
        <v>4.97</v>
      </c>
      <c r="O24" s="72" t="s">
        <v>195</v>
      </c>
      <c r="P24" s="69"/>
      <c r="Q24" s="72"/>
      <c r="R24" s="73"/>
      <c r="S24" s="71"/>
      <c r="T24" s="73"/>
    </row>
    <row r="25" spans="1:20" s="74" customFormat="1" x14ac:dyDescent="0.2">
      <c r="A25" s="68" t="s">
        <v>163</v>
      </c>
      <c r="B25" s="68" t="s">
        <v>184</v>
      </c>
      <c r="C25" s="70">
        <v>0.5</v>
      </c>
      <c r="D25" s="69">
        <v>1.5</v>
      </c>
      <c r="E25" s="69">
        <v>2</v>
      </c>
      <c r="F25" s="69">
        <v>0</v>
      </c>
      <c r="G25" s="69">
        <v>4</v>
      </c>
      <c r="H25" s="71">
        <f t="shared" si="0"/>
        <v>8</v>
      </c>
      <c r="I25" s="70">
        <v>5.5</v>
      </c>
      <c r="J25" s="70">
        <v>1.25</v>
      </c>
      <c r="K25" s="70">
        <v>0</v>
      </c>
      <c r="L25" s="71">
        <f t="shared" si="1"/>
        <v>3.375</v>
      </c>
      <c r="M25" s="71">
        <v>7.5</v>
      </c>
      <c r="N25" s="72">
        <f t="shared" si="2"/>
        <v>6.875</v>
      </c>
      <c r="O25" s="72" t="s">
        <v>195</v>
      </c>
      <c r="P25" s="69"/>
      <c r="Q25" s="72"/>
      <c r="R25" s="73"/>
      <c r="S25" s="71"/>
      <c r="T25" s="73"/>
    </row>
    <row r="26" spans="1:20" s="74" customFormat="1" x14ac:dyDescent="0.2">
      <c r="A26" s="68" t="s">
        <v>164</v>
      </c>
      <c r="B26" s="68" t="s">
        <v>185</v>
      </c>
      <c r="C26" s="70">
        <v>0.6</v>
      </c>
      <c r="D26" s="69">
        <v>1.25</v>
      </c>
      <c r="E26" s="69">
        <v>2</v>
      </c>
      <c r="F26" s="69">
        <v>1</v>
      </c>
      <c r="G26" s="69">
        <v>2.85</v>
      </c>
      <c r="H26" s="71">
        <f t="shared" si="0"/>
        <v>7.6999999999999993</v>
      </c>
      <c r="I26" s="70">
        <v>5.75</v>
      </c>
      <c r="J26" s="70">
        <v>2.5</v>
      </c>
      <c r="K26" s="70">
        <v>0</v>
      </c>
      <c r="L26" s="71">
        <f t="shared" si="1"/>
        <v>4.125</v>
      </c>
      <c r="M26" s="71">
        <v>8</v>
      </c>
      <c r="N26" s="72">
        <f t="shared" si="2"/>
        <v>7.1050000000000004</v>
      </c>
      <c r="O26" s="72" t="s">
        <v>195</v>
      </c>
      <c r="P26" s="69"/>
      <c r="Q26" s="72"/>
      <c r="R26" s="73"/>
      <c r="S26" s="71"/>
      <c r="T26" s="73"/>
    </row>
    <row r="27" spans="1:20" s="74" customFormat="1" x14ac:dyDescent="0.2">
      <c r="A27" s="68" t="s">
        <v>165</v>
      </c>
      <c r="B27" s="68" t="s">
        <v>186</v>
      </c>
      <c r="C27" s="70">
        <v>0.6</v>
      </c>
      <c r="D27" s="69">
        <v>1.25</v>
      </c>
      <c r="E27" s="69">
        <v>2</v>
      </c>
      <c r="F27" s="69">
        <v>1</v>
      </c>
      <c r="G27" s="69">
        <v>2.95</v>
      </c>
      <c r="H27" s="71">
        <f t="shared" si="0"/>
        <v>7.8</v>
      </c>
      <c r="I27" s="70">
        <v>6</v>
      </c>
      <c r="J27" s="70">
        <v>0.75</v>
      </c>
      <c r="K27" s="70">
        <v>0.1</v>
      </c>
      <c r="L27" s="71">
        <f t="shared" si="1"/>
        <v>3.4249999999999998</v>
      </c>
      <c r="M27" s="71">
        <v>10</v>
      </c>
      <c r="N27" s="72">
        <f t="shared" si="2"/>
        <v>7.8049999999999997</v>
      </c>
      <c r="O27" s="72" t="s">
        <v>195</v>
      </c>
      <c r="P27" s="69"/>
      <c r="Q27" s="72"/>
      <c r="R27" s="73"/>
      <c r="S27" s="71"/>
      <c r="T27" s="73"/>
    </row>
    <row r="28" spans="1:20" s="74" customFormat="1" x14ac:dyDescent="0.2">
      <c r="A28" s="68" t="s">
        <v>166</v>
      </c>
      <c r="B28" s="68" t="s">
        <v>187</v>
      </c>
      <c r="C28" s="70">
        <v>0.6</v>
      </c>
      <c r="D28" s="69">
        <v>1.25</v>
      </c>
      <c r="E28" s="69">
        <v>2</v>
      </c>
      <c r="F28" s="69">
        <v>1</v>
      </c>
      <c r="G28" s="69">
        <v>1.65</v>
      </c>
      <c r="H28" s="71">
        <f t="shared" si="0"/>
        <v>6.5</v>
      </c>
      <c r="I28" s="70">
        <v>6</v>
      </c>
      <c r="J28" s="70">
        <v>0.75</v>
      </c>
      <c r="K28" s="70">
        <v>7.0000000000000007E-2</v>
      </c>
      <c r="L28" s="71">
        <f t="shared" si="1"/>
        <v>3.41</v>
      </c>
      <c r="M28" s="71">
        <v>10</v>
      </c>
      <c r="N28" s="72">
        <f t="shared" si="2"/>
        <v>7.282</v>
      </c>
      <c r="O28" s="72" t="s">
        <v>195</v>
      </c>
      <c r="P28" s="69"/>
      <c r="Q28" s="72"/>
      <c r="R28" s="73"/>
      <c r="S28" s="71"/>
      <c r="T28" s="73"/>
    </row>
    <row r="29" spans="1:20" s="74" customFormat="1" x14ac:dyDescent="0.2">
      <c r="A29" s="68" t="s">
        <v>59</v>
      </c>
      <c r="B29" s="68" t="s">
        <v>60</v>
      </c>
      <c r="C29" s="70">
        <v>0.75</v>
      </c>
      <c r="D29" s="69">
        <v>1.5</v>
      </c>
      <c r="E29" s="69">
        <v>2</v>
      </c>
      <c r="F29" s="69">
        <v>0</v>
      </c>
      <c r="G29" s="69">
        <v>1.35</v>
      </c>
      <c r="H29" s="71">
        <f t="shared" si="0"/>
        <v>5.6</v>
      </c>
      <c r="I29" s="70">
        <v>4.5</v>
      </c>
      <c r="J29" s="70">
        <v>3.75</v>
      </c>
      <c r="K29" s="70">
        <v>0</v>
      </c>
      <c r="L29" s="71">
        <f t="shared" si="1"/>
        <v>4.125</v>
      </c>
      <c r="M29" s="75">
        <v>3.5</v>
      </c>
      <c r="N29" s="72">
        <f t="shared" si="2"/>
        <v>4.4649999999999999</v>
      </c>
      <c r="O29" s="72" t="s">
        <v>196</v>
      </c>
      <c r="P29" s="69">
        <v>9.75</v>
      </c>
      <c r="Q29" s="72">
        <v>7</v>
      </c>
      <c r="R29" s="73" t="s">
        <v>195</v>
      </c>
      <c r="S29" s="71"/>
      <c r="T29" s="73"/>
    </row>
    <row r="30" spans="1:20" s="74" customFormat="1" x14ac:dyDescent="0.2">
      <c r="A30" s="68" t="s">
        <v>167</v>
      </c>
      <c r="B30" s="68" t="s">
        <v>188</v>
      </c>
      <c r="C30" s="70">
        <v>0.6</v>
      </c>
      <c r="D30" s="69">
        <v>1.5</v>
      </c>
      <c r="E30" s="69">
        <v>1.5</v>
      </c>
      <c r="F30" s="69">
        <v>1</v>
      </c>
      <c r="G30" s="69">
        <v>3.2</v>
      </c>
      <c r="H30" s="71">
        <f t="shared" si="0"/>
        <v>7.8</v>
      </c>
      <c r="I30" s="70">
        <v>6</v>
      </c>
      <c r="J30" s="70">
        <v>0.75</v>
      </c>
      <c r="K30" s="70">
        <v>0.1</v>
      </c>
      <c r="L30" s="71">
        <f t="shared" si="1"/>
        <v>3.4249999999999998</v>
      </c>
      <c r="M30" s="71">
        <v>10</v>
      </c>
      <c r="N30" s="72">
        <f t="shared" si="2"/>
        <v>7.8049999999999997</v>
      </c>
      <c r="O30" s="72" t="s">
        <v>195</v>
      </c>
      <c r="P30" s="69"/>
      <c r="Q30" s="72"/>
      <c r="R30" s="73"/>
      <c r="S30" s="71"/>
      <c r="T30" s="73"/>
    </row>
    <row r="31" spans="1:20" s="74" customFormat="1" x14ac:dyDescent="0.2">
      <c r="A31" s="68" t="s">
        <v>61</v>
      </c>
      <c r="B31" s="68" t="s">
        <v>62</v>
      </c>
      <c r="C31" s="70">
        <v>0.5</v>
      </c>
      <c r="D31" s="69">
        <v>1.5</v>
      </c>
      <c r="E31" s="69">
        <v>2</v>
      </c>
      <c r="F31" s="69">
        <v>0.5</v>
      </c>
      <c r="G31" s="69">
        <v>0.55000000000000004</v>
      </c>
      <c r="H31" s="71">
        <f t="shared" si="0"/>
        <v>5.05</v>
      </c>
      <c r="I31" s="70">
        <v>5.5</v>
      </c>
      <c r="J31" s="70">
        <v>0</v>
      </c>
      <c r="K31" s="70">
        <v>0</v>
      </c>
      <c r="L31" s="71">
        <f t="shared" si="1"/>
        <v>2.75</v>
      </c>
      <c r="M31" s="75">
        <v>3.5</v>
      </c>
      <c r="N31" s="72">
        <f t="shared" si="2"/>
        <v>3.9699999999999998</v>
      </c>
      <c r="O31" s="72" t="s">
        <v>196</v>
      </c>
      <c r="P31" s="69">
        <v>6.35</v>
      </c>
      <c r="Q31" s="72">
        <v>5.0999999999999996</v>
      </c>
      <c r="R31" s="73" t="s">
        <v>195</v>
      </c>
      <c r="S31" s="71"/>
      <c r="T31" s="73"/>
    </row>
    <row r="32" spans="1:20" s="85" customFormat="1" x14ac:dyDescent="0.2">
      <c r="A32" s="77" t="s">
        <v>45</v>
      </c>
      <c r="B32" s="77" t="s">
        <v>46</v>
      </c>
      <c r="C32" s="80">
        <v>0</v>
      </c>
      <c r="D32" s="79">
        <v>0</v>
      </c>
      <c r="E32" s="79">
        <v>1.25</v>
      </c>
      <c r="F32" s="79">
        <v>1</v>
      </c>
      <c r="G32" s="79">
        <v>0</v>
      </c>
      <c r="H32" s="81">
        <f t="shared" si="0"/>
        <v>2.25</v>
      </c>
      <c r="I32" s="80">
        <v>0</v>
      </c>
      <c r="J32" s="80">
        <v>0</v>
      </c>
      <c r="K32" s="80">
        <v>0</v>
      </c>
      <c r="L32" s="82">
        <f t="shared" si="1"/>
        <v>0</v>
      </c>
      <c r="M32" s="82">
        <v>5</v>
      </c>
      <c r="N32" s="83">
        <f t="shared" si="2"/>
        <v>2.9</v>
      </c>
      <c r="O32" s="83" t="s">
        <v>196</v>
      </c>
      <c r="P32" s="79">
        <v>0</v>
      </c>
      <c r="Q32" s="83">
        <v>2.9</v>
      </c>
      <c r="R32" s="84" t="s">
        <v>197</v>
      </c>
      <c r="S32" s="82"/>
      <c r="T32" s="84"/>
    </row>
    <row r="33" spans="1:20" s="85" customFormat="1" x14ac:dyDescent="0.2">
      <c r="A33" s="77" t="s">
        <v>168</v>
      </c>
      <c r="B33" s="77" t="s">
        <v>189</v>
      </c>
      <c r="C33" s="80">
        <v>0.6</v>
      </c>
      <c r="D33" s="79">
        <v>1.37</v>
      </c>
      <c r="E33" s="79">
        <v>0</v>
      </c>
      <c r="F33" s="79">
        <v>0</v>
      </c>
      <c r="G33" s="79">
        <v>0.1</v>
      </c>
      <c r="H33" s="81">
        <f t="shared" si="0"/>
        <v>2.0700000000000003</v>
      </c>
      <c r="I33" s="80">
        <v>4</v>
      </c>
      <c r="J33" s="80">
        <v>0</v>
      </c>
      <c r="K33" s="80">
        <v>0</v>
      </c>
      <c r="L33" s="82">
        <f t="shared" si="1"/>
        <v>2</v>
      </c>
      <c r="M33" s="82">
        <v>5</v>
      </c>
      <c r="N33" s="83">
        <f t="shared" si="2"/>
        <v>3.2280000000000002</v>
      </c>
      <c r="O33" s="83" t="s">
        <v>196</v>
      </c>
      <c r="P33" s="79">
        <v>0</v>
      </c>
      <c r="Q33" s="83">
        <v>3.2</v>
      </c>
      <c r="R33" s="84" t="s">
        <v>197</v>
      </c>
      <c r="S33" s="82"/>
      <c r="T33" s="84"/>
    </row>
    <row r="34" spans="1:20" s="74" customFormat="1" x14ac:dyDescent="0.2">
      <c r="A34" s="68" t="s">
        <v>169</v>
      </c>
      <c r="B34" s="68" t="s">
        <v>190</v>
      </c>
      <c r="C34" s="70">
        <v>0.5</v>
      </c>
      <c r="D34" s="69">
        <v>1.5</v>
      </c>
      <c r="E34" s="70">
        <v>2</v>
      </c>
      <c r="F34" s="69">
        <v>1</v>
      </c>
      <c r="G34" s="69">
        <v>3.15</v>
      </c>
      <c r="H34" s="71">
        <f t="shared" si="0"/>
        <v>8.15</v>
      </c>
      <c r="I34" s="70">
        <v>8</v>
      </c>
      <c r="J34" s="70">
        <v>3.5</v>
      </c>
      <c r="K34" s="70">
        <v>0</v>
      </c>
      <c r="L34" s="71">
        <f t="shared" si="1"/>
        <v>5.75</v>
      </c>
      <c r="M34" s="71">
        <v>10</v>
      </c>
      <c r="N34" s="72">
        <f t="shared" si="2"/>
        <v>8.41</v>
      </c>
      <c r="O34" s="72" t="s">
        <v>195</v>
      </c>
      <c r="P34" s="69"/>
      <c r="Q34" s="72"/>
      <c r="R34" s="73"/>
      <c r="S34" s="71"/>
      <c r="T34" s="73"/>
    </row>
    <row r="35" spans="1:20" s="74" customFormat="1" x14ac:dyDescent="0.2">
      <c r="A35" s="68" t="s">
        <v>47</v>
      </c>
      <c r="B35" s="68" t="s">
        <v>48</v>
      </c>
      <c r="C35" s="70">
        <v>0.1</v>
      </c>
      <c r="D35" s="69">
        <v>1.32</v>
      </c>
      <c r="E35" s="69">
        <v>2</v>
      </c>
      <c r="F35" s="69">
        <v>0.5</v>
      </c>
      <c r="G35" s="69">
        <v>2.15</v>
      </c>
      <c r="H35" s="71">
        <f t="shared" si="0"/>
        <v>6.07</v>
      </c>
      <c r="I35" s="70">
        <v>1.75</v>
      </c>
      <c r="J35" s="70">
        <v>0</v>
      </c>
      <c r="K35" s="70">
        <v>0</v>
      </c>
      <c r="L35" s="71">
        <f t="shared" si="1"/>
        <v>0.875</v>
      </c>
      <c r="M35" s="71">
        <v>6</v>
      </c>
      <c r="N35" s="72">
        <f t="shared" si="2"/>
        <v>5.003000000000001</v>
      </c>
      <c r="O35" s="72" t="s">
        <v>195</v>
      </c>
      <c r="P35" s="69"/>
      <c r="Q35" s="72"/>
      <c r="R35" s="73"/>
      <c r="S35" s="71"/>
      <c r="T35" s="73"/>
    </row>
    <row r="36" spans="1:20" s="74" customFormat="1" x14ac:dyDescent="0.2">
      <c r="A36" s="68" t="s">
        <v>170</v>
      </c>
      <c r="B36" s="68" t="s">
        <v>191</v>
      </c>
      <c r="C36" s="70">
        <v>0.6</v>
      </c>
      <c r="D36" s="69">
        <v>1.37</v>
      </c>
      <c r="E36" s="69">
        <v>2</v>
      </c>
      <c r="F36" s="69">
        <v>0</v>
      </c>
      <c r="G36" s="69">
        <v>0.7</v>
      </c>
      <c r="H36" s="71">
        <f t="shared" si="0"/>
        <v>4.67</v>
      </c>
      <c r="I36" s="70">
        <v>7</v>
      </c>
      <c r="J36" s="70">
        <v>5</v>
      </c>
      <c r="K36" s="70">
        <v>0.1</v>
      </c>
      <c r="L36" s="71">
        <f t="shared" si="1"/>
        <v>6.05</v>
      </c>
      <c r="M36" s="71">
        <v>10</v>
      </c>
      <c r="N36" s="72">
        <f t="shared" si="2"/>
        <v>7.0780000000000003</v>
      </c>
      <c r="O36" s="72" t="s">
        <v>195</v>
      </c>
      <c r="P36" s="69"/>
      <c r="Q36" s="72"/>
      <c r="R36" s="73"/>
      <c r="S36" s="71"/>
      <c r="T36" s="73"/>
    </row>
    <row r="37" spans="1:20" s="85" customFormat="1" x14ac:dyDescent="0.2">
      <c r="A37" s="77" t="s">
        <v>171</v>
      </c>
      <c r="B37" s="77" t="s">
        <v>192</v>
      </c>
      <c r="C37" s="80">
        <v>0.6</v>
      </c>
      <c r="D37" s="79">
        <v>1.37</v>
      </c>
      <c r="E37" s="79">
        <v>0</v>
      </c>
      <c r="F37" s="79">
        <v>0</v>
      </c>
      <c r="G37" s="79">
        <v>0.25</v>
      </c>
      <c r="H37" s="81">
        <f t="shared" si="0"/>
        <v>2.2200000000000002</v>
      </c>
      <c r="I37" s="80">
        <v>4</v>
      </c>
      <c r="J37" s="80">
        <v>0</v>
      </c>
      <c r="K37" s="80">
        <v>0.25</v>
      </c>
      <c r="L37" s="82">
        <f t="shared" si="1"/>
        <v>2.125</v>
      </c>
      <c r="M37" s="82">
        <v>5</v>
      </c>
      <c r="N37" s="83">
        <f t="shared" si="2"/>
        <v>3.3129999999999997</v>
      </c>
      <c r="O37" s="83" t="s">
        <v>196</v>
      </c>
      <c r="P37" s="79">
        <v>4.45</v>
      </c>
      <c r="Q37" s="83">
        <v>4.2</v>
      </c>
      <c r="R37" s="84" t="s">
        <v>197</v>
      </c>
      <c r="S37" s="82"/>
      <c r="T37" s="84"/>
    </row>
    <row r="38" spans="1:20" s="87" customFormat="1" x14ac:dyDescent="0.2">
      <c r="A38" s="68" t="s">
        <v>172</v>
      </c>
      <c r="B38" s="68" t="s">
        <v>193</v>
      </c>
      <c r="C38" s="70">
        <v>0.6</v>
      </c>
      <c r="D38" s="69">
        <v>1.37</v>
      </c>
      <c r="E38" s="70">
        <v>2</v>
      </c>
      <c r="F38" s="69">
        <v>0</v>
      </c>
      <c r="G38" s="69">
        <v>0.65</v>
      </c>
      <c r="H38" s="71">
        <f t="shared" si="0"/>
        <v>4.62</v>
      </c>
      <c r="I38" s="70">
        <v>7</v>
      </c>
      <c r="J38" s="70">
        <v>5</v>
      </c>
      <c r="K38" s="70">
        <v>0.15</v>
      </c>
      <c r="L38" s="71">
        <f t="shared" si="1"/>
        <v>6.0750000000000002</v>
      </c>
      <c r="M38" s="71">
        <v>10</v>
      </c>
      <c r="N38" s="72">
        <f t="shared" si="2"/>
        <v>7.0629999999999997</v>
      </c>
      <c r="O38" s="72" t="s">
        <v>195</v>
      </c>
      <c r="P38" s="69"/>
      <c r="Q38" s="72"/>
      <c r="R38" s="73"/>
      <c r="S38" s="71"/>
      <c r="T38" s="73"/>
    </row>
    <row r="39" spans="1:20" s="26" customFormat="1" x14ac:dyDescent="0.2">
      <c r="A39" s="60"/>
      <c r="B39" s="60"/>
      <c r="C39" s="23"/>
      <c r="D39" s="15"/>
      <c r="E39" s="23"/>
      <c r="F39" s="15"/>
      <c r="G39" s="15"/>
      <c r="H39" s="24"/>
      <c r="I39" s="23"/>
      <c r="J39" s="23"/>
      <c r="K39" s="23"/>
      <c r="L39" s="24"/>
      <c r="M39" s="24"/>
      <c r="N39" s="25"/>
      <c r="O39" s="25"/>
      <c r="P39" s="15"/>
      <c r="Q39" s="25"/>
      <c r="R39" s="33"/>
      <c r="S39" s="24"/>
      <c r="T39" s="33"/>
    </row>
    <row r="40" spans="1:20" s="26" customFormat="1" x14ac:dyDescent="0.2">
      <c r="A40" s="60"/>
      <c r="B40" s="60"/>
      <c r="C40" s="23"/>
      <c r="D40" s="15"/>
      <c r="E40" s="15"/>
      <c r="F40" s="15"/>
      <c r="G40" s="15"/>
      <c r="H40" s="24"/>
      <c r="I40" s="23"/>
      <c r="J40" s="23"/>
      <c r="K40" s="23"/>
      <c r="L40" s="24"/>
      <c r="M40" s="24"/>
      <c r="N40" s="25"/>
      <c r="O40" s="25"/>
      <c r="P40" s="15"/>
      <c r="Q40" s="25"/>
      <c r="R40" s="33"/>
      <c r="S40" s="24"/>
      <c r="T40" s="33"/>
    </row>
    <row r="41" spans="1:20" s="26" customFormat="1" x14ac:dyDescent="0.2">
      <c r="A41" s="60"/>
      <c r="B41" s="60"/>
      <c r="C41" s="23"/>
      <c r="D41" s="15"/>
      <c r="E41" s="15"/>
      <c r="F41" s="15"/>
      <c r="G41" s="15"/>
      <c r="H41" s="24"/>
      <c r="I41" s="23"/>
      <c r="J41" s="23"/>
      <c r="K41" s="23"/>
      <c r="L41" s="24"/>
      <c r="M41" s="24"/>
      <c r="N41" s="25"/>
      <c r="O41" s="25"/>
      <c r="P41" s="15"/>
      <c r="Q41" s="25"/>
      <c r="R41" s="33"/>
      <c r="S41" s="24"/>
      <c r="T41" s="33"/>
    </row>
    <row r="42" spans="1:20" s="26" customFormat="1" x14ac:dyDescent="0.2">
      <c r="A42" s="60"/>
      <c r="B42" s="60"/>
      <c r="C42" s="23"/>
      <c r="D42" s="15"/>
      <c r="E42" s="15"/>
      <c r="F42" s="15"/>
      <c r="G42" s="15"/>
      <c r="H42" s="24"/>
      <c r="I42" s="23"/>
      <c r="J42" s="23"/>
      <c r="K42" s="23"/>
      <c r="L42" s="24"/>
      <c r="M42" s="24"/>
      <c r="N42" s="25"/>
      <c r="O42" s="25"/>
      <c r="P42" s="15"/>
      <c r="Q42" s="25"/>
      <c r="R42" s="33"/>
      <c r="S42" s="24"/>
      <c r="T42" s="33"/>
    </row>
    <row r="43" spans="1:20" s="26" customFormat="1" x14ac:dyDescent="0.2">
      <c r="A43" s="60"/>
      <c r="B43" s="60"/>
      <c r="C43" s="23"/>
      <c r="D43" s="15"/>
      <c r="E43" s="15"/>
      <c r="F43" s="15"/>
      <c r="G43" s="15"/>
      <c r="H43" s="24"/>
      <c r="I43" s="23"/>
      <c r="J43" s="23"/>
      <c r="K43" s="23"/>
      <c r="L43" s="24"/>
      <c r="M43" s="24"/>
      <c r="N43" s="25"/>
      <c r="O43" s="25"/>
      <c r="P43" s="15"/>
      <c r="Q43" s="25"/>
      <c r="R43" s="33"/>
      <c r="S43" s="24"/>
      <c r="T43" s="33"/>
    </row>
    <row r="44" spans="1:20" s="26" customFormat="1" x14ac:dyDescent="0.2">
      <c r="A44" s="60"/>
      <c r="B44" s="60"/>
      <c r="C44" s="23"/>
      <c r="D44" s="15"/>
      <c r="E44" s="15"/>
      <c r="F44" s="15"/>
      <c r="G44" s="15"/>
      <c r="H44" s="24"/>
      <c r="I44" s="23"/>
      <c r="J44" s="23"/>
      <c r="K44" s="23"/>
      <c r="L44" s="24"/>
      <c r="M44" s="24"/>
      <c r="N44" s="25"/>
      <c r="O44" s="25"/>
      <c r="P44" s="15"/>
      <c r="Q44" s="25"/>
      <c r="R44" s="33"/>
      <c r="S44" s="24"/>
      <c r="T44" s="33"/>
    </row>
    <row r="45" spans="1:20" s="26" customFormat="1" x14ac:dyDescent="0.2">
      <c r="A45" s="60"/>
      <c r="B45" s="60"/>
      <c r="C45" s="23"/>
      <c r="D45" s="15"/>
      <c r="E45" s="15"/>
      <c r="F45" s="15"/>
      <c r="G45" s="15"/>
      <c r="H45" s="24"/>
      <c r="I45" s="23"/>
      <c r="J45" s="23"/>
      <c r="K45" s="23"/>
      <c r="L45" s="24"/>
      <c r="M45" s="24"/>
      <c r="N45" s="25"/>
      <c r="O45" s="25"/>
      <c r="P45" s="15"/>
      <c r="Q45" s="25"/>
      <c r="R45" s="33"/>
      <c r="S45" s="24"/>
      <c r="T45" s="33"/>
    </row>
    <row r="46" spans="1:20" s="26" customFormat="1" x14ac:dyDescent="0.2">
      <c r="A46" s="60"/>
      <c r="B46" s="60"/>
      <c r="C46" s="23"/>
      <c r="D46" s="15"/>
      <c r="E46" s="15"/>
      <c r="F46" s="15"/>
      <c r="G46" s="15"/>
      <c r="H46" s="24"/>
      <c r="I46" s="23"/>
      <c r="J46" s="23"/>
      <c r="K46" s="23"/>
      <c r="L46" s="24"/>
      <c r="M46" s="24"/>
      <c r="N46" s="25"/>
      <c r="O46" s="25"/>
      <c r="P46" s="15"/>
      <c r="Q46" s="25"/>
      <c r="R46" s="33"/>
      <c r="S46" s="24"/>
      <c r="T46" s="33"/>
    </row>
    <row r="47" spans="1:20" s="26" customFormat="1" x14ac:dyDescent="0.2">
      <c r="A47" s="60"/>
      <c r="B47" s="60"/>
      <c r="C47" s="23"/>
      <c r="D47" s="15"/>
      <c r="E47" s="15"/>
      <c r="F47" s="15"/>
      <c r="G47" s="15"/>
      <c r="H47" s="24"/>
      <c r="I47" s="23"/>
      <c r="J47" s="23"/>
      <c r="K47" s="23"/>
      <c r="L47" s="24"/>
      <c r="M47" s="24"/>
      <c r="N47" s="25"/>
      <c r="O47" s="33"/>
      <c r="P47" s="15"/>
      <c r="Q47" s="25"/>
      <c r="R47" s="33"/>
      <c r="S47" s="24"/>
      <c r="T47" s="33"/>
    </row>
    <row r="48" spans="1:20" s="26" customFormat="1" x14ac:dyDescent="0.2">
      <c r="A48" s="60"/>
      <c r="B48" s="60"/>
      <c r="C48" s="23"/>
      <c r="D48" s="15"/>
      <c r="E48" s="15"/>
      <c r="F48" s="15"/>
      <c r="G48" s="15"/>
      <c r="H48" s="24"/>
      <c r="I48" s="23"/>
      <c r="J48" s="23"/>
      <c r="K48" s="23"/>
      <c r="L48" s="24"/>
      <c r="M48" s="24"/>
      <c r="N48" s="25"/>
      <c r="O48" s="33"/>
      <c r="P48" s="15"/>
      <c r="Q48" s="25"/>
      <c r="R48" s="33"/>
      <c r="S48" s="24"/>
      <c r="T48" s="33"/>
    </row>
    <row r="49" spans="1:20" s="26" customFormat="1" x14ac:dyDescent="0.2">
      <c r="A49" s="60"/>
      <c r="B49" s="60"/>
      <c r="C49" s="15"/>
      <c r="D49" s="15"/>
      <c r="E49" s="15"/>
      <c r="F49" s="15"/>
      <c r="G49" s="15"/>
      <c r="H49" s="24"/>
      <c r="I49" s="23"/>
      <c r="J49" s="15"/>
      <c r="K49" s="15"/>
      <c r="L49" s="24"/>
      <c r="M49" s="24"/>
      <c r="N49" s="25"/>
      <c r="O49" s="33"/>
      <c r="P49" s="15"/>
      <c r="Q49" s="25"/>
      <c r="R49" s="33"/>
      <c r="S49" s="24"/>
      <c r="T49" s="33"/>
    </row>
    <row r="50" spans="1:20" s="26" customFormat="1" x14ac:dyDescent="0.2">
      <c r="A50" s="60"/>
      <c r="B50" s="60"/>
      <c r="C50" s="15"/>
      <c r="D50" s="15"/>
      <c r="E50" s="15"/>
      <c r="F50" s="15"/>
      <c r="G50" s="15"/>
      <c r="H50" s="24"/>
      <c r="I50" s="23"/>
      <c r="J50" s="23"/>
      <c r="K50" s="23"/>
      <c r="L50" s="24"/>
      <c r="M50" s="24"/>
      <c r="N50" s="25"/>
      <c r="O50" s="33"/>
      <c r="P50" s="15"/>
      <c r="Q50" s="25"/>
      <c r="R50" s="33"/>
      <c r="S50" s="24"/>
      <c r="T50" s="33"/>
    </row>
    <row r="51" spans="1:20" s="26" customFormat="1" x14ac:dyDescent="0.2">
      <c r="A51" s="60"/>
      <c r="B51" s="60"/>
      <c r="C51" s="15"/>
      <c r="D51" s="15"/>
      <c r="E51" s="15"/>
      <c r="F51" s="15"/>
      <c r="G51" s="15"/>
      <c r="H51" s="24"/>
      <c r="I51" s="23"/>
      <c r="J51" s="15"/>
      <c r="K51" s="15"/>
      <c r="L51" s="24"/>
      <c r="M51" s="24"/>
      <c r="N51" s="25"/>
      <c r="O51" s="33"/>
      <c r="P51" s="15"/>
      <c r="Q51" s="25"/>
      <c r="R51" s="33"/>
      <c r="S51" s="24"/>
      <c r="T51" s="33"/>
    </row>
    <row r="52" spans="1:20" s="26" customFormat="1" x14ac:dyDescent="0.2">
      <c r="A52" s="60"/>
      <c r="B52" s="60"/>
      <c r="C52" s="15"/>
      <c r="D52" s="15"/>
      <c r="E52" s="15"/>
      <c r="F52" s="15"/>
      <c r="G52" s="15"/>
      <c r="H52" s="24"/>
      <c r="I52" s="23"/>
      <c r="J52" s="23"/>
      <c r="K52" s="23"/>
      <c r="L52" s="24"/>
      <c r="M52" s="24"/>
      <c r="N52" s="25"/>
      <c r="O52" s="33"/>
      <c r="P52" s="15"/>
      <c r="Q52" s="25"/>
      <c r="R52" s="33"/>
      <c r="S52" s="24"/>
      <c r="T52" s="33"/>
    </row>
    <row r="53" spans="1:20" s="26" customFormat="1" x14ac:dyDescent="0.2">
      <c r="A53" s="60"/>
      <c r="B53" s="60"/>
      <c r="C53" s="15"/>
      <c r="D53" s="15"/>
      <c r="E53" s="15"/>
      <c r="F53" s="15"/>
      <c r="G53" s="15"/>
      <c r="H53" s="24"/>
      <c r="I53" s="23"/>
      <c r="J53" s="15"/>
      <c r="K53" s="15"/>
      <c r="L53" s="24"/>
      <c r="M53" s="24"/>
      <c r="N53" s="25"/>
      <c r="O53" s="33"/>
      <c r="P53" s="15"/>
      <c r="Q53" s="25"/>
      <c r="R53" s="33"/>
      <c r="S53" s="24"/>
      <c r="T53" s="33"/>
    </row>
    <row r="54" spans="1:20" s="26" customFormat="1" x14ac:dyDescent="0.2">
      <c r="A54" s="60"/>
      <c r="B54" s="60"/>
      <c r="C54" s="15"/>
      <c r="D54" s="15"/>
      <c r="E54" s="15"/>
      <c r="F54" s="15"/>
      <c r="G54" s="15"/>
      <c r="H54" s="24"/>
      <c r="I54" s="23"/>
      <c r="J54" s="15"/>
      <c r="K54" s="15"/>
      <c r="L54" s="24"/>
      <c r="M54" s="24"/>
      <c r="N54" s="25"/>
      <c r="O54" s="33"/>
      <c r="P54" s="15"/>
      <c r="Q54" s="25"/>
      <c r="R54" s="33"/>
      <c r="S54" s="24"/>
      <c r="T54" s="33"/>
    </row>
    <row r="55" spans="1:20" s="26" customFormat="1" x14ac:dyDescent="0.2">
      <c r="A55" s="60"/>
      <c r="B55" s="60"/>
      <c r="C55" s="23"/>
      <c r="D55" s="15"/>
      <c r="E55" s="15"/>
      <c r="F55" s="15"/>
      <c r="G55" s="15"/>
      <c r="H55" s="24"/>
      <c r="I55" s="23"/>
      <c r="J55" s="15"/>
      <c r="K55" s="15"/>
      <c r="L55" s="24"/>
      <c r="M55" s="24"/>
      <c r="N55" s="25"/>
      <c r="O55" s="33"/>
      <c r="P55" s="15"/>
      <c r="Q55" s="25"/>
      <c r="R55" s="33"/>
      <c r="S55" s="24"/>
      <c r="T55" s="33"/>
    </row>
    <row r="56" spans="1:20" s="26" customFormat="1" x14ac:dyDescent="0.2">
      <c r="A56" s="60"/>
      <c r="B56" s="60"/>
      <c r="C56" s="15"/>
      <c r="D56" s="15"/>
      <c r="E56" s="15"/>
      <c r="F56" s="15"/>
      <c r="G56" s="15"/>
      <c r="H56" s="24"/>
      <c r="I56" s="23"/>
      <c r="J56" s="15"/>
      <c r="K56" s="15"/>
      <c r="L56" s="24"/>
      <c r="M56" s="24"/>
      <c r="N56" s="25"/>
      <c r="O56" s="33"/>
      <c r="P56" s="15"/>
      <c r="Q56" s="25"/>
      <c r="R56" s="33"/>
      <c r="S56" s="24"/>
      <c r="T56" s="33"/>
    </row>
    <row r="57" spans="1:20" s="26" customFormat="1" x14ac:dyDescent="0.2">
      <c r="A57" s="60"/>
      <c r="B57" s="60"/>
      <c r="C57" s="15"/>
      <c r="D57" s="15"/>
      <c r="E57" s="15"/>
      <c r="F57" s="15"/>
      <c r="G57" s="15"/>
      <c r="H57" s="24"/>
      <c r="I57" s="23"/>
      <c r="J57" s="15"/>
      <c r="K57" s="15"/>
      <c r="L57" s="24"/>
      <c r="M57" s="24"/>
      <c r="N57" s="25"/>
      <c r="O57" s="33"/>
      <c r="P57" s="15"/>
      <c r="Q57" s="25"/>
      <c r="R57" s="33"/>
      <c r="S57" s="24"/>
      <c r="T57" s="33"/>
    </row>
    <row r="58" spans="1:20" s="26" customFormat="1" x14ac:dyDescent="0.2">
      <c r="A58" s="60"/>
      <c r="B58" s="60"/>
      <c r="C58" s="15"/>
      <c r="D58" s="15"/>
      <c r="E58" s="15"/>
      <c r="F58" s="15"/>
      <c r="G58" s="15"/>
      <c r="H58" s="24"/>
      <c r="I58" s="23"/>
      <c r="J58" s="15"/>
      <c r="K58" s="15"/>
      <c r="L58" s="24"/>
      <c r="M58" s="24"/>
      <c r="N58" s="25"/>
      <c r="O58" s="33"/>
      <c r="P58" s="15"/>
      <c r="Q58" s="25"/>
      <c r="R58" s="33"/>
      <c r="S58" s="24"/>
      <c r="T58" s="33"/>
    </row>
    <row r="59" spans="1:20" s="26" customFormat="1" x14ac:dyDescent="0.2">
      <c r="A59" s="60"/>
      <c r="B59" s="60"/>
      <c r="C59" s="15"/>
      <c r="D59" s="15"/>
      <c r="E59" s="15"/>
      <c r="F59" s="15"/>
      <c r="G59" s="15"/>
      <c r="H59" s="24"/>
      <c r="I59" s="23"/>
      <c r="J59" s="15"/>
      <c r="K59" s="15"/>
      <c r="L59" s="24"/>
      <c r="M59" s="24"/>
      <c r="N59" s="25"/>
      <c r="O59" s="33"/>
      <c r="P59" s="15"/>
      <c r="Q59" s="25"/>
      <c r="R59" s="33"/>
      <c r="S59" s="24"/>
      <c r="T59" s="33"/>
    </row>
    <row r="60" spans="1:20" s="26" customFormat="1" x14ac:dyDescent="0.2">
      <c r="A60" s="60"/>
      <c r="B60" s="60"/>
      <c r="C60" s="15"/>
      <c r="D60" s="15"/>
      <c r="E60" s="15"/>
      <c r="F60" s="15"/>
      <c r="G60" s="15"/>
      <c r="H60" s="24"/>
      <c r="I60" s="23"/>
      <c r="J60" s="15"/>
      <c r="K60" s="15"/>
      <c r="L60" s="24"/>
      <c r="M60" s="24"/>
      <c r="N60" s="25"/>
      <c r="O60" s="33"/>
      <c r="P60" s="15"/>
      <c r="Q60" s="25"/>
      <c r="R60" s="33"/>
      <c r="S60" s="24"/>
      <c r="T60" s="33"/>
    </row>
    <row r="61" spans="1:20" s="26" customFormat="1" x14ac:dyDescent="0.2">
      <c r="A61" s="60"/>
      <c r="B61" s="60"/>
      <c r="C61" s="15"/>
      <c r="D61" s="15"/>
      <c r="E61" s="15"/>
      <c r="F61" s="15"/>
      <c r="G61" s="15"/>
      <c r="H61" s="24"/>
      <c r="I61" s="23"/>
      <c r="J61" s="15"/>
      <c r="K61" s="15"/>
      <c r="L61" s="24"/>
      <c r="M61" s="24"/>
      <c r="N61" s="25"/>
      <c r="O61" s="33"/>
      <c r="P61" s="15"/>
      <c r="Q61" s="25"/>
      <c r="R61" s="33"/>
      <c r="S61" s="24"/>
      <c r="T61" s="33"/>
    </row>
    <row r="62" spans="1:20" s="26" customFormat="1" x14ac:dyDescent="0.2">
      <c r="A62" s="60"/>
      <c r="B62" s="60"/>
      <c r="C62" s="15"/>
      <c r="D62" s="15"/>
      <c r="E62" s="15"/>
      <c r="F62" s="15"/>
      <c r="G62" s="15"/>
      <c r="H62" s="24"/>
      <c r="I62" s="23"/>
      <c r="J62" s="15"/>
      <c r="K62" s="15"/>
      <c r="L62" s="24"/>
      <c r="M62" s="24"/>
      <c r="N62" s="25"/>
      <c r="O62" s="33"/>
      <c r="P62" s="15"/>
      <c r="Q62" s="25"/>
      <c r="R62" s="33"/>
      <c r="S62" s="24"/>
      <c r="T62" s="33"/>
    </row>
    <row r="63" spans="1:20" s="26" customFormat="1" x14ac:dyDescent="0.2">
      <c r="A63" s="60"/>
      <c r="B63" s="60"/>
      <c r="C63" s="15"/>
      <c r="D63" s="15"/>
      <c r="E63" s="15"/>
      <c r="F63" s="15"/>
      <c r="G63" s="15"/>
      <c r="H63" s="24"/>
      <c r="I63" s="23"/>
      <c r="J63" s="15"/>
      <c r="K63" s="15"/>
      <c r="L63" s="24"/>
      <c r="M63" s="24"/>
      <c r="N63" s="25"/>
      <c r="O63" s="33"/>
      <c r="P63" s="15"/>
      <c r="Q63" s="25"/>
      <c r="R63" s="33"/>
      <c r="S63" s="24"/>
      <c r="T63" s="33"/>
    </row>
    <row r="64" spans="1:20" s="26" customFormat="1" x14ac:dyDescent="0.2">
      <c r="A64" s="60"/>
      <c r="B64" s="60"/>
      <c r="C64" s="15"/>
      <c r="D64" s="15"/>
      <c r="E64" s="15"/>
      <c r="F64" s="15"/>
      <c r="G64" s="15"/>
      <c r="H64" s="24"/>
      <c r="I64" s="23"/>
      <c r="J64" s="15"/>
      <c r="K64" s="15"/>
      <c r="L64" s="24"/>
      <c r="M64" s="24"/>
      <c r="N64" s="25"/>
      <c r="O64" s="33"/>
      <c r="P64" s="15"/>
      <c r="Q64" s="25"/>
      <c r="R64" s="33"/>
      <c r="S64" s="24"/>
      <c r="T64" s="33"/>
    </row>
    <row r="65" spans="1:20" s="26" customFormat="1" x14ac:dyDescent="0.2">
      <c r="A65" s="60"/>
      <c r="B65" s="60"/>
      <c r="C65" s="15"/>
      <c r="D65" s="15"/>
      <c r="E65" s="15"/>
      <c r="F65" s="15"/>
      <c r="G65" s="15"/>
      <c r="H65" s="24"/>
      <c r="I65" s="23"/>
      <c r="J65" s="15"/>
      <c r="K65" s="15"/>
      <c r="L65" s="24"/>
      <c r="M65" s="24"/>
      <c r="N65" s="25"/>
      <c r="O65" s="33"/>
      <c r="P65" s="15"/>
      <c r="Q65" s="25"/>
      <c r="R65" s="33"/>
      <c r="S65" s="24"/>
      <c r="T65" s="33"/>
    </row>
    <row r="66" spans="1:20" s="26" customFormat="1" x14ac:dyDescent="0.2">
      <c r="A66" s="60"/>
      <c r="B66" s="60"/>
      <c r="C66" s="15"/>
      <c r="D66" s="15"/>
      <c r="E66" s="15"/>
      <c r="F66" s="15"/>
      <c r="G66" s="15"/>
      <c r="H66" s="24"/>
      <c r="I66" s="23"/>
      <c r="J66" s="15"/>
      <c r="K66" s="15"/>
      <c r="L66" s="24"/>
      <c r="M66" s="24"/>
      <c r="N66" s="25"/>
      <c r="O66" s="33"/>
      <c r="P66" s="15"/>
      <c r="Q66" s="25"/>
      <c r="R66" s="33"/>
      <c r="S66" s="24"/>
      <c r="T66" s="33"/>
    </row>
    <row r="67" spans="1:20" s="26" customFormat="1" x14ac:dyDescent="0.2">
      <c r="A67" s="60"/>
      <c r="B67" s="60"/>
      <c r="C67" s="15"/>
      <c r="D67" s="15"/>
      <c r="E67" s="15"/>
      <c r="F67" s="15"/>
      <c r="G67" s="15"/>
      <c r="H67" s="24"/>
      <c r="I67" s="23"/>
      <c r="J67" s="15"/>
      <c r="K67" s="15"/>
      <c r="L67" s="24"/>
      <c r="M67" s="24"/>
      <c r="N67" s="25"/>
      <c r="O67" s="33"/>
      <c r="P67" s="15"/>
      <c r="Q67" s="25"/>
      <c r="R67" s="33"/>
      <c r="S67" s="24"/>
      <c r="T67" s="33"/>
    </row>
    <row r="68" spans="1:20" s="26" customFormat="1" x14ac:dyDescent="0.2">
      <c r="A68" s="60"/>
      <c r="B68" s="60"/>
      <c r="C68" s="15"/>
      <c r="D68" s="15"/>
      <c r="E68" s="15"/>
      <c r="F68" s="15"/>
      <c r="G68" s="15"/>
      <c r="H68" s="24"/>
      <c r="I68" s="23"/>
      <c r="J68" s="15"/>
      <c r="K68" s="15"/>
      <c r="L68" s="24"/>
      <c r="M68" s="24"/>
      <c r="N68" s="25"/>
      <c r="O68" s="33"/>
      <c r="P68" s="15"/>
      <c r="Q68" s="25"/>
      <c r="R68" s="33"/>
      <c r="S68" s="24"/>
      <c r="T68" s="33"/>
    </row>
    <row r="69" spans="1:20" s="26" customFormat="1" x14ac:dyDescent="0.2">
      <c r="A69" s="60"/>
      <c r="B69" s="60"/>
      <c r="C69" s="15"/>
      <c r="D69" s="15"/>
      <c r="E69" s="15"/>
      <c r="F69" s="15"/>
      <c r="G69" s="15"/>
      <c r="H69" s="24"/>
      <c r="I69" s="23"/>
      <c r="J69" s="15"/>
      <c r="K69" s="15"/>
      <c r="L69" s="24"/>
      <c r="M69" s="24"/>
      <c r="N69" s="25"/>
      <c r="O69" s="33"/>
      <c r="P69" s="15"/>
      <c r="Q69" s="25"/>
      <c r="R69" s="33"/>
      <c r="S69" s="24"/>
      <c r="T69" s="33"/>
    </row>
    <row r="70" spans="1:20" s="26" customFormat="1" x14ac:dyDescent="0.2">
      <c r="A70" s="60"/>
      <c r="B70" s="60"/>
      <c r="C70" s="15"/>
      <c r="D70" s="15"/>
      <c r="E70" s="15"/>
      <c r="F70" s="15"/>
      <c r="G70" s="15"/>
      <c r="H70" s="24"/>
      <c r="I70" s="23"/>
      <c r="J70" s="15"/>
      <c r="K70" s="15"/>
      <c r="L70" s="24"/>
      <c r="M70" s="24"/>
      <c r="N70" s="25"/>
      <c r="O70" s="33"/>
      <c r="P70" s="15"/>
      <c r="Q70" s="33"/>
      <c r="R70" s="33"/>
      <c r="S70" s="24"/>
    </row>
    <row r="71" spans="1:20" s="26" customFormat="1" x14ac:dyDescent="0.2">
      <c r="A71" s="60"/>
      <c r="B71" s="6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4"/>
      <c r="O71" s="33"/>
      <c r="P71" s="54"/>
      <c r="Q71" s="54"/>
      <c r="R71" s="33"/>
    </row>
    <row r="72" spans="1:20" s="26" customFormat="1" x14ac:dyDescent="0.2">
      <c r="A72" s="59"/>
      <c r="B72" s="59"/>
      <c r="C72" s="37"/>
      <c r="E72" s="37"/>
      <c r="F72" s="37"/>
      <c r="I72" s="37"/>
      <c r="J72" s="37"/>
      <c r="K72" s="37"/>
      <c r="L72" s="33"/>
      <c r="M72" s="33"/>
      <c r="N72" s="37"/>
      <c r="O72" s="33"/>
      <c r="Q72" s="37"/>
      <c r="R72" s="33"/>
    </row>
    <row r="73" spans="1:20" x14ac:dyDescent="0.2">
      <c r="A73" s="50"/>
    </row>
  </sheetData>
  <mergeCells count="4">
    <mergeCell ref="L4:L6"/>
    <mergeCell ref="N4:N6"/>
    <mergeCell ref="O4:O6"/>
    <mergeCell ref="R4:R6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0"/>
  <sheetViews>
    <sheetView topLeftCell="A30" workbookViewId="0">
      <selection activeCell="H6" sqref="H6:H54"/>
    </sheetView>
  </sheetViews>
  <sheetFormatPr defaultRowHeight="12.75" x14ac:dyDescent="0.2"/>
  <cols>
    <col min="1" max="1" width="16.7109375" customWidth="1"/>
    <col min="2" max="2" width="34.28515625" customWidth="1"/>
    <col min="11" max="11" width="16" customWidth="1"/>
    <col min="12" max="12" width="39" customWidth="1"/>
    <col min="13" max="19" width="9.140625" style="1"/>
  </cols>
  <sheetData>
    <row r="3" spans="1:19" x14ac:dyDescent="0.2">
      <c r="A3" s="48" t="s">
        <v>0</v>
      </c>
      <c r="I3" s="19"/>
      <c r="K3" s="48" t="s">
        <v>67</v>
      </c>
      <c r="L3" s="17"/>
      <c r="M3" s="38" t="s">
        <v>20</v>
      </c>
      <c r="N3" s="38"/>
      <c r="O3" s="38"/>
      <c r="P3" s="38"/>
      <c r="Q3" s="12" t="s">
        <v>21</v>
      </c>
      <c r="R3" s="12" t="s">
        <v>22</v>
      </c>
    </row>
    <row r="4" spans="1:19" x14ac:dyDescent="0.2">
      <c r="A4" s="16" t="s">
        <v>2</v>
      </c>
      <c r="B4" s="16" t="s">
        <v>68</v>
      </c>
      <c r="C4" s="47" t="s">
        <v>20</v>
      </c>
      <c r="D4" s="45"/>
      <c r="E4" s="45"/>
      <c r="F4" s="45"/>
      <c r="G4" s="12" t="s">
        <v>21</v>
      </c>
      <c r="H4" s="12" t="s">
        <v>22</v>
      </c>
      <c r="I4" s="19"/>
      <c r="J4" s="1"/>
      <c r="K4" s="16" t="s">
        <v>2</v>
      </c>
      <c r="L4" s="16" t="s">
        <v>68</v>
      </c>
      <c r="M4" s="42" t="s">
        <v>69</v>
      </c>
      <c r="N4" s="42" t="s">
        <v>70</v>
      </c>
      <c r="O4" s="42" t="s">
        <v>72</v>
      </c>
      <c r="P4" s="42" t="s">
        <v>71</v>
      </c>
      <c r="Q4" s="46"/>
      <c r="R4" s="32"/>
      <c r="S4" s="19"/>
    </row>
    <row r="5" spans="1:19" x14ac:dyDescent="0.2">
      <c r="C5" s="44" t="s">
        <v>69</v>
      </c>
      <c r="D5" s="44" t="s">
        <v>70</v>
      </c>
      <c r="E5" s="44" t="s">
        <v>72</v>
      </c>
      <c r="F5" s="44" t="s">
        <v>71</v>
      </c>
      <c r="G5" s="46"/>
      <c r="H5" s="46"/>
      <c r="I5" s="1"/>
      <c r="J5" s="1"/>
      <c r="K5" s="63" t="s">
        <v>153</v>
      </c>
      <c r="L5" s="63" t="s">
        <v>173</v>
      </c>
      <c r="M5" s="1">
        <v>0.25</v>
      </c>
      <c r="N5" s="1">
        <v>0</v>
      </c>
      <c r="O5" s="1">
        <v>0.25</v>
      </c>
      <c r="P5" s="1">
        <v>0</v>
      </c>
      <c r="Q5" s="2">
        <v>0.5</v>
      </c>
      <c r="R5" s="2">
        <f t="shared" ref="R5:R10" si="0">SUM(M5:Q5)</f>
        <v>1</v>
      </c>
    </row>
    <row r="6" spans="1:19" x14ac:dyDescent="0.2">
      <c r="A6" s="61">
        <v>12609279</v>
      </c>
      <c r="B6" s="63" t="s">
        <v>113</v>
      </c>
      <c r="C6" s="14">
        <v>0.25</v>
      </c>
      <c r="D6" s="2">
        <v>0.25</v>
      </c>
      <c r="E6" s="2">
        <v>0.25</v>
      </c>
      <c r="F6" s="2">
        <v>0.25</v>
      </c>
      <c r="G6" s="2">
        <v>0.5</v>
      </c>
      <c r="H6" s="2">
        <f t="shared" ref="H6:H37" si="1">SUM(C6:G6)</f>
        <v>1.5</v>
      </c>
      <c r="K6" s="63" t="s">
        <v>49</v>
      </c>
      <c r="L6" s="63" t="s">
        <v>50</v>
      </c>
      <c r="M6" s="2">
        <v>0.25</v>
      </c>
      <c r="N6" s="2">
        <v>0.25</v>
      </c>
      <c r="O6" s="2">
        <v>0.25</v>
      </c>
      <c r="P6" s="2">
        <v>0.25</v>
      </c>
      <c r="Q6" s="15">
        <v>0.5</v>
      </c>
      <c r="R6" s="2">
        <f t="shared" si="0"/>
        <v>1.5</v>
      </c>
    </row>
    <row r="7" spans="1:19" x14ac:dyDescent="0.2">
      <c r="A7" s="61" t="s">
        <v>74</v>
      </c>
      <c r="B7" s="63" t="s">
        <v>114</v>
      </c>
      <c r="C7" s="14">
        <v>0.25</v>
      </c>
      <c r="D7" s="2">
        <v>0.25</v>
      </c>
      <c r="E7" s="2">
        <v>0.25</v>
      </c>
      <c r="F7" s="2">
        <v>0.25</v>
      </c>
      <c r="G7" s="2">
        <v>0.5</v>
      </c>
      <c r="H7" s="2">
        <f t="shared" si="1"/>
        <v>1.5</v>
      </c>
      <c r="K7" s="63" t="s">
        <v>154</v>
      </c>
      <c r="L7" s="63" t="s">
        <v>174</v>
      </c>
      <c r="M7" s="2">
        <v>0.25</v>
      </c>
      <c r="N7" s="2">
        <v>0.25</v>
      </c>
      <c r="O7" s="2">
        <v>0.25</v>
      </c>
      <c r="P7" s="2">
        <v>0.25</v>
      </c>
      <c r="Q7" s="2">
        <v>0.5</v>
      </c>
      <c r="R7" s="2">
        <f t="shared" si="0"/>
        <v>1.5</v>
      </c>
    </row>
    <row r="8" spans="1:19" x14ac:dyDescent="0.2">
      <c r="A8" s="61" t="s">
        <v>75</v>
      </c>
      <c r="B8" s="63" t="s">
        <v>115</v>
      </c>
      <c r="C8" s="2">
        <v>0.25</v>
      </c>
      <c r="D8" s="2">
        <v>0.25</v>
      </c>
      <c r="E8" s="2">
        <v>0.25</v>
      </c>
      <c r="F8" s="2">
        <v>0</v>
      </c>
      <c r="G8" s="2">
        <v>0.1</v>
      </c>
      <c r="H8" s="2">
        <f t="shared" si="1"/>
        <v>0.85</v>
      </c>
      <c r="K8" s="63" t="s">
        <v>155</v>
      </c>
      <c r="L8" s="63" t="s">
        <v>175</v>
      </c>
      <c r="M8" s="2">
        <v>0.25</v>
      </c>
      <c r="N8" s="2">
        <v>0.25</v>
      </c>
      <c r="O8" s="2">
        <v>0.25</v>
      </c>
      <c r="P8" s="2">
        <v>0.25</v>
      </c>
      <c r="Q8" s="2">
        <v>0.5</v>
      </c>
      <c r="R8" s="2">
        <f t="shared" si="0"/>
        <v>1.5</v>
      </c>
    </row>
    <row r="9" spans="1:19" x14ac:dyDescent="0.2">
      <c r="A9" s="61" t="s">
        <v>26</v>
      </c>
      <c r="B9" s="63" t="s">
        <v>27</v>
      </c>
      <c r="C9" s="2">
        <v>0.25</v>
      </c>
      <c r="D9" s="2">
        <v>0.25</v>
      </c>
      <c r="E9" s="2">
        <v>0.25</v>
      </c>
      <c r="F9" s="2">
        <v>0.25</v>
      </c>
      <c r="G9" s="2">
        <v>0.3</v>
      </c>
      <c r="H9" s="2">
        <f t="shared" si="1"/>
        <v>1.3</v>
      </c>
      <c r="K9" s="63" t="s">
        <v>156</v>
      </c>
      <c r="L9" s="63" t="s">
        <v>176</v>
      </c>
      <c r="M9" s="1">
        <v>0.25</v>
      </c>
      <c r="N9" s="1">
        <v>0</v>
      </c>
      <c r="O9" s="1">
        <v>0.25</v>
      </c>
      <c r="P9" s="1">
        <v>0</v>
      </c>
      <c r="Q9" s="2">
        <v>0.5</v>
      </c>
      <c r="R9" s="2">
        <f t="shared" si="0"/>
        <v>1</v>
      </c>
    </row>
    <row r="10" spans="1:19" x14ac:dyDescent="0.2">
      <c r="A10" s="61" t="s">
        <v>76</v>
      </c>
      <c r="B10" s="63" t="s">
        <v>116</v>
      </c>
      <c r="C10" s="2">
        <v>0.2</v>
      </c>
      <c r="D10" s="2">
        <v>0.25</v>
      </c>
      <c r="E10" s="2">
        <v>0.12</v>
      </c>
      <c r="F10" s="2">
        <v>0.25</v>
      </c>
      <c r="G10" s="2">
        <v>0.5</v>
      </c>
      <c r="H10" s="2">
        <f t="shared" si="1"/>
        <v>1.32</v>
      </c>
      <c r="K10" s="63" t="s">
        <v>157</v>
      </c>
      <c r="L10" s="63" t="s">
        <v>177</v>
      </c>
      <c r="M10" s="2">
        <v>0.25</v>
      </c>
      <c r="N10" s="2">
        <v>0.25</v>
      </c>
      <c r="O10" s="2">
        <v>0.25</v>
      </c>
      <c r="P10" s="2">
        <v>0.25</v>
      </c>
      <c r="Q10" s="2">
        <v>0.3</v>
      </c>
      <c r="R10" s="2">
        <f t="shared" si="0"/>
        <v>1.3</v>
      </c>
    </row>
    <row r="11" spans="1:19" x14ac:dyDescent="0.2">
      <c r="A11" s="61" t="s">
        <v>28</v>
      </c>
      <c r="B11" s="63" t="s">
        <v>29</v>
      </c>
      <c r="C11" s="2">
        <v>0.25</v>
      </c>
      <c r="D11" s="2">
        <v>0.12</v>
      </c>
      <c r="E11" s="2">
        <v>0.25</v>
      </c>
      <c r="F11" s="2">
        <v>0.25</v>
      </c>
      <c r="G11" s="2">
        <v>0.5</v>
      </c>
      <c r="H11" s="2">
        <f t="shared" si="1"/>
        <v>1.37</v>
      </c>
      <c r="K11" s="63" t="s">
        <v>30</v>
      </c>
      <c r="L11" s="63" t="s">
        <v>31</v>
      </c>
      <c r="M11" s="2"/>
      <c r="N11" s="2"/>
      <c r="O11" s="2"/>
      <c r="P11" s="2"/>
      <c r="Q11" s="2"/>
      <c r="R11" s="2"/>
    </row>
    <row r="12" spans="1:19" x14ac:dyDescent="0.2">
      <c r="A12" s="61" t="s">
        <v>77</v>
      </c>
      <c r="B12" s="63" t="s">
        <v>117</v>
      </c>
      <c r="C12" s="2">
        <v>0.2</v>
      </c>
      <c r="D12" s="2">
        <v>0.25</v>
      </c>
      <c r="E12" s="2">
        <v>0.25</v>
      </c>
      <c r="F12" s="2">
        <v>0.12</v>
      </c>
      <c r="G12" s="2">
        <v>0.5</v>
      </c>
      <c r="H12" s="2">
        <f t="shared" si="1"/>
        <v>1.3199999999999998</v>
      </c>
      <c r="K12" s="63" t="s">
        <v>158</v>
      </c>
      <c r="L12" s="63" t="s">
        <v>178</v>
      </c>
      <c r="M12" s="2">
        <v>0.25</v>
      </c>
      <c r="N12" s="2">
        <v>0.25</v>
      </c>
      <c r="O12" s="2">
        <v>0.25</v>
      </c>
      <c r="P12" s="2">
        <v>0.25</v>
      </c>
      <c r="Q12" s="2">
        <v>0.5</v>
      </c>
      <c r="R12" s="2">
        <f>SUM(M12:Q12)</f>
        <v>1.5</v>
      </c>
    </row>
    <row r="13" spans="1:19" x14ac:dyDescent="0.2">
      <c r="A13" s="61" t="s">
        <v>78</v>
      </c>
      <c r="B13" s="63" t="s">
        <v>118</v>
      </c>
      <c r="C13" s="14">
        <v>0.25</v>
      </c>
      <c r="D13" s="2">
        <v>0.25</v>
      </c>
      <c r="E13" s="2">
        <v>0.25</v>
      </c>
      <c r="F13" s="2">
        <v>0.25</v>
      </c>
      <c r="G13" s="2">
        <v>0.5</v>
      </c>
      <c r="H13" s="2">
        <f t="shared" si="1"/>
        <v>1.5</v>
      </c>
      <c r="K13" s="63" t="s">
        <v>32</v>
      </c>
      <c r="L13" s="63" t="s">
        <v>33</v>
      </c>
      <c r="M13" s="2">
        <v>0.25</v>
      </c>
      <c r="N13" s="2">
        <v>0.25</v>
      </c>
      <c r="O13" s="2">
        <v>0.25</v>
      </c>
      <c r="P13" s="2">
        <v>0.12</v>
      </c>
      <c r="Q13" s="2">
        <v>0.5</v>
      </c>
      <c r="R13" s="2">
        <f>SUM(M13:Q13)</f>
        <v>1.37</v>
      </c>
    </row>
    <row r="14" spans="1:19" x14ac:dyDescent="0.2">
      <c r="A14" s="61" t="s">
        <v>79</v>
      </c>
      <c r="B14" s="63" t="s">
        <v>119</v>
      </c>
      <c r="C14" s="2">
        <v>0.25</v>
      </c>
      <c r="D14" s="2">
        <v>0.25</v>
      </c>
      <c r="E14" s="2">
        <v>0.25</v>
      </c>
      <c r="F14" s="2">
        <v>0.25</v>
      </c>
      <c r="G14" s="2">
        <v>0.45</v>
      </c>
      <c r="H14" s="2">
        <f t="shared" si="1"/>
        <v>1.45</v>
      </c>
      <c r="K14" s="63" t="s">
        <v>159</v>
      </c>
      <c r="L14" s="63" t="s">
        <v>179</v>
      </c>
      <c r="M14" s="2">
        <v>0.25</v>
      </c>
      <c r="N14" s="2">
        <v>0.25</v>
      </c>
      <c r="O14" s="2">
        <v>0.25</v>
      </c>
      <c r="P14" s="2">
        <v>0.25</v>
      </c>
      <c r="Q14" s="2">
        <v>0.3</v>
      </c>
      <c r="R14" s="2">
        <f>SUM(M14:Q14)</f>
        <v>1.3</v>
      </c>
    </row>
    <row r="15" spans="1:19" x14ac:dyDescent="0.2">
      <c r="A15" s="61" t="s">
        <v>80</v>
      </c>
      <c r="B15" s="63" t="s">
        <v>120</v>
      </c>
      <c r="C15" s="2">
        <v>0.25</v>
      </c>
      <c r="D15" s="2">
        <v>0.25</v>
      </c>
      <c r="E15" s="2">
        <v>0.25</v>
      </c>
      <c r="F15" s="2">
        <v>0.25</v>
      </c>
      <c r="G15" s="2">
        <v>0.5</v>
      </c>
      <c r="H15" s="2">
        <f t="shared" si="1"/>
        <v>1.5</v>
      </c>
      <c r="K15" s="63" t="s">
        <v>36</v>
      </c>
      <c r="L15" s="63" t="s">
        <v>37</v>
      </c>
      <c r="M15" s="2"/>
      <c r="N15" s="2"/>
      <c r="O15" s="2"/>
      <c r="P15" s="2"/>
      <c r="Q15" s="2"/>
      <c r="R15" s="2"/>
    </row>
    <row r="16" spans="1:19" x14ac:dyDescent="0.2">
      <c r="A16" s="61" t="s">
        <v>81</v>
      </c>
      <c r="B16" s="63" t="s">
        <v>121</v>
      </c>
      <c r="C16" s="2">
        <v>0.25</v>
      </c>
      <c r="D16" s="2">
        <v>0.25</v>
      </c>
      <c r="E16" s="2">
        <v>0.25</v>
      </c>
      <c r="F16" s="2">
        <v>0.25</v>
      </c>
      <c r="G16" s="2">
        <v>0.5</v>
      </c>
      <c r="H16" s="2">
        <f t="shared" si="1"/>
        <v>1.5</v>
      </c>
      <c r="K16" s="63" t="s">
        <v>38</v>
      </c>
      <c r="L16" s="63" t="s">
        <v>39</v>
      </c>
      <c r="M16" s="2">
        <v>0.25</v>
      </c>
      <c r="N16" s="2">
        <v>0.25</v>
      </c>
      <c r="O16" s="2">
        <v>0.25</v>
      </c>
      <c r="P16" s="2">
        <v>0</v>
      </c>
      <c r="Q16" s="2">
        <v>0.5</v>
      </c>
      <c r="R16" s="2">
        <f t="shared" ref="R16:R37" si="2">SUM(M16:Q16)</f>
        <v>1.25</v>
      </c>
    </row>
    <row r="17" spans="1:18" x14ac:dyDescent="0.2">
      <c r="A17" s="61" t="s">
        <v>82</v>
      </c>
      <c r="B17" s="63" t="s">
        <v>122</v>
      </c>
      <c r="C17" s="2">
        <v>0.25</v>
      </c>
      <c r="D17" s="2">
        <v>0.25</v>
      </c>
      <c r="E17" s="2">
        <v>0.25</v>
      </c>
      <c r="F17" s="2">
        <v>0.25</v>
      </c>
      <c r="G17" s="2">
        <v>0.5</v>
      </c>
      <c r="H17" s="2">
        <f t="shared" si="1"/>
        <v>1.5</v>
      </c>
      <c r="K17" s="63" t="s">
        <v>40</v>
      </c>
      <c r="L17" s="63" t="s">
        <v>41</v>
      </c>
      <c r="M17" s="2">
        <v>0.25</v>
      </c>
      <c r="N17" s="2">
        <v>0.2</v>
      </c>
      <c r="O17" s="2">
        <v>0.12</v>
      </c>
      <c r="P17" s="2">
        <v>0.25</v>
      </c>
      <c r="Q17" s="2">
        <v>0.5</v>
      </c>
      <c r="R17" s="2">
        <f t="shared" si="2"/>
        <v>1.32</v>
      </c>
    </row>
    <row r="18" spans="1:18" x14ac:dyDescent="0.2">
      <c r="A18" s="61" t="s">
        <v>14</v>
      </c>
      <c r="B18" s="63" t="s">
        <v>15</v>
      </c>
      <c r="C18" s="14">
        <v>0.25</v>
      </c>
      <c r="D18" s="2">
        <v>0.25</v>
      </c>
      <c r="E18" s="2">
        <v>0.25</v>
      </c>
      <c r="F18" s="2">
        <v>0.25</v>
      </c>
      <c r="G18" s="2">
        <v>0</v>
      </c>
      <c r="H18" s="2">
        <f t="shared" si="1"/>
        <v>1</v>
      </c>
      <c r="K18" s="63" t="s">
        <v>160</v>
      </c>
      <c r="L18" s="63" t="s">
        <v>180</v>
      </c>
      <c r="M18" s="2">
        <v>0.25</v>
      </c>
      <c r="N18" s="2">
        <v>0.25</v>
      </c>
      <c r="O18" s="2">
        <v>0.25</v>
      </c>
      <c r="P18" s="2">
        <v>0.25</v>
      </c>
      <c r="Q18" s="2">
        <v>0.5</v>
      </c>
      <c r="R18" s="2">
        <f t="shared" si="2"/>
        <v>1.5</v>
      </c>
    </row>
    <row r="19" spans="1:18" x14ac:dyDescent="0.2">
      <c r="A19" s="61" t="s">
        <v>34</v>
      </c>
      <c r="B19" s="63" t="s">
        <v>35</v>
      </c>
      <c r="C19" s="2">
        <v>0.25</v>
      </c>
      <c r="D19" s="2">
        <v>0.25</v>
      </c>
      <c r="E19" s="2">
        <v>0.25</v>
      </c>
      <c r="F19" s="2">
        <v>0.25</v>
      </c>
      <c r="G19" s="2">
        <v>0.5</v>
      </c>
      <c r="H19" s="2">
        <f t="shared" si="1"/>
        <v>1.5</v>
      </c>
      <c r="K19" s="63" t="s">
        <v>51</v>
      </c>
      <c r="L19" s="63" t="s">
        <v>52</v>
      </c>
      <c r="M19" s="2">
        <v>0.25</v>
      </c>
      <c r="N19" s="2">
        <v>0</v>
      </c>
      <c r="O19" s="2">
        <v>0.12</v>
      </c>
      <c r="P19" s="2">
        <v>0</v>
      </c>
      <c r="Q19" s="2">
        <v>0.5</v>
      </c>
      <c r="R19" s="2">
        <f t="shared" si="2"/>
        <v>0.87</v>
      </c>
    </row>
    <row r="20" spans="1:18" x14ac:dyDescent="0.2">
      <c r="A20" s="61" t="s">
        <v>83</v>
      </c>
      <c r="B20" s="63" t="s">
        <v>123</v>
      </c>
      <c r="C20" s="14">
        <v>0.25</v>
      </c>
      <c r="D20" s="2">
        <v>0.25</v>
      </c>
      <c r="E20" s="2">
        <v>0.25</v>
      </c>
      <c r="F20" s="2">
        <v>0.25</v>
      </c>
      <c r="G20" s="2">
        <v>0.5</v>
      </c>
      <c r="H20" s="2">
        <f t="shared" si="1"/>
        <v>1.5</v>
      </c>
      <c r="K20" s="63" t="s">
        <v>44</v>
      </c>
      <c r="L20" s="63" t="s">
        <v>181</v>
      </c>
      <c r="M20" s="2">
        <v>0.25</v>
      </c>
      <c r="N20" s="2">
        <v>0.25</v>
      </c>
      <c r="O20" s="2">
        <v>0.25</v>
      </c>
      <c r="P20" s="2">
        <v>0.12</v>
      </c>
      <c r="Q20" s="2">
        <v>0.5</v>
      </c>
      <c r="R20" s="2">
        <f t="shared" si="2"/>
        <v>1.37</v>
      </c>
    </row>
    <row r="21" spans="1:18" x14ac:dyDescent="0.2">
      <c r="A21" s="61" t="s">
        <v>84</v>
      </c>
      <c r="B21" s="63" t="s">
        <v>124</v>
      </c>
      <c r="C21" s="2">
        <v>0.2</v>
      </c>
      <c r="D21" s="2">
        <v>0.25</v>
      </c>
      <c r="E21" s="2">
        <v>0.25</v>
      </c>
      <c r="F21" s="2">
        <v>0.12</v>
      </c>
      <c r="G21" s="2">
        <v>0.5</v>
      </c>
      <c r="H21" s="2">
        <f t="shared" si="1"/>
        <v>1.3199999999999998</v>
      </c>
      <c r="K21" s="63" t="s">
        <v>161</v>
      </c>
      <c r="L21" s="63" t="s">
        <v>182</v>
      </c>
      <c r="M21" s="2">
        <v>0.25</v>
      </c>
      <c r="N21" s="2">
        <v>0.25</v>
      </c>
      <c r="O21" s="2">
        <v>0.25</v>
      </c>
      <c r="P21" s="2">
        <v>0.25</v>
      </c>
      <c r="Q21" s="2">
        <v>0.5</v>
      </c>
      <c r="R21" s="2">
        <f t="shared" si="2"/>
        <v>1.5</v>
      </c>
    </row>
    <row r="22" spans="1:18" x14ac:dyDescent="0.2">
      <c r="A22" s="61" t="s">
        <v>85</v>
      </c>
      <c r="B22" s="63" t="s">
        <v>125</v>
      </c>
      <c r="C22" s="2">
        <v>0.25</v>
      </c>
      <c r="D22" s="2">
        <v>0.25</v>
      </c>
      <c r="E22" s="2">
        <v>0.25</v>
      </c>
      <c r="F22" s="2">
        <v>0.25</v>
      </c>
      <c r="G22" s="2">
        <v>0.5</v>
      </c>
      <c r="H22" s="2">
        <f t="shared" si="1"/>
        <v>1.5</v>
      </c>
      <c r="K22" s="63" t="s">
        <v>162</v>
      </c>
      <c r="L22" s="63" t="s">
        <v>183</v>
      </c>
      <c r="M22" s="2">
        <v>0.25</v>
      </c>
      <c r="N22" s="2">
        <v>0.25</v>
      </c>
      <c r="O22" s="2">
        <v>0.25</v>
      </c>
      <c r="P22" s="2">
        <v>0.25</v>
      </c>
      <c r="Q22" s="2">
        <v>0.5</v>
      </c>
      <c r="R22" s="2">
        <f t="shared" si="2"/>
        <v>1.5</v>
      </c>
    </row>
    <row r="23" spans="1:18" x14ac:dyDescent="0.2">
      <c r="A23" s="61" t="s">
        <v>86</v>
      </c>
      <c r="B23" s="63" t="s">
        <v>126</v>
      </c>
      <c r="C23" s="2">
        <v>0.2</v>
      </c>
      <c r="D23" s="2">
        <v>0.25</v>
      </c>
      <c r="E23" s="2">
        <v>0.12</v>
      </c>
      <c r="F23" s="2">
        <v>0.25</v>
      </c>
      <c r="G23" s="2">
        <v>0.5</v>
      </c>
      <c r="H23" s="2">
        <f t="shared" si="1"/>
        <v>1.32</v>
      </c>
      <c r="K23" s="63" t="s">
        <v>57</v>
      </c>
      <c r="L23" s="63" t="s">
        <v>58</v>
      </c>
      <c r="M23" s="2">
        <v>0.25</v>
      </c>
      <c r="N23" s="2">
        <v>0.25</v>
      </c>
      <c r="O23" s="2">
        <v>0.25</v>
      </c>
      <c r="P23" s="2">
        <v>0.25</v>
      </c>
      <c r="Q23" s="2">
        <v>0.5</v>
      </c>
      <c r="R23" s="2">
        <f t="shared" si="2"/>
        <v>1.5</v>
      </c>
    </row>
    <row r="24" spans="1:18" x14ac:dyDescent="0.2">
      <c r="A24" s="61" t="s">
        <v>87</v>
      </c>
      <c r="B24" s="63" t="s">
        <v>127</v>
      </c>
      <c r="C24" s="2">
        <v>0.2</v>
      </c>
      <c r="D24" s="2">
        <v>0.25</v>
      </c>
      <c r="E24" s="2">
        <v>0.25</v>
      </c>
      <c r="F24" s="2">
        <v>0.25</v>
      </c>
      <c r="G24" s="2">
        <v>0.5</v>
      </c>
      <c r="H24" s="2">
        <f t="shared" si="1"/>
        <v>1.45</v>
      </c>
      <c r="K24" s="63" t="s">
        <v>163</v>
      </c>
      <c r="L24" s="63" t="s">
        <v>184</v>
      </c>
      <c r="M24" s="2">
        <v>0.25</v>
      </c>
      <c r="N24" s="2">
        <v>0.25</v>
      </c>
      <c r="O24" s="2">
        <v>0.25</v>
      </c>
      <c r="P24" s="2">
        <v>0.25</v>
      </c>
      <c r="Q24" s="2">
        <v>0.5</v>
      </c>
      <c r="R24" s="2">
        <f t="shared" si="2"/>
        <v>1.5</v>
      </c>
    </row>
    <row r="25" spans="1:18" x14ac:dyDescent="0.2">
      <c r="A25" s="61" t="s">
        <v>42</v>
      </c>
      <c r="B25" s="63" t="s">
        <v>43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f t="shared" si="1"/>
        <v>0</v>
      </c>
      <c r="K25" s="63" t="s">
        <v>164</v>
      </c>
      <c r="L25" s="63" t="s">
        <v>185</v>
      </c>
      <c r="M25" s="2">
        <v>0.25</v>
      </c>
      <c r="N25" s="2">
        <v>0.25</v>
      </c>
      <c r="O25" s="2">
        <v>0.25</v>
      </c>
      <c r="P25" s="2">
        <v>0</v>
      </c>
      <c r="Q25" s="2">
        <v>0.5</v>
      </c>
      <c r="R25" s="2">
        <f t="shared" si="2"/>
        <v>1.25</v>
      </c>
    </row>
    <row r="26" spans="1:18" x14ac:dyDescent="0.2">
      <c r="A26" s="61" t="s">
        <v>88</v>
      </c>
      <c r="B26" s="63" t="s">
        <v>128</v>
      </c>
      <c r="C26" s="2">
        <v>0.25</v>
      </c>
      <c r="D26" s="2">
        <v>0.25</v>
      </c>
      <c r="E26" s="2">
        <v>0.25</v>
      </c>
      <c r="F26" s="2">
        <v>0.25</v>
      </c>
      <c r="G26" s="2">
        <v>0.5</v>
      </c>
      <c r="H26" s="2">
        <f t="shared" si="1"/>
        <v>1.5</v>
      </c>
      <c r="K26" s="63" t="s">
        <v>165</v>
      </c>
      <c r="L26" s="63" t="s">
        <v>186</v>
      </c>
      <c r="M26" s="2">
        <v>0.25</v>
      </c>
      <c r="N26" s="2">
        <v>0.25</v>
      </c>
      <c r="O26" s="14">
        <v>0.25</v>
      </c>
      <c r="P26" s="2">
        <v>0</v>
      </c>
      <c r="Q26" s="2">
        <v>0.5</v>
      </c>
      <c r="R26" s="2">
        <f t="shared" si="2"/>
        <v>1.25</v>
      </c>
    </row>
    <row r="27" spans="1:18" x14ac:dyDescent="0.2">
      <c r="A27" s="61" t="s">
        <v>89</v>
      </c>
      <c r="B27" s="63" t="s">
        <v>129</v>
      </c>
      <c r="C27" s="2">
        <v>0.25</v>
      </c>
      <c r="D27" s="2">
        <v>0.25</v>
      </c>
      <c r="E27" s="2">
        <v>0.25</v>
      </c>
      <c r="F27" s="2">
        <v>0.25</v>
      </c>
      <c r="G27" s="2">
        <v>0.5</v>
      </c>
      <c r="H27" s="2">
        <f t="shared" si="1"/>
        <v>1.5</v>
      </c>
      <c r="K27" s="63" t="s">
        <v>166</v>
      </c>
      <c r="L27" s="63" t="s">
        <v>187</v>
      </c>
      <c r="M27" s="2">
        <v>0.25</v>
      </c>
      <c r="N27" s="2">
        <v>0.25</v>
      </c>
      <c r="O27" s="14">
        <v>0.25</v>
      </c>
      <c r="P27" s="2">
        <v>0</v>
      </c>
      <c r="Q27" s="2">
        <v>0.5</v>
      </c>
      <c r="R27" s="2">
        <f t="shared" si="2"/>
        <v>1.25</v>
      </c>
    </row>
    <row r="28" spans="1:18" x14ac:dyDescent="0.2">
      <c r="A28" s="61" t="s">
        <v>90</v>
      </c>
      <c r="B28" s="63" t="s">
        <v>130</v>
      </c>
      <c r="C28" s="2">
        <v>0.25</v>
      </c>
      <c r="D28" s="2">
        <v>0.25</v>
      </c>
      <c r="E28" s="2">
        <v>0.25</v>
      </c>
      <c r="F28" s="2">
        <v>0.12</v>
      </c>
      <c r="G28" s="2">
        <v>0.3</v>
      </c>
      <c r="H28" s="2">
        <f t="shared" si="1"/>
        <v>1.17</v>
      </c>
      <c r="K28" s="63" t="s">
        <v>59</v>
      </c>
      <c r="L28" s="63" t="s">
        <v>60</v>
      </c>
      <c r="M28" s="2">
        <v>0.25</v>
      </c>
      <c r="N28" s="2">
        <v>0.25</v>
      </c>
      <c r="O28" s="2">
        <v>0.25</v>
      </c>
      <c r="P28" s="2">
        <v>0.25</v>
      </c>
      <c r="Q28" s="2">
        <v>0.5</v>
      </c>
      <c r="R28" s="2">
        <f t="shared" si="2"/>
        <v>1.5</v>
      </c>
    </row>
    <row r="29" spans="1:18" x14ac:dyDescent="0.2">
      <c r="A29" s="61" t="s">
        <v>53</v>
      </c>
      <c r="B29" s="63" t="s">
        <v>54</v>
      </c>
      <c r="C29" s="2">
        <v>0.25</v>
      </c>
      <c r="D29" s="2">
        <v>0.25</v>
      </c>
      <c r="E29" s="2">
        <v>0.25</v>
      </c>
      <c r="F29" s="2">
        <v>0.25</v>
      </c>
      <c r="G29" s="2">
        <v>0.45</v>
      </c>
      <c r="H29" s="2">
        <f t="shared" si="1"/>
        <v>1.45</v>
      </c>
      <c r="K29" s="63" t="s">
        <v>167</v>
      </c>
      <c r="L29" s="63" t="s">
        <v>188</v>
      </c>
      <c r="M29" s="2">
        <v>0.25</v>
      </c>
      <c r="N29" s="2">
        <v>0.25</v>
      </c>
      <c r="O29" s="2">
        <v>0.25</v>
      </c>
      <c r="P29" s="2">
        <v>0.25</v>
      </c>
      <c r="Q29" s="2">
        <v>0.5</v>
      </c>
      <c r="R29" s="2">
        <f t="shared" si="2"/>
        <v>1.5</v>
      </c>
    </row>
    <row r="30" spans="1:18" x14ac:dyDescent="0.2">
      <c r="A30" s="61" t="s">
        <v>91</v>
      </c>
      <c r="B30" s="63" t="s">
        <v>131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f t="shared" si="1"/>
        <v>0</v>
      </c>
      <c r="K30" s="63" t="s">
        <v>61</v>
      </c>
      <c r="L30" s="63" t="s">
        <v>62</v>
      </c>
      <c r="M30" s="2">
        <v>0.25</v>
      </c>
      <c r="N30" s="2">
        <v>0.25</v>
      </c>
      <c r="O30" s="2">
        <v>0.25</v>
      </c>
      <c r="P30" s="2">
        <v>0.25</v>
      </c>
      <c r="Q30" s="2">
        <v>0.5</v>
      </c>
      <c r="R30" s="2">
        <f t="shared" si="2"/>
        <v>1.5</v>
      </c>
    </row>
    <row r="31" spans="1:18" x14ac:dyDescent="0.2">
      <c r="A31" s="61" t="s">
        <v>92</v>
      </c>
      <c r="B31" s="63" t="s">
        <v>132</v>
      </c>
      <c r="C31" s="2">
        <v>0.25</v>
      </c>
      <c r="D31" s="2">
        <v>0.25</v>
      </c>
      <c r="E31" s="2">
        <v>0.25</v>
      </c>
      <c r="F31" s="2">
        <v>0.25</v>
      </c>
      <c r="G31" s="2">
        <v>0.5</v>
      </c>
      <c r="H31" s="2">
        <f t="shared" si="1"/>
        <v>1.5</v>
      </c>
      <c r="K31" s="63" t="s">
        <v>45</v>
      </c>
      <c r="L31" s="63" t="s">
        <v>46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f t="shared" si="2"/>
        <v>0</v>
      </c>
    </row>
    <row r="32" spans="1:18" x14ac:dyDescent="0.2">
      <c r="A32" s="61" t="s">
        <v>55</v>
      </c>
      <c r="B32" s="63" t="s">
        <v>56</v>
      </c>
      <c r="C32" s="2">
        <v>0.25</v>
      </c>
      <c r="D32" s="2">
        <v>0.25</v>
      </c>
      <c r="E32" s="2">
        <v>0.25</v>
      </c>
      <c r="F32" s="2">
        <v>0.25</v>
      </c>
      <c r="G32" s="2">
        <v>0.5</v>
      </c>
      <c r="H32" s="2">
        <f t="shared" si="1"/>
        <v>1.5</v>
      </c>
      <c r="K32" s="63" t="s">
        <v>168</v>
      </c>
      <c r="L32" s="63" t="s">
        <v>189</v>
      </c>
      <c r="M32" s="2">
        <v>0.25</v>
      </c>
      <c r="N32" s="2">
        <v>0.12</v>
      </c>
      <c r="O32" s="2">
        <v>0.25</v>
      </c>
      <c r="P32" s="2">
        <v>0.25</v>
      </c>
      <c r="Q32" s="2">
        <v>0.5</v>
      </c>
      <c r="R32" s="2">
        <f t="shared" si="2"/>
        <v>1.37</v>
      </c>
    </row>
    <row r="33" spans="1:18" x14ac:dyDescent="0.2">
      <c r="A33" s="61" t="s">
        <v>93</v>
      </c>
      <c r="B33" s="63" t="s">
        <v>133</v>
      </c>
      <c r="C33" s="2">
        <v>0.25</v>
      </c>
      <c r="D33" s="2">
        <v>0.25</v>
      </c>
      <c r="E33" s="2">
        <v>0.25</v>
      </c>
      <c r="F33" s="2">
        <v>0.25</v>
      </c>
      <c r="G33" s="2">
        <v>0.5</v>
      </c>
      <c r="H33" s="2">
        <f t="shared" si="1"/>
        <v>1.5</v>
      </c>
      <c r="K33" s="63" t="s">
        <v>169</v>
      </c>
      <c r="L33" s="63" t="s">
        <v>190</v>
      </c>
      <c r="M33" s="2">
        <v>0.25</v>
      </c>
      <c r="N33" s="2">
        <v>0.25</v>
      </c>
      <c r="O33" s="2">
        <v>0.25</v>
      </c>
      <c r="P33" s="2">
        <v>0.25</v>
      </c>
      <c r="Q33" s="2">
        <v>0.5</v>
      </c>
      <c r="R33" s="2">
        <f t="shared" si="2"/>
        <v>1.5</v>
      </c>
    </row>
    <row r="34" spans="1:18" x14ac:dyDescent="0.2">
      <c r="A34" s="61" t="s">
        <v>94</v>
      </c>
      <c r="B34" s="63" t="s">
        <v>134</v>
      </c>
      <c r="C34" s="2">
        <v>0.25</v>
      </c>
      <c r="D34" s="2">
        <v>0.25</v>
      </c>
      <c r="E34" s="2">
        <v>0.25</v>
      </c>
      <c r="F34" s="2">
        <v>0.25</v>
      </c>
      <c r="G34" s="2">
        <v>0.5</v>
      </c>
      <c r="H34" s="2">
        <f t="shared" si="1"/>
        <v>1.5</v>
      </c>
      <c r="K34" s="63" t="s">
        <v>47</v>
      </c>
      <c r="L34" s="63" t="s">
        <v>48</v>
      </c>
      <c r="M34" s="2">
        <v>0.25</v>
      </c>
      <c r="N34" s="2">
        <v>0.2</v>
      </c>
      <c r="O34" s="2">
        <v>0.12</v>
      </c>
      <c r="P34" s="2">
        <v>0.25</v>
      </c>
      <c r="Q34" s="2">
        <v>0.5</v>
      </c>
      <c r="R34" s="2">
        <f t="shared" si="2"/>
        <v>1.32</v>
      </c>
    </row>
    <row r="35" spans="1:18" x14ac:dyDescent="0.2">
      <c r="A35" s="61" t="s">
        <v>95</v>
      </c>
      <c r="B35" s="63" t="s">
        <v>135</v>
      </c>
      <c r="C35" s="2">
        <v>0.25</v>
      </c>
      <c r="D35" s="2">
        <v>0.25</v>
      </c>
      <c r="E35" s="2">
        <v>0.25</v>
      </c>
      <c r="F35" s="2">
        <v>0.25</v>
      </c>
      <c r="G35" s="2">
        <v>0.5</v>
      </c>
      <c r="H35" s="2">
        <f t="shared" si="1"/>
        <v>1.5</v>
      </c>
      <c r="K35" s="63" t="s">
        <v>170</v>
      </c>
      <c r="L35" s="63" t="s">
        <v>191</v>
      </c>
      <c r="M35" s="2">
        <v>0.25</v>
      </c>
      <c r="N35" s="2">
        <v>0.25</v>
      </c>
      <c r="O35" s="2">
        <v>0.25</v>
      </c>
      <c r="P35" s="2">
        <v>0.12</v>
      </c>
      <c r="Q35" s="2">
        <v>0.5</v>
      </c>
      <c r="R35" s="2">
        <f t="shared" si="2"/>
        <v>1.37</v>
      </c>
    </row>
    <row r="36" spans="1:18" x14ac:dyDescent="0.2">
      <c r="A36" s="61" t="s">
        <v>96</v>
      </c>
      <c r="B36" s="63" t="s">
        <v>136</v>
      </c>
      <c r="C36" s="14">
        <v>0.25</v>
      </c>
      <c r="D36" s="2">
        <v>0.25</v>
      </c>
      <c r="E36" s="2">
        <v>0.25</v>
      </c>
      <c r="F36" s="2">
        <v>0.25</v>
      </c>
      <c r="G36" s="2">
        <v>0.5</v>
      </c>
      <c r="H36" s="2">
        <f t="shared" si="1"/>
        <v>1.5</v>
      </c>
      <c r="K36" s="63" t="s">
        <v>171</v>
      </c>
      <c r="L36" s="63" t="s">
        <v>192</v>
      </c>
      <c r="M36" s="2">
        <v>0.25</v>
      </c>
      <c r="N36" s="2">
        <v>0.12</v>
      </c>
      <c r="O36" s="2">
        <v>0.25</v>
      </c>
      <c r="P36" s="2">
        <v>0.25</v>
      </c>
      <c r="Q36" s="2">
        <v>0.5</v>
      </c>
      <c r="R36" s="2">
        <f t="shared" si="2"/>
        <v>1.37</v>
      </c>
    </row>
    <row r="37" spans="1:18" x14ac:dyDescent="0.2">
      <c r="A37" s="61" t="s">
        <v>97</v>
      </c>
      <c r="B37" s="63" t="s">
        <v>137</v>
      </c>
      <c r="C37" s="2">
        <v>0.25</v>
      </c>
      <c r="D37" s="2">
        <v>0.25</v>
      </c>
      <c r="E37" s="2">
        <v>0.25</v>
      </c>
      <c r="F37" s="2">
        <v>0.25</v>
      </c>
      <c r="G37" s="2">
        <v>0.5</v>
      </c>
      <c r="H37" s="2">
        <f t="shared" si="1"/>
        <v>1.5</v>
      </c>
      <c r="K37" s="63" t="s">
        <v>172</v>
      </c>
      <c r="L37" s="63" t="s">
        <v>193</v>
      </c>
      <c r="M37" s="2">
        <v>0.25</v>
      </c>
      <c r="N37" s="2">
        <v>0.25</v>
      </c>
      <c r="O37" s="2">
        <v>0.25</v>
      </c>
      <c r="P37" s="2">
        <v>0.12</v>
      </c>
      <c r="Q37" s="2">
        <v>0.5</v>
      </c>
      <c r="R37" s="2">
        <f t="shared" si="2"/>
        <v>1.37</v>
      </c>
    </row>
    <row r="38" spans="1:18" x14ac:dyDescent="0.2">
      <c r="A38" s="61" t="s">
        <v>98</v>
      </c>
      <c r="B38" s="63" t="s">
        <v>138</v>
      </c>
      <c r="C38" s="2">
        <v>0.25</v>
      </c>
      <c r="D38" s="2">
        <v>0.25</v>
      </c>
      <c r="E38" s="2">
        <v>0.25</v>
      </c>
      <c r="F38" s="2">
        <v>0.25</v>
      </c>
      <c r="G38" s="2">
        <v>0.5</v>
      </c>
      <c r="H38" s="2">
        <f t="shared" ref="H38:H54" si="3">SUM(C38:G38)</f>
        <v>1.5</v>
      </c>
      <c r="K38" s="41"/>
      <c r="L38" s="41"/>
      <c r="M38" s="2"/>
      <c r="N38" s="2"/>
      <c r="O38" s="2"/>
      <c r="P38" s="2"/>
      <c r="Q38" s="2"/>
      <c r="R38" s="2"/>
    </row>
    <row r="39" spans="1:18" x14ac:dyDescent="0.2">
      <c r="A39" s="61" t="s">
        <v>99</v>
      </c>
      <c r="B39" s="63" t="s">
        <v>139</v>
      </c>
      <c r="C39" s="2">
        <v>0.25</v>
      </c>
      <c r="D39" s="2">
        <v>0.25</v>
      </c>
      <c r="E39" s="2">
        <v>0.25</v>
      </c>
      <c r="F39" s="2">
        <v>0.12</v>
      </c>
      <c r="G39" s="2">
        <v>0.3</v>
      </c>
      <c r="H39" s="2">
        <f t="shared" si="3"/>
        <v>1.17</v>
      </c>
      <c r="K39" s="41"/>
      <c r="L39" s="41"/>
      <c r="M39" s="2"/>
      <c r="N39" s="2"/>
      <c r="O39" s="2"/>
      <c r="P39" s="2"/>
      <c r="Q39" s="2"/>
      <c r="R39" s="2"/>
    </row>
    <row r="40" spans="1:18" x14ac:dyDescent="0.2">
      <c r="A40" s="61" t="s">
        <v>100</v>
      </c>
      <c r="B40" s="63" t="s">
        <v>140</v>
      </c>
      <c r="C40" s="14">
        <v>0.25</v>
      </c>
      <c r="D40" s="2">
        <v>0.25</v>
      </c>
      <c r="E40" s="2">
        <v>0.25</v>
      </c>
      <c r="F40" s="2">
        <v>0.25</v>
      </c>
      <c r="G40" s="2">
        <v>0.5</v>
      </c>
      <c r="H40" s="2">
        <f t="shared" si="3"/>
        <v>1.5</v>
      </c>
      <c r="K40" s="41"/>
      <c r="L40" s="41"/>
      <c r="M40" s="2"/>
      <c r="N40" s="2"/>
      <c r="O40" s="2"/>
      <c r="P40" s="2"/>
      <c r="Q40" s="2"/>
      <c r="R40" s="2"/>
    </row>
    <row r="41" spans="1:18" x14ac:dyDescent="0.2">
      <c r="A41" s="61" t="s">
        <v>101</v>
      </c>
      <c r="B41" s="63" t="s">
        <v>141</v>
      </c>
      <c r="C41" s="2">
        <v>0.25</v>
      </c>
      <c r="D41" s="2">
        <v>0.25</v>
      </c>
      <c r="E41" s="2">
        <v>0.25</v>
      </c>
      <c r="F41" s="2">
        <v>0.25</v>
      </c>
      <c r="G41" s="2">
        <v>0.5</v>
      </c>
      <c r="H41" s="2">
        <f t="shared" si="3"/>
        <v>1.5</v>
      </c>
      <c r="K41" s="41"/>
      <c r="L41" s="41"/>
      <c r="M41" s="2"/>
      <c r="N41" s="2"/>
      <c r="O41" s="2"/>
      <c r="P41" s="2"/>
      <c r="Q41" s="2"/>
      <c r="R41" s="2"/>
    </row>
    <row r="42" spans="1:18" x14ac:dyDescent="0.2">
      <c r="A42" s="61" t="s">
        <v>102</v>
      </c>
      <c r="B42" s="63" t="s">
        <v>142</v>
      </c>
      <c r="C42" s="2">
        <v>0.25</v>
      </c>
      <c r="D42" s="2">
        <v>0.25</v>
      </c>
      <c r="E42" s="2">
        <v>0.25</v>
      </c>
      <c r="F42" s="2">
        <v>0.25</v>
      </c>
      <c r="G42" s="2">
        <v>0.5</v>
      </c>
      <c r="H42" s="2">
        <f t="shared" si="3"/>
        <v>1.5</v>
      </c>
      <c r="K42" s="41"/>
      <c r="L42" s="41"/>
      <c r="M42" s="2"/>
      <c r="N42" s="2"/>
      <c r="O42" s="2"/>
      <c r="P42" s="2"/>
      <c r="Q42" s="2"/>
      <c r="R42" s="2"/>
    </row>
    <row r="43" spans="1:18" x14ac:dyDescent="0.2">
      <c r="A43" s="61" t="s">
        <v>63</v>
      </c>
      <c r="B43" s="63" t="s">
        <v>64</v>
      </c>
      <c r="C43" s="2">
        <v>0.25</v>
      </c>
      <c r="D43" s="2">
        <v>0.25</v>
      </c>
      <c r="E43" s="2">
        <v>0.25</v>
      </c>
      <c r="F43" s="2">
        <v>0</v>
      </c>
      <c r="G43" s="2">
        <v>0.1</v>
      </c>
      <c r="H43" s="2">
        <f t="shared" si="3"/>
        <v>0.85</v>
      </c>
      <c r="K43" s="41"/>
      <c r="L43" s="41"/>
      <c r="M43" s="2"/>
      <c r="N43" s="2"/>
      <c r="O43" s="2"/>
      <c r="P43" s="2"/>
      <c r="Q43" s="2"/>
      <c r="R43" s="2"/>
    </row>
    <row r="44" spans="1:18" x14ac:dyDescent="0.2">
      <c r="A44" s="61" t="s">
        <v>65</v>
      </c>
      <c r="B44" s="63" t="s">
        <v>66</v>
      </c>
      <c r="C44" s="2">
        <v>0.25</v>
      </c>
      <c r="D44" s="2">
        <v>0.12</v>
      </c>
      <c r="E44" s="2">
        <v>0.25</v>
      </c>
      <c r="F44" s="2">
        <v>0.25</v>
      </c>
      <c r="G44" s="2">
        <v>0.5</v>
      </c>
      <c r="H44" s="2">
        <f t="shared" si="3"/>
        <v>1.37</v>
      </c>
      <c r="K44" s="41"/>
      <c r="L44" s="41"/>
      <c r="M44" s="2"/>
      <c r="N44" s="2"/>
      <c r="O44" s="2"/>
      <c r="P44" s="2"/>
      <c r="Q44" s="2"/>
      <c r="R44" s="2"/>
    </row>
    <row r="45" spans="1:18" x14ac:dyDescent="0.2">
      <c r="A45" s="61" t="s">
        <v>103</v>
      </c>
      <c r="B45" s="63" t="s">
        <v>143</v>
      </c>
      <c r="C45" s="2">
        <v>0.25</v>
      </c>
      <c r="D45" s="2">
        <v>0.25</v>
      </c>
      <c r="E45" s="2">
        <v>0.25</v>
      </c>
      <c r="F45" s="2">
        <v>0.25</v>
      </c>
      <c r="G45" s="2">
        <v>0.5</v>
      </c>
      <c r="H45" s="2">
        <f t="shared" si="3"/>
        <v>1.5</v>
      </c>
      <c r="K45" s="41"/>
      <c r="L45" s="41"/>
      <c r="M45" s="2"/>
      <c r="N45" s="2"/>
      <c r="O45" s="2"/>
      <c r="P45" s="2"/>
      <c r="Q45" s="2"/>
      <c r="R45" s="2"/>
    </row>
    <row r="46" spans="1:18" x14ac:dyDescent="0.2">
      <c r="A46" s="61" t="s">
        <v>104</v>
      </c>
      <c r="B46" s="63" t="s">
        <v>144</v>
      </c>
      <c r="C46" s="2">
        <v>0.25</v>
      </c>
      <c r="D46" s="2">
        <v>0.25</v>
      </c>
      <c r="E46" s="2">
        <v>0.25</v>
      </c>
      <c r="F46" s="2">
        <v>0.25</v>
      </c>
      <c r="G46" s="2">
        <v>0.5</v>
      </c>
      <c r="H46" s="2">
        <f t="shared" si="3"/>
        <v>1.5</v>
      </c>
      <c r="K46" s="41"/>
      <c r="L46" s="41"/>
      <c r="M46" s="2"/>
      <c r="N46" s="2"/>
      <c r="O46" s="2"/>
      <c r="P46" s="2"/>
      <c r="Q46" s="2"/>
      <c r="R46" s="2"/>
    </row>
    <row r="47" spans="1:18" x14ac:dyDescent="0.2">
      <c r="A47" s="61" t="s">
        <v>105</v>
      </c>
      <c r="B47" s="63" t="s">
        <v>145</v>
      </c>
      <c r="C47" s="2">
        <v>0.25</v>
      </c>
      <c r="D47" s="2">
        <v>0.25</v>
      </c>
      <c r="E47" s="2">
        <v>0.25</v>
      </c>
      <c r="F47" s="2">
        <v>0.25</v>
      </c>
      <c r="G47" s="2">
        <v>0.5</v>
      </c>
      <c r="H47" s="2">
        <f t="shared" si="3"/>
        <v>1.5</v>
      </c>
      <c r="K47" s="41"/>
      <c r="L47" s="41"/>
      <c r="M47" s="2"/>
      <c r="N47" s="2"/>
      <c r="O47" s="2"/>
      <c r="P47" s="2"/>
      <c r="Q47" s="2"/>
      <c r="R47" s="2"/>
    </row>
    <row r="48" spans="1:18" x14ac:dyDescent="0.2">
      <c r="A48" s="61" t="s">
        <v>106</v>
      </c>
      <c r="B48" s="63" t="s">
        <v>146</v>
      </c>
      <c r="C48" s="2">
        <v>0.25</v>
      </c>
      <c r="D48" s="2">
        <v>0.25</v>
      </c>
      <c r="E48" s="2">
        <v>0.25</v>
      </c>
      <c r="F48" s="2">
        <v>0.25</v>
      </c>
      <c r="G48" s="2">
        <v>0.5</v>
      </c>
      <c r="H48" s="2">
        <f t="shared" si="3"/>
        <v>1.5</v>
      </c>
      <c r="K48" s="41"/>
      <c r="L48" s="41"/>
      <c r="M48" s="2"/>
      <c r="N48" s="2"/>
      <c r="O48" s="2"/>
      <c r="P48" s="2"/>
      <c r="Q48" s="2"/>
      <c r="R48" s="2"/>
    </row>
    <row r="49" spans="1:18" x14ac:dyDescent="0.2">
      <c r="A49" s="61" t="s">
        <v>107</v>
      </c>
      <c r="B49" s="63" t="s">
        <v>147</v>
      </c>
      <c r="C49" s="2">
        <v>0.2</v>
      </c>
      <c r="D49" s="2">
        <v>0.25</v>
      </c>
      <c r="E49" s="2">
        <v>0.25</v>
      </c>
      <c r="F49" s="2">
        <v>0.25</v>
      </c>
      <c r="G49" s="2">
        <v>0.5</v>
      </c>
      <c r="H49" s="2">
        <f t="shared" si="3"/>
        <v>1.45</v>
      </c>
      <c r="K49" s="41"/>
      <c r="L49" s="41"/>
      <c r="M49" s="2"/>
      <c r="N49" s="2"/>
      <c r="O49" s="2"/>
      <c r="P49" s="2"/>
      <c r="Q49" s="2"/>
      <c r="R49" s="2"/>
    </row>
    <row r="50" spans="1:18" x14ac:dyDescent="0.2">
      <c r="A50" s="61" t="s">
        <v>108</v>
      </c>
      <c r="B50" s="63" t="s">
        <v>148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f t="shared" si="3"/>
        <v>0</v>
      </c>
      <c r="K50" s="41"/>
      <c r="L50" s="41"/>
      <c r="M50" s="2"/>
      <c r="N50" s="2"/>
      <c r="O50" s="2"/>
      <c r="P50" s="2"/>
      <c r="Q50" s="2"/>
      <c r="R50" s="2"/>
    </row>
    <row r="51" spans="1:18" x14ac:dyDescent="0.2">
      <c r="A51" s="61" t="s">
        <v>109</v>
      </c>
      <c r="B51" s="63" t="s">
        <v>149</v>
      </c>
      <c r="C51" s="2">
        <v>0.25</v>
      </c>
      <c r="D51" s="2">
        <v>0.25</v>
      </c>
      <c r="E51" s="2">
        <v>0.25</v>
      </c>
      <c r="F51" s="2">
        <v>0.25</v>
      </c>
      <c r="G51" s="2">
        <v>0.5</v>
      </c>
      <c r="H51" s="2">
        <f t="shared" si="3"/>
        <v>1.5</v>
      </c>
      <c r="K51" s="41"/>
      <c r="L51" s="41"/>
      <c r="M51" s="2"/>
      <c r="N51" s="2"/>
      <c r="O51" s="2"/>
      <c r="P51" s="2"/>
      <c r="Q51" s="2"/>
      <c r="R51" s="2"/>
    </row>
    <row r="52" spans="1:18" x14ac:dyDescent="0.2">
      <c r="A52" s="61" t="s">
        <v>110</v>
      </c>
      <c r="B52" s="63" t="s">
        <v>150</v>
      </c>
      <c r="C52" s="2">
        <v>0.25</v>
      </c>
      <c r="D52" s="2">
        <v>0.25</v>
      </c>
      <c r="E52" s="2">
        <v>0.25</v>
      </c>
      <c r="F52" s="2">
        <v>0.25</v>
      </c>
      <c r="G52" s="2">
        <v>0.5</v>
      </c>
      <c r="H52" s="2">
        <f t="shared" si="3"/>
        <v>1.5</v>
      </c>
      <c r="K52" s="41"/>
      <c r="L52" s="41"/>
      <c r="M52" s="2"/>
      <c r="N52" s="2"/>
      <c r="O52" s="2"/>
      <c r="P52" s="2"/>
      <c r="Q52" s="2"/>
      <c r="R52" s="2"/>
    </row>
    <row r="53" spans="1:18" x14ac:dyDescent="0.2">
      <c r="A53" s="61" t="s">
        <v>111</v>
      </c>
      <c r="B53" s="63" t="s">
        <v>151</v>
      </c>
      <c r="C53" s="2">
        <v>0.25</v>
      </c>
      <c r="D53" s="2">
        <v>0.25</v>
      </c>
      <c r="E53" s="2">
        <v>0.25</v>
      </c>
      <c r="F53" s="2">
        <v>0.25</v>
      </c>
      <c r="G53" s="2">
        <v>0.5</v>
      </c>
      <c r="H53" s="2">
        <f t="shared" si="3"/>
        <v>1.5</v>
      </c>
      <c r="K53" s="41"/>
      <c r="L53" s="41"/>
      <c r="M53" s="2"/>
      <c r="N53" s="2"/>
      <c r="O53" s="2"/>
      <c r="P53" s="2"/>
      <c r="Q53" s="15"/>
      <c r="R53" s="2"/>
    </row>
    <row r="54" spans="1:18" x14ac:dyDescent="0.2">
      <c r="A54" s="61" t="s">
        <v>112</v>
      </c>
      <c r="B54" s="63" t="s">
        <v>152</v>
      </c>
      <c r="C54" s="2">
        <v>0.25</v>
      </c>
      <c r="D54" s="2">
        <v>0.25</v>
      </c>
      <c r="E54" s="2">
        <v>0.25</v>
      </c>
      <c r="F54" s="2">
        <v>0.25</v>
      </c>
      <c r="G54" s="2">
        <v>0.5</v>
      </c>
      <c r="H54" s="2">
        <f t="shared" si="3"/>
        <v>1.5</v>
      </c>
      <c r="K54" s="41"/>
      <c r="L54" s="41"/>
      <c r="M54" s="2"/>
      <c r="N54" s="2"/>
      <c r="O54" s="2"/>
      <c r="P54" s="2"/>
      <c r="Q54" s="2"/>
      <c r="R54" s="2"/>
    </row>
    <row r="55" spans="1:18" x14ac:dyDescent="0.2">
      <c r="A55" s="43"/>
      <c r="B55" s="43"/>
      <c r="C55" s="2"/>
      <c r="D55" s="2"/>
      <c r="E55" s="2"/>
      <c r="F55" s="2"/>
      <c r="G55" s="2"/>
      <c r="H55" s="2"/>
      <c r="K55" s="41"/>
      <c r="L55" s="41"/>
      <c r="M55" s="2"/>
      <c r="N55" s="2"/>
      <c r="O55" s="2"/>
      <c r="P55" s="2"/>
      <c r="Q55" s="2"/>
      <c r="R55" s="2"/>
    </row>
    <row r="56" spans="1:18" x14ac:dyDescent="0.2">
      <c r="A56" s="43"/>
      <c r="B56" s="43"/>
      <c r="C56" s="2"/>
      <c r="D56" s="2"/>
      <c r="E56" s="2"/>
      <c r="F56" s="2"/>
      <c r="G56" s="2"/>
      <c r="H56" s="2"/>
      <c r="K56" s="41"/>
      <c r="L56" s="41"/>
      <c r="M56" s="2"/>
      <c r="N56" s="2"/>
      <c r="O56" s="2"/>
      <c r="P56" s="2"/>
      <c r="Q56" s="2"/>
      <c r="R56" s="2"/>
    </row>
    <row r="57" spans="1:18" x14ac:dyDescent="0.2">
      <c r="A57" s="43"/>
      <c r="B57" s="43"/>
      <c r="C57" s="2"/>
      <c r="D57" s="2"/>
      <c r="E57" s="2"/>
      <c r="F57" s="2"/>
      <c r="G57" s="2"/>
      <c r="H57" s="2"/>
      <c r="K57" s="41"/>
      <c r="L57" s="41"/>
      <c r="M57" s="2"/>
      <c r="N57" s="2"/>
      <c r="O57" s="2"/>
      <c r="P57" s="2"/>
      <c r="Q57" s="2"/>
      <c r="R57" s="2"/>
    </row>
    <row r="58" spans="1:18" x14ac:dyDescent="0.2">
      <c r="A58" s="43"/>
      <c r="B58" s="43"/>
      <c r="C58" s="2"/>
      <c r="D58" s="2"/>
      <c r="E58" s="2"/>
      <c r="F58" s="2"/>
      <c r="G58" s="2"/>
      <c r="H58" s="2"/>
      <c r="K58" s="41"/>
      <c r="L58" s="41"/>
      <c r="M58" s="2"/>
      <c r="N58" s="2"/>
      <c r="O58" s="2"/>
      <c r="P58" s="2"/>
      <c r="Q58" s="2"/>
      <c r="R58" s="2"/>
    </row>
    <row r="59" spans="1:18" x14ac:dyDescent="0.2">
      <c r="A59" s="43"/>
      <c r="B59" s="43"/>
      <c r="C59" s="2"/>
      <c r="D59" s="2"/>
      <c r="E59" s="2"/>
      <c r="F59" s="2"/>
      <c r="G59" s="2"/>
      <c r="H59" s="2"/>
      <c r="K59" s="41"/>
      <c r="L59" s="41"/>
      <c r="M59" s="2"/>
      <c r="N59" s="2"/>
      <c r="O59" s="2"/>
      <c r="P59" s="2"/>
      <c r="Q59" s="2"/>
      <c r="R59" s="2"/>
    </row>
    <row r="60" spans="1:18" x14ac:dyDescent="0.2">
      <c r="A60" s="43"/>
      <c r="B60" s="43"/>
      <c r="C60" s="2"/>
      <c r="D60" s="2"/>
      <c r="E60" s="2"/>
      <c r="F60" s="2"/>
      <c r="G60" s="2"/>
      <c r="H60" s="2"/>
      <c r="K60" s="41"/>
      <c r="L60" s="41"/>
      <c r="M60" s="2"/>
      <c r="N60" s="2"/>
      <c r="O60" s="2"/>
      <c r="P60" s="2"/>
      <c r="Q60" s="2"/>
      <c r="R60" s="2"/>
    </row>
    <row r="61" spans="1:18" x14ac:dyDescent="0.2">
      <c r="A61" s="43"/>
      <c r="B61" s="43"/>
      <c r="C61" s="2"/>
      <c r="D61" s="2"/>
      <c r="E61" s="2"/>
      <c r="F61" s="2"/>
      <c r="G61" s="2"/>
      <c r="H61" s="2"/>
      <c r="K61" s="41"/>
      <c r="L61" s="41"/>
      <c r="M61" s="2"/>
      <c r="N61" s="2"/>
      <c r="O61" s="2"/>
      <c r="P61" s="2"/>
      <c r="Q61" s="2"/>
      <c r="R61" s="2"/>
    </row>
    <row r="62" spans="1:18" x14ac:dyDescent="0.2">
      <c r="A62" s="43"/>
      <c r="B62" s="43"/>
      <c r="C62" s="2"/>
      <c r="D62" s="2"/>
      <c r="E62" s="2"/>
      <c r="F62" s="2"/>
      <c r="G62" s="2"/>
      <c r="H62" s="2"/>
      <c r="K62" s="41"/>
      <c r="L62" s="41"/>
      <c r="M62" s="2"/>
      <c r="N62" s="2"/>
      <c r="O62" s="2"/>
      <c r="P62" s="2"/>
      <c r="Q62" s="2"/>
      <c r="R62" s="2"/>
    </row>
    <row r="63" spans="1:18" x14ac:dyDescent="0.2">
      <c r="A63" s="43"/>
      <c r="B63" s="43"/>
      <c r="C63" s="2"/>
      <c r="D63" s="2"/>
      <c r="E63" s="2"/>
      <c r="F63" s="2"/>
      <c r="G63" s="2"/>
      <c r="H63" s="2"/>
      <c r="K63" s="41"/>
      <c r="L63" s="41"/>
      <c r="M63" s="2"/>
      <c r="N63" s="2"/>
      <c r="O63" s="2"/>
      <c r="P63" s="2"/>
      <c r="Q63" s="2"/>
      <c r="R63" s="2"/>
    </row>
    <row r="64" spans="1:18" x14ac:dyDescent="0.2">
      <c r="A64" s="43"/>
      <c r="B64" s="43"/>
      <c r="C64" s="2"/>
      <c r="D64" s="2"/>
      <c r="E64" s="2"/>
      <c r="F64" s="2"/>
      <c r="G64" s="2"/>
      <c r="H64" s="2"/>
      <c r="K64" s="41"/>
      <c r="L64" s="41"/>
      <c r="M64" s="2"/>
      <c r="N64" s="2"/>
      <c r="O64" s="2"/>
      <c r="P64" s="2"/>
      <c r="Q64" s="2"/>
      <c r="R64" s="2"/>
    </row>
    <row r="65" spans="1:18" x14ac:dyDescent="0.2">
      <c r="A65" s="43"/>
      <c r="B65" s="43"/>
      <c r="C65" s="2"/>
      <c r="D65" s="2"/>
      <c r="E65" s="2"/>
      <c r="F65" s="2"/>
      <c r="G65" s="2"/>
      <c r="H65" s="2"/>
      <c r="K65" s="41"/>
      <c r="L65" s="41"/>
      <c r="M65" s="2"/>
      <c r="N65" s="2"/>
      <c r="O65" s="2"/>
      <c r="P65" s="2"/>
      <c r="Q65" s="2"/>
      <c r="R65" s="2"/>
    </row>
    <row r="66" spans="1:18" x14ac:dyDescent="0.2">
      <c r="A66" s="43"/>
      <c r="B66" s="43"/>
      <c r="C66" s="2"/>
      <c r="D66" s="2"/>
      <c r="E66" s="2"/>
      <c r="F66" s="2"/>
      <c r="G66" s="2"/>
      <c r="H66" s="2"/>
      <c r="K66" s="41"/>
      <c r="L66" s="41"/>
      <c r="M66" s="2"/>
      <c r="N66" s="2"/>
      <c r="O66" s="2"/>
      <c r="P66" s="2"/>
      <c r="Q66" s="2"/>
      <c r="R66" s="2"/>
    </row>
    <row r="67" spans="1:18" x14ac:dyDescent="0.2">
      <c r="A67" s="43"/>
      <c r="B67" s="43"/>
      <c r="C67" s="2"/>
      <c r="D67" s="2"/>
      <c r="E67" s="2"/>
      <c r="F67" s="2"/>
      <c r="G67" s="2"/>
      <c r="H67" s="2"/>
      <c r="K67" s="41"/>
      <c r="L67" s="41"/>
      <c r="M67" s="2"/>
      <c r="N67" s="2"/>
      <c r="O67" s="2"/>
      <c r="P67" s="2"/>
      <c r="Q67" s="2"/>
      <c r="R67" s="2"/>
    </row>
    <row r="68" spans="1:18" x14ac:dyDescent="0.2">
      <c r="A68" s="43"/>
      <c r="B68" s="43"/>
      <c r="C68" s="2"/>
      <c r="D68" s="2"/>
      <c r="E68" s="2"/>
      <c r="F68" s="2"/>
      <c r="G68" s="2"/>
      <c r="H68" s="2"/>
      <c r="K68" s="41"/>
      <c r="L68" s="41"/>
      <c r="M68" s="2"/>
      <c r="N68" s="2"/>
      <c r="O68" s="2"/>
      <c r="P68" s="2"/>
      <c r="Q68" s="2"/>
      <c r="R68" s="2"/>
    </row>
    <row r="69" spans="1:18" x14ac:dyDescent="0.2">
      <c r="A69" s="41"/>
      <c r="B69" s="41"/>
      <c r="C69" s="2"/>
      <c r="D69" s="2"/>
      <c r="E69" s="2"/>
      <c r="F69" s="2"/>
      <c r="G69" s="2"/>
      <c r="H69" s="2"/>
      <c r="K69" s="41"/>
      <c r="L69" s="41"/>
      <c r="M69" s="2"/>
      <c r="N69" s="2"/>
      <c r="O69" s="2"/>
      <c r="P69" s="2"/>
      <c r="Q69" s="2"/>
      <c r="R69" s="2"/>
    </row>
    <row r="70" spans="1:18" x14ac:dyDescent="0.2">
      <c r="A70" s="41"/>
      <c r="B70" s="41"/>
      <c r="C70" s="2"/>
      <c r="D70" s="2"/>
      <c r="E70" s="2"/>
      <c r="F70" s="2"/>
      <c r="G70" s="2"/>
      <c r="H70" s="2"/>
      <c r="K70" s="41"/>
      <c r="L70" s="41"/>
      <c r="M70" s="2"/>
      <c r="N70" s="2"/>
      <c r="O70" s="2"/>
      <c r="P70" s="2"/>
      <c r="Q70" s="2"/>
      <c r="R70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diurno</vt:lpstr>
      <vt:lpstr>noturno</vt:lpstr>
      <vt:lpstr>linhas de amarracao e azeot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</cp:lastModifiedBy>
  <cp:lastPrinted>2022-07-27T13:21:57Z</cp:lastPrinted>
  <dcterms:created xsi:type="dcterms:W3CDTF">2020-03-24T00:02:41Z</dcterms:created>
  <dcterms:modified xsi:type="dcterms:W3CDTF">2023-07-19T13:25:57Z</dcterms:modified>
</cp:coreProperties>
</file>