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abProf01\Downloads\"/>
    </mc:Choice>
  </mc:AlternateContent>
  <bookViews>
    <workbookView xWindow="0" yWindow="0" windowWidth="19200" windowHeight="8130" tabRatio="500" activeTab="1"/>
  </bookViews>
  <sheets>
    <sheet name="Chi_squared" sheetId="1" r:id="rId1"/>
    <sheet name="R_squared" sheetId="2" r:id="rId2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2" l="1"/>
  <c r="C8" i="2"/>
  <c r="B29" i="1"/>
  <c r="B30" i="1"/>
  <c r="B28" i="1"/>
  <c r="B25" i="1"/>
  <c r="C25" i="1"/>
  <c r="C24" i="1"/>
  <c r="B24" i="1"/>
  <c r="C20" i="1"/>
  <c r="C19" i="1"/>
  <c r="C21" i="1"/>
  <c r="B21" i="1"/>
  <c r="B20" i="1"/>
  <c r="B19" i="1"/>
  <c r="C11" i="1"/>
  <c r="D11" i="1"/>
  <c r="B11" i="1"/>
  <c r="D10" i="1"/>
  <c r="D9" i="1"/>
  <c r="C10" i="1"/>
  <c r="C9" i="1"/>
  <c r="B10" i="1"/>
  <c r="B9" i="1"/>
  <c r="D3" i="1"/>
  <c r="B5" i="1"/>
  <c r="C5" i="1"/>
  <c r="D4" i="1"/>
  <c r="D5" i="1"/>
</calcChain>
</file>

<file path=xl/sharedStrings.xml><?xml version="1.0" encoding="utf-8"?>
<sst xmlns="http://schemas.openxmlformats.org/spreadsheetml/2006/main" count="48" uniqueCount="23">
  <si>
    <t>Ciências Humanas e Artes</t>
  </si>
  <si>
    <t>Outras Áreas</t>
  </si>
  <si>
    <t>Total</t>
  </si>
  <si>
    <t>Feminino</t>
  </si>
  <si>
    <t>Masculino</t>
  </si>
  <si>
    <t>X/Y</t>
  </si>
  <si>
    <t>Grau de instrução</t>
  </si>
  <si>
    <t>n</t>
  </si>
  <si>
    <t>Média</t>
  </si>
  <si>
    <t>Variância</t>
  </si>
  <si>
    <t>Fundamental</t>
  </si>
  <si>
    <t>Médio</t>
  </si>
  <si>
    <t>Superior</t>
  </si>
  <si>
    <t>Todos</t>
  </si>
  <si>
    <t>X/Y (% para os valores observados)</t>
  </si>
  <si>
    <t>X/Y (% para os valores esperados se não houver relacao entre X e Y)</t>
  </si>
  <si>
    <t>X/Y (valores esperados se não houver relacao entre X e Y)</t>
  </si>
  <si>
    <t>X/Y (valor observado-valor esperado)^2/valor esperado</t>
  </si>
  <si>
    <t>Chi-squared</t>
  </si>
  <si>
    <t>C</t>
  </si>
  <si>
    <t>T</t>
  </si>
  <si>
    <t>var*(x)</t>
  </si>
  <si>
    <t>R-squared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</si>
</sst>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rgb="FF000000"/>
      <name val="Calibri"/>
      <family val="2"/>
    </font>
    <font>
      <sz val="20"/>
      <color rgb="FF000000"/>
      <name val="Calibri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8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1" xfId="0" applyFont="1" applyBorder="1"/>
    <xf numFmtId="1" fontId="4" fillId="0" borderId="1" xfId="1" applyNumberFormat="1" applyFont="1" applyBorder="1"/>
    <xf numFmtId="1" fontId="4" fillId="0" borderId="1" xfId="0" applyNumberFormat="1" applyFont="1" applyBorder="1"/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righ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0" fontId="6" fillId="2" borderId="4" xfId="0" applyFont="1" applyFill="1" applyBorder="1" applyAlignment="1">
      <alignment horizontal="right" wrapText="1"/>
    </xf>
    <xf numFmtId="0" fontId="6" fillId="2" borderId="0" xfId="0" applyFont="1" applyFill="1" applyAlignment="1">
      <alignment horizontal="right" wrapText="1"/>
    </xf>
    <xf numFmtId="0" fontId="4" fillId="0" borderId="0" xfId="0" applyFont="1" applyBorder="1"/>
    <xf numFmtId="1" fontId="4" fillId="0" borderId="0" xfId="0" applyNumberFormat="1" applyFont="1" applyBorder="1"/>
    <xf numFmtId="9" fontId="4" fillId="0" borderId="1" xfId="1" applyFont="1" applyBorder="1"/>
    <xf numFmtId="10" fontId="4" fillId="0" borderId="1" xfId="1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2" fontId="4" fillId="0" borderId="1" xfId="1" applyNumberFormat="1" applyFont="1" applyBorder="1"/>
    <xf numFmtId="0" fontId="4" fillId="0" borderId="0" xfId="0" applyFont="1" applyFill="1" applyBorder="1"/>
    <xf numFmtId="2" fontId="0" fillId="0" borderId="0" xfId="0" applyNumberFormat="1"/>
    <xf numFmtId="0" fontId="6" fillId="0" borderId="0" xfId="0" applyFont="1" applyFill="1" applyBorder="1" applyAlignment="1">
      <alignment horizontal="left" wrapText="1"/>
    </xf>
  </cellXfs>
  <cellStyles count="84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" xfId="12" builtinId="8" hidden="1"/>
    <cellStyle name="Hiperlink" xfId="14" builtinId="8" hidden="1"/>
    <cellStyle name="Hiperlink" xfId="16" builtinId="8" hidden="1"/>
    <cellStyle name="Hiperlink" xfId="18" builtinId="8" hidden="1"/>
    <cellStyle name="Hiperlink" xfId="20" builtinId="8" hidden="1"/>
    <cellStyle name="Hiperlink" xfId="22" builtinId="8" hidden="1"/>
    <cellStyle name="Hiperlink" xfId="24" builtinId="8" hidden="1"/>
    <cellStyle name="Hiperlink" xfId="26" builtinId="8" hidden="1"/>
    <cellStyle name="Hiperlink" xfId="28" builtinId="8" hidden="1"/>
    <cellStyle name="Hiperlink" xfId="30" builtinId="8" hidden="1"/>
    <cellStyle name="Hiperlink" xfId="32" builtinId="8" hidden="1"/>
    <cellStyle name="Hiperlink" xfId="34" builtinId="8" hidden="1"/>
    <cellStyle name="Hiperlink" xfId="36" builtinId="8" hidden="1"/>
    <cellStyle name="Hiperlink" xfId="38" builtinId="8" hidden="1"/>
    <cellStyle name="Hiperlink" xfId="40" builtinId="8" hidden="1"/>
    <cellStyle name="Hiperlink" xfId="42" builtinId="8" hidden="1"/>
    <cellStyle name="Hiperlink" xfId="44" builtinId="8" hidden="1"/>
    <cellStyle name="Hiperlink" xfId="46" builtinId="8" hidden="1"/>
    <cellStyle name="Hiperlink" xfId="48" builtinId="8" hidden="1"/>
    <cellStyle name="Hiperlink" xfId="50" builtinId="8" hidden="1"/>
    <cellStyle name="Hiperlink" xfId="52" builtinId="8" hidden="1"/>
    <cellStyle name="Hiperlink" xfId="54" builtinId="8" hidden="1"/>
    <cellStyle name="Hiperlink" xfId="56" builtinId="8" hidden="1"/>
    <cellStyle name="Hiperlink" xfId="58" builtinId="8" hidden="1"/>
    <cellStyle name="Hiperlink" xfId="60" builtinId="8" hidden="1"/>
    <cellStyle name="Hiperlink" xfId="62" builtinId="8" hidden="1"/>
    <cellStyle name="Hiperlink" xfId="64" builtinId="8" hidden="1"/>
    <cellStyle name="Hiperlink" xfId="66" builtinId="8" hidden="1"/>
    <cellStyle name="Hiperlink" xfId="68" builtinId="8" hidden="1"/>
    <cellStyle name="Hiperlink" xfId="70" builtinId="8" hidden="1"/>
    <cellStyle name="Hiperlink" xfId="72" builtinId="8" hidden="1"/>
    <cellStyle name="Hiperlink" xfId="74" builtinId="8" hidden="1"/>
    <cellStyle name="Hiperlink" xfId="76" builtinId="8" hidden="1"/>
    <cellStyle name="Hiperlink" xfId="78" builtinId="8" hidden="1"/>
    <cellStyle name="Hiperlink" xfId="80" builtinId="8" hidden="1"/>
    <cellStyle name="Hiperlink" xfId="82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Hiperlink Visitado" xfId="13" builtinId="9" hidden="1"/>
    <cellStyle name="Hiperlink Visitado" xfId="15" builtinId="9" hidden="1"/>
    <cellStyle name="Hiperlink Visitado" xfId="17" builtinId="9" hidden="1"/>
    <cellStyle name="Hiperlink Visitado" xfId="19" builtinId="9" hidden="1"/>
    <cellStyle name="Hiperlink Visitado" xfId="21" builtinId="9" hidden="1"/>
    <cellStyle name="Hiperlink Visitado" xfId="23" builtinId="9" hidden="1"/>
    <cellStyle name="Hiperlink Visitado" xfId="25" builtinId="9" hidden="1"/>
    <cellStyle name="Hiperlink Visitado" xfId="27" builtinId="9" hidden="1"/>
    <cellStyle name="Hiperlink Visitado" xfId="29" builtinId="9" hidden="1"/>
    <cellStyle name="Hiperlink Visitado" xfId="31" builtinId="9" hidden="1"/>
    <cellStyle name="Hiperlink Visitado" xfId="33" builtinId="9" hidden="1"/>
    <cellStyle name="Hiperlink Visitado" xfId="35" builtinId="9" hidden="1"/>
    <cellStyle name="Hiperlink Visitado" xfId="37" builtinId="9" hidden="1"/>
    <cellStyle name="Hiperlink Visitado" xfId="39" builtinId="9" hidden="1"/>
    <cellStyle name="Hiperlink Visitado" xfId="41" builtinId="9" hidden="1"/>
    <cellStyle name="Hiperlink Visitado" xfId="43" builtinId="9" hidden="1"/>
    <cellStyle name="Hiperlink Visitado" xfId="45" builtinId="9" hidden="1"/>
    <cellStyle name="Hiperlink Visitado" xfId="47" builtinId="9" hidden="1"/>
    <cellStyle name="Hiperlink Visitado" xfId="49" builtinId="9" hidden="1"/>
    <cellStyle name="Hiperlink Visitado" xfId="51" builtinId="9" hidden="1"/>
    <cellStyle name="Hiperlink Visitado" xfId="53" builtinId="9" hidden="1"/>
    <cellStyle name="Hiperlink Visitado" xfId="55" builtinId="9" hidden="1"/>
    <cellStyle name="Hiperlink Visitado" xfId="57" builtinId="9" hidden="1"/>
    <cellStyle name="Hiperlink Visitado" xfId="59" builtinId="9" hidden="1"/>
    <cellStyle name="Hiperlink Visitado" xfId="61" builtinId="9" hidden="1"/>
    <cellStyle name="Hiperlink Visitado" xfId="63" builtinId="9" hidden="1"/>
    <cellStyle name="Hiperlink Visitado" xfId="65" builtinId="9" hidden="1"/>
    <cellStyle name="Hiperlink Visitado" xfId="67" builtinId="9" hidden="1"/>
    <cellStyle name="Hiperlink Visitado" xfId="69" builtinId="9" hidden="1"/>
    <cellStyle name="Hiperlink Visitado" xfId="71" builtinId="9" hidden="1"/>
    <cellStyle name="Hiperlink Visitado" xfId="73" builtinId="9" hidden="1"/>
    <cellStyle name="Hiperlink Visitado" xfId="75" builtinId="9" hidden="1"/>
    <cellStyle name="Hiperlink Visitado" xfId="77" builtinId="9" hidden="1"/>
    <cellStyle name="Hiperlink Visitado" xfId="79" builtinId="9" hidden="1"/>
    <cellStyle name="Hiperlink Visitado" xfId="81" builtinId="9" hidden="1"/>
    <cellStyle name="Hiperlink Visitado" xfId="83" builtinId="9" hidden="1"/>
    <cellStyle name="Normal" xfId="0" builtinId="0"/>
    <cellStyle name="Porcentagem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685799</xdr:colOff>
      <xdr:row>1</xdr:row>
      <xdr:rowOff>482600</xdr:rowOff>
    </xdr:from>
    <xdr:to>
      <xdr:col>11</xdr:col>
      <xdr:colOff>27420</xdr:colOff>
      <xdr:row>5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89599" y="673100"/>
          <a:ext cx="4294621" cy="137160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11</xdr:col>
      <xdr:colOff>508000</xdr:colOff>
      <xdr:row>1</xdr:row>
      <xdr:rowOff>381000</xdr:rowOff>
    </xdr:from>
    <xdr:to>
      <xdr:col>15</xdr:col>
      <xdr:colOff>817562</xdr:colOff>
      <xdr:row>4</xdr:row>
      <xdr:rowOff>128588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464800" y="571500"/>
          <a:ext cx="3611562" cy="1017588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"/>
  <sheetViews>
    <sheetView topLeftCell="A17" workbookViewId="0">
      <selection activeCell="B30" sqref="B30"/>
    </sheetView>
  </sheetViews>
  <sheetFormatPr defaultColWidth="11" defaultRowHeight="15.75" x14ac:dyDescent="0.25"/>
  <cols>
    <col min="1" max="1" width="51.375" customWidth="1"/>
    <col min="2" max="2" width="21.625" bestFit="1" customWidth="1"/>
    <col min="3" max="3" width="22.5" bestFit="1" customWidth="1"/>
    <col min="4" max="4" width="14.5" bestFit="1" customWidth="1"/>
  </cols>
  <sheetData>
    <row r="2" spans="1:4" ht="23.25" x14ac:dyDescent="0.35">
      <c r="A2" s="1" t="s">
        <v>5</v>
      </c>
      <c r="B2" s="1" t="s">
        <v>3</v>
      </c>
      <c r="C2" s="1" t="s">
        <v>4</v>
      </c>
      <c r="D2" s="1" t="s">
        <v>2</v>
      </c>
    </row>
    <row r="3" spans="1:4" ht="23.25" x14ac:dyDescent="0.35">
      <c r="A3" s="1" t="s">
        <v>0</v>
      </c>
      <c r="B3" s="2">
        <v>15000</v>
      </c>
      <c r="C3" s="3">
        <v>5000</v>
      </c>
      <c r="D3" s="3">
        <f>SUM(B3:C3)</f>
        <v>20000</v>
      </c>
    </row>
    <row r="4" spans="1:4" ht="23.25" x14ac:dyDescent="0.35">
      <c r="A4" s="1" t="s">
        <v>1</v>
      </c>
      <c r="B4" s="3">
        <v>55045</v>
      </c>
      <c r="C4" s="3">
        <v>40000</v>
      </c>
      <c r="D4" s="3">
        <f>SUM(B4:C4)</f>
        <v>95045</v>
      </c>
    </row>
    <row r="5" spans="1:4" ht="23.25" x14ac:dyDescent="0.35">
      <c r="A5" s="1" t="s">
        <v>2</v>
      </c>
      <c r="B5" s="3">
        <f>SUM(B3:B4)</f>
        <v>70045</v>
      </c>
      <c r="C5" s="3">
        <f>SUM(C3:C4)</f>
        <v>45000</v>
      </c>
      <c r="D5" s="3">
        <f>SUM(B5:C5)</f>
        <v>115045</v>
      </c>
    </row>
    <row r="6" spans="1:4" ht="23.25" x14ac:dyDescent="0.35">
      <c r="A6" s="15"/>
      <c r="B6" s="16"/>
      <c r="C6" s="16"/>
      <c r="D6" s="16"/>
    </row>
    <row r="8" spans="1:4" ht="23.25" x14ac:dyDescent="0.35">
      <c r="A8" s="19" t="s">
        <v>14</v>
      </c>
      <c r="B8" s="1" t="s">
        <v>3</v>
      </c>
      <c r="C8" s="1" t="s">
        <v>4</v>
      </c>
      <c r="D8" s="1" t="s">
        <v>2</v>
      </c>
    </row>
    <row r="9" spans="1:4" ht="23.25" x14ac:dyDescent="0.35">
      <c r="A9" s="1" t="s">
        <v>0</v>
      </c>
      <c r="B9" s="18">
        <f>B3/B5</f>
        <v>0.21414804768363196</v>
      </c>
      <c r="C9" s="18">
        <f>C3/C5</f>
        <v>0.1111111111111111</v>
      </c>
      <c r="D9" s="18">
        <f>D3/D5</f>
        <v>0.17384501716719544</v>
      </c>
    </row>
    <row r="10" spans="1:4" ht="23.25" x14ac:dyDescent="0.35">
      <c r="A10" s="1" t="s">
        <v>1</v>
      </c>
      <c r="B10" s="18">
        <f>B4/B5</f>
        <v>0.78585195231636806</v>
      </c>
      <c r="C10" s="18">
        <f>C4/C5</f>
        <v>0.88888888888888884</v>
      </c>
      <c r="D10" s="18">
        <f>D4/D5</f>
        <v>0.82615498283280453</v>
      </c>
    </row>
    <row r="11" spans="1:4" ht="23.25" x14ac:dyDescent="0.35">
      <c r="A11" s="1" t="s">
        <v>2</v>
      </c>
      <c r="B11" s="17">
        <f>SUM(B9:B10)</f>
        <v>1</v>
      </c>
      <c r="C11" s="17">
        <f t="shared" ref="C11:D11" si="0">SUM(C9:C10)</f>
        <v>1</v>
      </c>
      <c r="D11" s="17">
        <f t="shared" si="0"/>
        <v>1</v>
      </c>
    </row>
    <row r="13" spans="1:4" ht="46.5" x14ac:dyDescent="0.35">
      <c r="A13" s="20" t="s">
        <v>15</v>
      </c>
      <c r="B13" s="1" t="s">
        <v>3</v>
      </c>
      <c r="C13" s="1" t="s">
        <v>4</v>
      </c>
      <c r="D13" s="1" t="s">
        <v>2</v>
      </c>
    </row>
    <row r="14" spans="1:4" ht="23.25" x14ac:dyDescent="0.35">
      <c r="A14" s="1" t="s">
        <v>0</v>
      </c>
      <c r="B14" s="18">
        <v>0.17384501716719544</v>
      </c>
      <c r="C14" s="18">
        <v>0.17384501716719544</v>
      </c>
      <c r="D14" s="18">
        <v>0.17384501716719544</v>
      </c>
    </row>
    <row r="15" spans="1:4" ht="23.25" x14ac:dyDescent="0.35">
      <c r="A15" s="1" t="s">
        <v>1</v>
      </c>
      <c r="B15" s="18">
        <v>0.82615498283280453</v>
      </c>
      <c r="C15" s="18">
        <v>0.82615498283280453</v>
      </c>
      <c r="D15" s="18">
        <v>0.82615498283280453</v>
      </c>
    </row>
    <row r="16" spans="1:4" ht="23.25" x14ac:dyDescent="0.35">
      <c r="A16" s="1" t="s">
        <v>2</v>
      </c>
      <c r="B16" s="17">
        <v>1</v>
      </c>
      <c r="C16" s="17">
        <v>1</v>
      </c>
      <c r="D16" s="17">
        <v>1</v>
      </c>
    </row>
    <row r="18" spans="1:4" ht="46.5" x14ac:dyDescent="0.35">
      <c r="A18" s="20" t="s">
        <v>16</v>
      </c>
      <c r="B18" s="1" t="s">
        <v>3</v>
      </c>
      <c r="C18" s="1" t="s">
        <v>4</v>
      </c>
      <c r="D18" s="1" t="s">
        <v>2</v>
      </c>
    </row>
    <row r="19" spans="1:4" ht="23.25" x14ac:dyDescent="0.35">
      <c r="A19" s="1" t="s">
        <v>0</v>
      </c>
      <c r="B19" s="21">
        <f>B14*B5</f>
        <v>12176.974227476205</v>
      </c>
      <c r="C19" s="21">
        <f>C14*C5</f>
        <v>7823.0257725237952</v>
      </c>
      <c r="D19" s="21"/>
    </row>
    <row r="20" spans="1:4" ht="23.25" x14ac:dyDescent="0.35">
      <c r="A20" s="1" t="s">
        <v>1</v>
      </c>
      <c r="B20" s="21">
        <f>B15*B5</f>
        <v>57868.02577252379</v>
      </c>
      <c r="C20" s="21">
        <f>C15*C5</f>
        <v>37176.974227476203</v>
      </c>
      <c r="D20" s="21"/>
    </row>
    <row r="21" spans="1:4" ht="23.25" x14ac:dyDescent="0.35">
      <c r="A21" s="1" t="s">
        <v>2</v>
      </c>
      <c r="B21" s="21">
        <f>B19+B20</f>
        <v>70045</v>
      </c>
      <c r="C21" s="21">
        <f>C19+C20</f>
        <v>45000</v>
      </c>
      <c r="D21" s="21"/>
    </row>
    <row r="23" spans="1:4" ht="46.5" x14ac:dyDescent="0.35">
      <c r="A23" s="20" t="s">
        <v>17</v>
      </c>
      <c r="B23" s="1" t="s">
        <v>3</v>
      </c>
      <c r="C23" s="1" t="s">
        <v>4</v>
      </c>
      <c r="D23" s="1" t="s">
        <v>2</v>
      </c>
    </row>
    <row r="24" spans="1:4" ht="23.25" x14ac:dyDescent="0.35">
      <c r="A24" s="1" t="s">
        <v>0</v>
      </c>
      <c r="B24" s="21">
        <f>(B3-B19)^2/B19</f>
        <v>654.47083679878347</v>
      </c>
      <c r="C24" s="21">
        <f>(C3-C19)^2/C19</f>
        <v>1018.7202169682396</v>
      </c>
      <c r="D24" s="21"/>
    </row>
    <row r="25" spans="1:4" ht="23.25" x14ac:dyDescent="0.35">
      <c r="A25" s="1" t="s">
        <v>1</v>
      </c>
      <c r="B25" s="21">
        <f>(B4-B20)^2/B20</f>
        <v>137.71809917381893</v>
      </c>
      <c r="C25" s="21">
        <f>(C4-C20)^2/C20</f>
        <v>214.3658723695599</v>
      </c>
      <c r="D25" s="21"/>
    </row>
    <row r="26" spans="1:4" ht="23.25" x14ac:dyDescent="0.35">
      <c r="A26" s="1" t="s">
        <v>2</v>
      </c>
      <c r="B26" s="21"/>
      <c r="C26" s="21"/>
      <c r="D26" s="21"/>
    </row>
    <row r="28" spans="1:4" ht="23.25" x14ac:dyDescent="0.35">
      <c r="A28" s="22" t="s">
        <v>18</v>
      </c>
      <c r="B28" s="23">
        <f>SUM(B24:C25)</f>
        <v>2025.2750253104018</v>
      </c>
    </row>
    <row r="29" spans="1:4" ht="23.25" x14ac:dyDescent="0.35">
      <c r="A29" s="22" t="s">
        <v>19</v>
      </c>
      <c r="B29">
        <f>(B28/(B28+D5))^0.5</f>
        <v>0.13152814172969934</v>
      </c>
    </row>
    <row r="30" spans="1:4" ht="23.25" x14ac:dyDescent="0.35">
      <c r="A30" s="22" t="s">
        <v>20</v>
      </c>
      <c r="B30">
        <f>(B28/D5/((2-1)*(2-1)))^0.5</f>
        <v>0.13268081465369796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tabSelected="1" workbookViewId="0">
      <selection activeCell="C8" sqref="C8"/>
    </sheetView>
  </sheetViews>
  <sheetFormatPr defaultColWidth="11" defaultRowHeight="15.75" x14ac:dyDescent="0.25"/>
  <cols>
    <col min="2" max="2" width="20.125" customWidth="1"/>
    <col min="3" max="3" width="8.5" customWidth="1"/>
    <col min="5" max="5" width="15.375" customWidth="1"/>
  </cols>
  <sheetData>
    <row r="2" spans="2:5" ht="52.5" x14ac:dyDescent="0.4">
      <c r="B2" s="4" t="s">
        <v>6</v>
      </c>
      <c r="C2" s="5" t="s">
        <v>7</v>
      </c>
      <c r="D2" s="4" t="s">
        <v>8</v>
      </c>
      <c r="E2" s="4" t="s">
        <v>9</v>
      </c>
    </row>
    <row r="3" spans="2:5" ht="26.25" x14ac:dyDescent="0.4">
      <c r="B3" s="6" t="s">
        <v>10</v>
      </c>
      <c r="C3" s="7">
        <v>12</v>
      </c>
      <c r="D3" s="7">
        <v>7.84</v>
      </c>
      <c r="E3" s="7">
        <v>7.77</v>
      </c>
    </row>
    <row r="4" spans="2:5" ht="26.25" x14ac:dyDescent="0.4">
      <c r="B4" s="8" t="s">
        <v>11</v>
      </c>
      <c r="C4" s="9">
        <v>18</v>
      </c>
      <c r="D4" s="9">
        <v>11.54</v>
      </c>
      <c r="E4" s="14">
        <v>13.1</v>
      </c>
    </row>
    <row r="5" spans="2:5" ht="26.25" x14ac:dyDescent="0.4">
      <c r="B5" s="10" t="s">
        <v>12</v>
      </c>
      <c r="C5" s="11">
        <v>6</v>
      </c>
      <c r="D5" s="11">
        <v>16.48</v>
      </c>
      <c r="E5" s="13">
        <v>16.89</v>
      </c>
    </row>
    <row r="6" spans="2:5" ht="26.25" x14ac:dyDescent="0.4">
      <c r="B6" s="4" t="s">
        <v>13</v>
      </c>
      <c r="C6" s="12">
        <v>36</v>
      </c>
      <c r="D6" s="12">
        <v>11.12</v>
      </c>
      <c r="E6" s="12">
        <v>20.46</v>
      </c>
    </row>
    <row r="8" spans="2:5" ht="26.25" x14ac:dyDescent="0.4">
      <c r="B8" s="24" t="s">
        <v>21</v>
      </c>
      <c r="C8">
        <f>(E3*C3+E4*C4+E5*C5)/36</f>
        <v>11.955</v>
      </c>
    </row>
    <row r="10" spans="2:5" x14ac:dyDescent="0.25">
      <c r="B10" t="s">
        <v>22</v>
      </c>
      <c r="C10" s="23">
        <f>(E6-C8)/E6</f>
        <v>0.41568914956011732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Chi_squared</vt:lpstr>
      <vt:lpstr>R_squared</vt:lpstr>
    </vt:vector>
  </TitlesOfParts>
  <Company>LBS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Poiatti</dc:creator>
  <cp:lastModifiedBy>LabProf01</cp:lastModifiedBy>
  <dcterms:created xsi:type="dcterms:W3CDTF">2020-05-18T18:31:25Z</dcterms:created>
  <dcterms:modified xsi:type="dcterms:W3CDTF">2023-05-22T18:13:15Z</dcterms:modified>
</cp:coreProperties>
</file>