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<sst xmlns="http://schemas.openxmlformats.org/spreadsheetml/2006/main" count="140" uniqueCount="88">
  <si>
    <t>Código</t>
  </si>
  <si>
    <t>Ingresso</t>
  </si>
  <si>
    <t>Curso</t>
  </si>
  <si>
    <t>Nome</t>
  </si>
  <si>
    <t>T1</t>
  </si>
  <si>
    <t>ex1</t>
  </si>
  <si>
    <t>ex2</t>
  </si>
  <si>
    <t>T2</t>
  </si>
  <si>
    <t>T3</t>
  </si>
  <si>
    <t>T4</t>
  </si>
  <si>
    <t>P1</t>
  </si>
  <si>
    <t>P2</t>
  </si>
  <si>
    <t>sub</t>
  </si>
  <si>
    <t>Media</t>
  </si>
  <si>
    <t>Faltas</t>
  </si>
  <si>
    <t>Presenca (%)</t>
  </si>
  <si>
    <t>12547681</t>
  </si>
  <si>
    <t>2021/1</t>
  </si>
  <si>
    <t>18045</t>
  </si>
  <si>
    <t>Andre Vinicius de Paula</t>
  </si>
  <si>
    <t>11800858</t>
  </si>
  <si>
    <t>2020/1</t>
  </si>
  <si>
    <t>Bárbara Nery de Souza</t>
  </si>
  <si>
    <t>11801081</t>
  </si>
  <si>
    <t>Caroline Meireles Grupe</t>
  </si>
  <si>
    <t>12547962</t>
  </si>
  <si>
    <t>Daniel Shinji Takahashi</t>
  </si>
  <si>
    <t>12567029</t>
  </si>
  <si>
    <t>Davi Daniel da Silva</t>
  </si>
  <si>
    <t>6813161</t>
  </si>
  <si>
    <t>2018/1</t>
  </si>
  <si>
    <t>Emerson Jean Roberto dos Santos</t>
  </si>
  <si>
    <t>12547419</t>
  </si>
  <si>
    <t>Fernando Cirilo Zanchetta</t>
  </si>
  <si>
    <t>9807191</t>
  </si>
  <si>
    <t>2016/1</t>
  </si>
  <si>
    <t>Gabriel Biscardi</t>
  </si>
  <si>
    <t>11884755</t>
  </si>
  <si>
    <t>Gabriele Namie Okabayashi</t>
  </si>
  <si>
    <t>12624252</t>
  </si>
  <si>
    <t>Giovane Rodrigo Cavalcanti Moretto</t>
  </si>
  <si>
    <t>12547830</t>
  </si>
  <si>
    <t>Jesse Goncalves Junior</t>
  </si>
  <si>
    <t>12609651</t>
  </si>
  <si>
    <t>Joao Lucas Almeida Caldas Ferraz</t>
  </si>
  <si>
    <t>12547527</t>
  </si>
  <si>
    <t>Joao Marcelo dos Santos Vieira</t>
  </si>
  <si>
    <t>12624287</t>
  </si>
  <si>
    <t>Joao Vitor Abreu e Oliveira</t>
  </si>
  <si>
    <t>11930742</t>
  </si>
  <si>
    <t>José Augusto Simão</t>
  </si>
  <si>
    <t>Jose Gonzaga Jr</t>
  </si>
  <si>
    <t>12547893</t>
  </si>
  <si>
    <t>Laura da Silva Dalbem</t>
  </si>
  <si>
    <t>12803370</t>
  </si>
  <si>
    <t>Lucas Batista Lopes</t>
  </si>
  <si>
    <t>11819452</t>
  </si>
  <si>
    <t>Lucas Pires Bernardes</t>
  </si>
  <si>
    <t>12547531</t>
  </si>
  <si>
    <t>Marco Tulio Reggiani Cardoso</t>
  </si>
  <si>
    <t>12547976</t>
  </si>
  <si>
    <t>Mateus Fernandes Tolentino</t>
  </si>
  <si>
    <t>12547152</t>
  </si>
  <si>
    <t>Mauricio Garcia Di Mase</t>
  </si>
  <si>
    <t>12690598</t>
  </si>
  <si>
    <t>Murillo Martinez Nunes</t>
  </si>
  <si>
    <t>12547472</t>
  </si>
  <si>
    <t>Pedro Zarzenon Jacomassi</t>
  </si>
  <si>
    <t>12547207</t>
  </si>
  <si>
    <t>Ricardo Almeida de Souza Albuquerque</t>
  </si>
  <si>
    <t>5055776</t>
  </si>
  <si>
    <t>Thiago Antônio Teixeira das Neves</t>
  </si>
  <si>
    <t>11801161</t>
  </si>
  <si>
    <t>18050</t>
  </si>
  <si>
    <t>Thiago Tomaz Simões Camillo</t>
  </si>
  <si>
    <t>12547444</t>
  </si>
  <si>
    <t>Victor Marcelo Riverete Monteiro Padial</t>
  </si>
  <si>
    <t>11800667</t>
  </si>
  <si>
    <t>Vitor Fonseca Maia Batista</t>
  </si>
  <si>
    <t>11800782</t>
  </si>
  <si>
    <t>Vitor Odorissio Pereira</t>
  </si>
  <si>
    <t>Aprovados</t>
  </si>
  <si>
    <t>T1: teste 20/04</t>
  </si>
  <si>
    <t>ex2: 12/05</t>
  </si>
  <si>
    <t>T3: 23/06</t>
  </si>
  <si>
    <t>T4: 06/07</t>
  </si>
  <si>
    <t>P1: notas finais (soma) da primeira prova</t>
  </si>
  <si>
    <t>P2:prova de 14/07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</si>
</sst>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"/>
  </numFmts>
  <fonts count="46">
    <font>
      <sz val="10"/>
      <name val="Arial"/>
      <family val="2"/>
    </font>
    <font>
      <sz val="10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180" fontId="4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4">
      <selection activeCell="T19" sqref="T19"/>
    </sheetView>
  </sheetViews>
  <sheetFormatPr defaultColWidth="9.140625" defaultRowHeight="12.75"/>
  <cols>
    <col min="7" max="7" width="9.8515625" style="0" customWidth="1"/>
    <col min="8" max="8" width="9.140625" style="1" customWidth="1"/>
    <col min="9" max="9" width="4.421875" style="2" customWidth="1"/>
    <col min="10" max="10" width="4.28125" style="2" customWidth="1"/>
    <col min="11" max="11" width="7.140625" style="2" customWidth="1"/>
    <col min="12" max="18" width="9.140625" style="2" customWidth="1"/>
    <col min="19" max="19" width="13.28125" style="3" customWidth="1"/>
  </cols>
  <sheetData>
    <row r="1" spans="1:19" ht="12.75">
      <c r="A1" s="4" t="s">
        <v>0</v>
      </c>
      <c r="B1" s="4" t="s">
        <v>1</v>
      </c>
      <c r="C1" s="4" t="s">
        <v>2</v>
      </c>
      <c r="D1" s="4" t="s">
        <v>3</v>
      </c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8" t="s">
        <v>13</v>
      </c>
      <c r="R1" s="2" t="s">
        <v>14</v>
      </c>
      <c r="S1" s="9" t="s">
        <v>15</v>
      </c>
    </row>
    <row r="2" spans="1:19" ht="12.75">
      <c r="A2" s="5" t="s">
        <v>16</v>
      </c>
      <c r="B2" s="5" t="s">
        <v>17</v>
      </c>
      <c r="C2" s="5" t="s">
        <v>18</v>
      </c>
      <c r="D2" s="5" t="s">
        <v>19</v>
      </c>
      <c r="H2" s="1">
        <v>1.8</v>
      </c>
      <c r="I2" s="2">
        <v>0.7</v>
      </c>
      <c r="J2" s="2">
        <v>0.1</v>
      </c>
      <c r="K2" s="2">
        <v>1.1</v>
      </c>
      <c r="L2" s="2">
        <v>2.7</v>
      </c>
      <c r="M2" s="2">
        <v>1.7</v>
      </c>
      <c r="N2" s="1">
        <f aca="true" t="shared" si="0" ref="N2:N11">H2+I2+J2+K2+L2+M2</f>
        <v>8.1</v>
      </c>
      <c r="O2" s="2">
        <v>5.4</v>
      </c>
      <c r="Q2" s="10">
        <f aca="true" t="shared" si="1" ref="Q2:Q11">(O2+N2)/2</f>
        <v>6.75</v>
      </c>
      <c r="R2" s="2">
        <v>0</v>
      </c>
      <c r="S2" s="3">
        <f aca="true" t="shared" si="2" ref="S2:S31">(30-R2)*100/30</f>
        <v>100</v>
      </c>
    </row>
    <row r="3" spans="1:19" ht="12.75">
      <c r="A3" s="5" t="s">
        <v>20</v>
      </c>
      <c r="B3" s="5" t="s">
        <v>21</v>
      </c>
      <c r="C3" s="5" t="s">
        <v>18</v>
      </c>
      <c r="D3" s="5" t="s">
        <v>22</v>
      </c>
      <c r="J3" s="2">
        <v>0.1</v>
      </c>
      <c r="K3" s="2">
        <v>0</v>
      </c>
      <c r="L3" s="2">
        <v>2.7</v>
      </c>
      <c r="M3" s="2">
        <v>0.2</v>
      </c>
      <c r="N3" s="1">
        <f t="shared" si="0"/>
        <v>3.0000000000000004</v>
      </c>
      <c r="O3" s="2">
        <v>3.5</v>
      </c>
      <c r="Q3" s="1">
        <f t="shared" si="1"/>
        <v>3.25</v>
      </c>
      <c r="R3" s="2">
        <v>1</v>
      </c>
      <c r="S3" s="3">
        <f t="shared" si="2"/>
        <v>96.66666666666667</v>
      </c>
    </row>
    <row r="4" spans="1:19" ht="12.75">
      <c r="A4" s="5" t="s">
        <v>23</v>
      </c>
      <c r="B4" s="5" t="s">
        <v>21</v>
      </c>
      <c r="C4" s="5" t="s">
        <v>18</v>
      </c>
      <c r="D4" s="5" t="s">
        <v>24</v>
      </c>
      <c r="H4" s="1">
        <v>0.8</v>
      </c>
      <c r="I4" s="6">
        <v>0.3</v>
      </c>
      <c r="J4" s="2">
        <v>0.5</v>
      </c>
      <c r="K4" s="2">
        <v>1.4</v>
      </c>
      <c r="L4" s="2">
        <v>2.7</v>
      </c>
      <c r="M4" s="2">
        <v>2</v>
      </c>
      <c r="N4" s="1">
        <f t="shared" si="0"/>
        <v>7.7</v>
      </c>
      <c r="O4" s="2">
        <v>4.5</v>
      </c>
      <c r="Q4" s="10">
        <f t="shared" si="1"/>
        <v>6.1</v>
      </c>
      <c r="R4" s="2">
        <v>0</v>
      </c>
      <c r="S4" s="3">
        <f t="shared" si="2"/>
        <v>100</v>
      </c>
    </row>
    <row r="5" spans="1:19" ht="12.75">
      <c r="A5" s="5" t="s">
        <v>25</v>
      </c>
      <c r="B5" s="5" t="s">
        <v>17</v>
      </c>
      <c r="C5" s="5" t="s">
        <v>18</v>
      </c>
      <c r="D5" s="5" t="s">
        <v>26</v>
      </c>
      <c r="H5" s="1">
        <v>1.3</v>
      </c>
      <c r="J5" s="2">
        <v>0.2</v>
      </c>
      <c r="K5" s="2">
        <v>0.5</v>
      </c>
      <c r="L5" s="2">
        <v>2.7</v>
      </c>
      <c r="M5" s="2">
        <v>1.4</v>
      </c>
      <c r="N5" s="1">
        <f t="shared" si="0"/>
        <v>6.1</v>
      </c>
      <c r="O5" s="2">
        <v>2.2</v>
      </c>
      <c r="Q5" s="11">
        <f t="shared" si="1"/>
        <v>4.15</v>
      </c>
      <c r="R5" s="2">
        <v>0</v>
      </c>
      <c r="S5" s="3">
        <f t="shared" si="2"/>
        <v>100</v>
      </c>
    </row>
    <row r="6" spans="1:19" ht="12.75">
      <c r="A6" s="5" t="s">
        <v>27</v>
      </c>
      <c r="B6" s="5" t="s">
        <v>17</v>
      </c>
      <c r="C6" s="5" t="s">
        <v>18</v>
      </c>
      <c r="D6" s="5" t="s">
        <v>28</v>
      </c>
      <c r="H6" s="1">
        <v>1.3</v>
      </c>
      <c r="I6" s="2">
        <v>0.3</v>
      </c>
      <c r="J6" s="2">
        <v>0.2</v>
      </c>
      <c r="K6" s="2">
        <v>1.1</v>
      </c>
      <c r="L6" s="2">
        <v>2.8</v>
      </c>
      <c r="M6" s="2">
        <v>1.9</v>
      </c>
      <c r="N6" s="1">
        <f t="shared" si="0"/>
        <v>7.6</v>
      </c>
      <c r="O6" s="2">
        <v>5.3</v>
      </c>
      <c r="Q6" s="10">
        <f t="shared" si="1"/>
        <v>6.449999999999999</v>
      </c>
      <c r="S6" s="3">
        <f t="shared" si="2"/>
        <v>100</v>
      </c>
    </row>
    <row r="7" spans="1:19" ht="12.75">
      <c r="A7" s="5" t="s">
        <v>29</v>
      </c>
      <c r="B7" s="5" t="s">
        <v>30</v>
      </c>
      <c r="C7" s="5" t="s">
        <v>18</v>
      </c>
      <c r="D7" s="5" t="s">
        <v>31</v>
      </c>
      <c r="H7" s="1">
        <v>1</v>
      </c>
      <c r="J7" s="2">
        <v>0.4</v>
      </c>
      <c r="K7" s="2">
        <v>0.9</v>
      </c>
      <c r="L7" s="2">
        <v>2.8</v>
      </c>
      <c r="M7" s="2">
        <v>1.7</v>
      </c>
      <c r="N7" s="1">
        <f t="shared" si="0"/>
        <v>6.8</v>
      </c>
      <c r="O7" s="2">
        <v>2.6</v>
      </c>
      <c r="P7" s="2">
        <v>5.1</v>
      </c>
      <c r="Q7" s="10">
        <f aca="true" t="shared" si="3" ref="Q7:Q10">MAX((O7+N7)/2,(O7+P7)/2,(N7+P7)/2)</f>
        <v>5.949999999999999</v>
      </c>
      <c r="S7" s="3">
        <f t="shared" si="2"/>
        <v>100</v>
      </c>
    </row>
    <row r="8" spans="1:19" ht="12.75">
      <c r="A8" s="5" t="s">
        <v>32</v>
      </c>
      <c r="B8" s="5" t="s">
        <v>17</v>
      </c>
      <c r="C8" s="5" t="s">
        <v>18</v>
      </c>
      <c r="D8" s="5" t="s">
        <v>33</v>
      </c>
      <c r="H8" s="1">
        <v>1</v>
      </c>
      <c r="J8" s="2">
        <v>0.6</v>
      </c>
      <c r="K8" s="2">
        <v>1</v>
      </c>
      <c r="L8" s="2">
        <v>2.3</v>
      </c>
      <c r="M8" s="2">
        <v>1.1</v>
      </c>
      <c r="N8" s="1">
        <f t="shared" si="0"/>
        <v>6</v>
      </c>
      <c r="O8" s="2">
        <v>3.9</v>
      </c>
      <c r="Q8" s="10">
        <f t="shared" si="1"/>
        <v>4.95</v>
      </c>
      <c r="S8" s="3">
        <f t="shared" si="2"/>
        <v>100</v>
      </c>
    </row>
    <row r="9" spans="1:19" ht="12.75">
      <c r="A9" s="5" t="s">
        <v>34</v>
      </c>
      <c r="B9" s="5" t="s">
        <v>35</v>
      </c>
      <c r="C9" s="5" t="s">
        <v>18</v>
      </c>
      <c r="D9" s="5" t="s">
        <v>36</v>
      </c>
      <c r="H9" s="1">
        <v>0.5</v>
      </c>
      <c r="I9" s="2">
        <v>0.5</v>
      </c>
      <c r="J9" s="2">
        <v>0.2</v>
      </c>
      <c r="K9" s="2">
        <v>1.1</v>
      </c>
      <c r="L9" s="2">
        <v>2.4</v>
      </c>
      <c r="M9" s="2">
        <v>1.4</v>
      </c>
      <c r="N9" s="1">
        <f t="shared" si="0"/>
        <v>6.1</v>
      </c>
      <c r="O9" s="2">
        <v>3.1</v>
      </c>
      <c r="P9" s="2">
        <v>4.7</v>
      </c>
      <c r="Q9" s="10">
        <f t="shared" si="3"/>
        <v>5.4</v>
      </c>
      <c r="R9" s="2">
        <v>1</v>
      </c>
      <c r="S9" s="3">
        <f t="shared" si="2"/>
        <v>96.66666666666667</v>
      </c>
    </row>
    <row r="10" spans="1:19" ht="12.75">
      <c r="A10" s="5" t="s">
        <v>37</v>
      </c>
      <c r="B10" s="5" t="s">
        <v>17</v>
      </c>
      <c r="C10" s="5" t="s">
        <v>18</v>
      </c>
      <c r="D10" s="5" t="s">
        <v>38</v>
      </c>
      <c r="H10" s="1">
        <v>1.1</v>
      </c>
      <c r="J10" s="2">
        <v>0.1</v>
      </c>
      <c r="K10" s="2">
        <v>0.7</v>
      </c>
      <c r="L10" s="2">
        <v>2.3</v>
      </c>
      <c r="M10" s="2">
        <v>1.2</v>
      </c>
      <c r="N10" s="1">
        <f t="shared" si="0"/>
        <v>5.4</v>
      </c>
      <c r="O10" s="2">
        <v>1.4</v>
      </c>
      <c r="P10" s="2">
        <v>5.3</v>
      </c>
      <c r="Q10" s="10">
        <f t="shared" si="3"/>
        <v>5.35</v>
      </c>
      <c r="R10" s="2">
        <v>1</v>
      </c>
      <c r="S10" s="3">
        <f t="shared" si="2"/>
        <v>96.66666666666667</v>
      </c>
    </row>
    <row r="11" spans="1:19" ht="12.75">
      <c r="A11" s="5" t="s">
        <v>39</v>
      </c>
      <c r="B11" s="5" t="s">
        <v>17</v>
      </c>
      <c r="C11" s="5" t="s">
        <v>18</v>
      </c>
      <c r="D11" s="5" t="s">
        <v>40</v>
      </c>
      <c r="H11" s="1">
        <v>0</v>
      </c>
      <c r="K11" s="2">
        <v>0.1</v>
      </c>
      <c r="L11" s="2">
        <v>2.2</v>
      </c>
      <c r="M11" s="2">
        <v>1.7</v>
      </c>
      <c r="N11" s="1">
        <f t="shared" si="0"/>
        <v>4</v>
      </c>
      <c r="O11" s="2">
        <v>2</v>
      </c>
      <c r="Q11" s="11">
        <f t="shared" si="1"/>
        <v>3</v>
      </c>
      <c r="R11" s="2">
        <v>2</v>
      </c>
      <c r="S11" s="3">
        <f t="shared" si="2"/>
        <v>93.33333333333333</v>
      </c>
    </row>
    <row r="12" spans="1:19" ht="12.75">
      <c r="A12" s="5" t="s">
        <v>41</v>
      </c>
      <c r="B12" s="5" t="s">
        <v>17</v>
      </c>
      <c r="C12" s="5" t="s">
        <v>18</v>
      </c>
      <c r="D12" s="5" t="s">
        <v>42</v>
      </c>
      <c r="H12" s="1">
        <v>1.4</v>
      </c>
      <c r="J12" s="2">
        <v>0.3</v>
      </c>
      <c r="K12" s="2">
        <v>1.3</v>
      </c>
      <c r="L12" s="6">
        <v>3</v>
      </c>
      <c r="M12" s="2">
        <v>1.2</v>
      </c>
      <c r="N12" s="1">
        <f aca="true" t="shared" si="4" ref="N12:N31">H12+I12+J12+K12+L12+M12</f>
        <v>7.2</v>
      </c>
      <c r="O12" s="2">
        <v>3.7</v>
      </c>
      <c r="Q12" s="10">
        <f aca="true" t="shared" si="5" ref="Q12:Q31">(O12+N12)/2</f>
        <v>5.45</v>
      </c>
      <c r="R12" s="2">
        <v>5</v>
      </c>
      <c r="S12" s="3">
        <f t="shared" si="2"/>
        <v>83.33333333333333</v>
      </c>
    </row>
    <row r="13" spans="1:19" ht="12.75">
      <c r="A13" s="5" t="s">
        <v>43</v>
      </c>
      <c r="B13" s="5" t="s">
        <v>17</v>
      </c>
      <c r="C13" s="5" t="s">
        <v>18</v>
      </c>
      <c r="D13" s="5" t="s">
        <v>44</v>
      </c>
      <c r="H13" s="1">
        <v>1.7</v>
      </c>
      <c r="J13" s="2">
        <v>0.2</v>
      </c>
      <c r="K13" s="2">
        <v>1.1</v>
      </c>
      <c r="L13" s="2">
        <v>3</v>
      </c>
      <c r="M13" s="2">
        <v>2.1</v>
      </c>
      <c r="N13" s="1">
        <f t="shared" si="4"/>
        <v>8.1</v>
      </c>
      <c r="O13" s="2">
        <v>5.6</v>
      </c>
      <c r="Q13" s="10">
        <f t="shared" si="5"/>
        <v>6.85</v>
      </c>
      <c r="S13" s="3">
        <f t="shared" si="2"/>
        <v>100</v>
      </c>
    </row>
    <row r="14" spans="1:19" ht="12.75">
      <c r="A14" s="5" t="s">
        <v>45</v>
      </c>
      <c r="B14" s="5" t="s">
        <v>17</v>
      </c>
      <c r="C14" s="5" t="s">
        <v>18</v>
      </c>
      <c r="D14" s="5" t="s">
        <v>46</v>
      </c>
      <c r="H14" s="1">
        <v>0.4</v>
      </c>
      <c r="K14" s="2">
        <v>0.9</v>
      </c>
      <c r="L14" s="2">
        <v>3</v>
      </c>
      <c r="M14" s="2">
        <v>1.2</v>
      </c>
      <c r="N14" s="1">
        <f t="shared" si="4"/>
        <v>5.5</v>
      </c>
      <c r="O14" s="2">
        <v>3.5</v>
      </c>
      <c r="Q14" s="11">
        <f t="shared" si="5"/>
        <v>4.5</v>
      </c>
      <c r="R14" s="2">
        <v>6</v>
      </c>
      <c r="S14" s="3">
        <f t="shared" si="2"/>
        <v>80</v>
      </c>
    </row>
    <row r="15" spans="1:19" ht="12.75">
      <c r="A15" s="5" t="s">
        <v>47</v>
      </c>
      <c r="B15" s="5" t="s">
        <v>17</v>
      </c>
      <c r="C15" s="5" t="s">
        <v>18</v>
      </c>
      <c r="D15" s="5" t="s">
        <v>48</v>
      </c>
      <c r="H15" s="1">
        <v>0.3</v>
      </c>
      <c r="J15" s="2">
        <v>0.4</v>
      </c>
      <c r="K15" s="2">
        <v>1.2</v>
      </c>
      <c r="L15" s="2">
        <v>3</v>
      </c>
      <c r="M15" s="2">
        <v>1.8</v>
      </c>
      <c r="N15" s="1">
        <f t="shared" si="4"/>
        <v>6.7</v>
      </c>
      <c r="O15" s="2">
        <v>1.8</v>
      </c>
      <c r="P15" s="2">
        <v>4.4</v>
      </c>
      <c r="Q15" s="10">
        <f>MAX((O15+N15)/2,(O15+P15)/2,(N15+P15)/2)</f>
        <v>5.550000000000001</v>
      </c>
      <c r="R15" s="2">
        <v>3</v>
      </c>
      <c r="S15" s="3">
        <f t="shared" si="2"/>
        <v>90</v>
      </c>
    </row>
    <row r="16" spans="1:19" ht="12.75">
      <c r="A16" s="5" t="s">
        <v>49</v>
      </c>
      <c r="B16" s="5" t="s">
        <v>21</v>
      </c>
      <c r="C16" s="5" t="s">
        <v>18</v>
      </c>
      <c r="D16" s="5" t="s">
        <v>50</v>
      </c>
      <c r="H16" s="1">
        <v>1.5</v>
      </c>
      <c r="J16" s="2">
        <v>0.5</v>
      </c>
      <c r="K16" s="2">
        <v>1.4</v>
      </c>
      <c r="L16" s="2">
        <v>1.5</v>
      </c>
      <c r="M16" s="2">
        <v>1.5</v>
      </c>
      <c r="N16" s="1">
        <f t="shared" si="4"/>
        <v>6.4</v>
      </c>
      <c r="O16" s="2">
        <v>4.9</v>
      </c>
      <c r="Q16" s="10">
        <f t="shared" si="5"/>
        <v>5.65</v>
      </c>
      <c r="S16" s="3">
        <f t="shared" si="2"/>
        <v>100</v>
      </c>
    </row>
    <row r="17" spans="1:19" ht="12.75">
      <c r="A17" s="5"/>
      <c r="B17" s="5"/>
      <c r="C17" s="5"/>
      <c r="D17" s="5" t="s">
        <v>51</v>
      </c>
      <c r="H17" s="1">
        <v>0</v>
      </c>
      <c r="J17" s="2">
        <v>0.3</v>
      </c>
      <c r="M17" s="2">
        <v>1.2</v>
      </c>
      <c r="N17" s="1">
        <f t="shared" si="4"/>
        <v>1.5</v>
      </c>
      <c r="O17" s="2">
        <v>0</v>
      </c>
      <c r="Q17" s="1">
        <f t="shared" si="5"/>
        <v>0.75</v>
      </c>
      <c r="S17" s="3">
        <f t="shared" si="2"/>
        <v>100</v>
      </c>
    </row>
    <row r="18" spans="1:19" ht="12.75">
      <c r="A18" s="5" t="s">
        <v>52</v>
      </c>
      <c r="B18" s="5" t="s">
        <v>17</v>
      </c>
      <c r="C18" s="5" t="s">
        <v>18</v>
      </c>
      <c r="D18" s="5" t="s">
        <v>53</v>
      </c>
      <c r="H18" s="1">
        <v>0.7</v>
      </c>
      <c r="J18" s="2">
        <v>0.1</v>
      </c>
      <c r="K18" s="2">
        <v>0.7</v>
      </c>
      <c r="L18" s="2">
        <v>1.5</v>
      </c>
      <c r="M18" s="2">
        <v>1.2</v>
      </c>
      <c r="N18" s="1">
        <f t="shared" si="4"/>
        <v>4.2</v>
      </c>
      <c r="O18" s="2">
        <v>2</v>
      </c>
      <c r="P18" s="7">
        <v>6.4</v>
      </c>
      <c r="Q18" s="10">
        <f>MAX((O18+N18)/2,(O18+P18)/2,(N18+P18)/2)</f>
        <v>5.300000000000001</v>
      </c>
      <c r="R18" s="2">
        <v>3</v>
      </c>
      <c r="S18" s="3">
        <f t="shared" si="2"/>
        <v>90</v>
      </c>
    </row>
    <row r="19" spans="1:19" ht="12.75">
      <c r="A19" s="5" t="s">
        <v>54</v>
      </c>
      <c r="B19" s="5" t="s">
        <v>17</v>
      </c>
      <c r="C19" s="5" t="s">
        <v>18</v>
      </c>
      <c r="D19" s="5" t="s">
        <v>55</v>
      </c>
      <c r="H19" s="1">
        <v>1.5</v>
      </c>
      <c r="K19" s="2">
        <v>1.8</v>
      </c>
      <c r="L19" s="2">
        <v>1.7</v>
      </c>
      <c r="M19" s="2">
        <v>1.7</v>
      </c>
      <c r="N19" s="1">
        <f t="shared" si="4"/>
        <v>6.7</v>
      </c>
      <c r="O19" s="2">
        <v>1.4</v>
      </c>
      <c r="P19" s="2">
        <v>3</v>
      </c>
      <c r="Q19" s="10">
        <f>MAX((O19+N19)/2,(O19+P19)/2,(N19+P19)/2)</f>
        <v>4.85</v>
      </c>
      <c r="R19" s="2">
        <v>2</v>
      </c>
      <c r="S19" s="3">
        <f t="shared" si="2"/>
        <v>93.33333333333333</v>
      </c>
    </row>
    <row r="20" spans="1:19" ht="12.75">
      <c r="A20" s="5" t="s">
        <v>56</v>
      </c>
      <c r="B20" s="5" t="s">
        <v>21</v>
      </c>
      <c r="C20" s="5" t="s">
        <v>18</v>
      </c>
      <c r="D20" s="5" t="s">
        <v>57</v>
      </c>
      <c r="H20" s="1">
        <v>1.5</v>
      </c>
      <c r="J20" s="2">
        <v>0.5</v>
      </c>
      <c r="K20" s="2">
        <v>1</v>
      </c>
      <c r="L20" s="2">
        <v>1.7</v>
      </c>
      <c r="M20" s="2">
        <v>1.7</v>
      </c>
      <c r="N20" s="1">
        <f t="shared" si="4"/>
        <v>6.4</v>
      </c>
      <c r="O20" s="2">
        <v>4.7</v>
      </c>
      <c r="Q20" s="10">
        <f t="shared" si="5"/>
        <v>5.550000000000001</v>
      </c>
      <c r="R20" s="2">
        <v>2</v>
      </c>
      <c r="S20" s="3">
        <f t="shared" si="2"/>
        <v>93.33333333333333</v>
      </c>
    </row>
    <row r="21" spans="1:19" ht="12.75">
      <c r="A21" s="5" t="s">
        <v>58</v>
      </c>
      <c r="B21" s="5" t="s">
        <v>17</v>
      </c>
      <c r="C21" s="5" t="s">
        <v>18</v>
      </c>
      <c r="D21" s="5" t="s">
        <v>59</v>
      </c>
      <c r="H21" s="1">
        <v>1.4</v>
      </c>
      <c r="J21" s="2">
        <v>0.6</v>
      </c>
      <c r="K21" s="2">
        <v>0.7</v>
      </c>
      <c r="L21" s="2">
        <v>2.5</v>
      </c>
      <c r="M21" s="2">
        <v>1.4</v>
      </c>
      <c r="N21" s="1">
        <f t="shared" si="4"/>
        <v>6.6</v>
      </c>
      <c r="O21" s="2">
        <v>3.5</v>
      </c>
      <c r="Q21" s="10">
        <f t="shared" si="5"/>
        <v>5.05</v>
      </c>
      <c r="R21" s="2">
        <v>2</v>
      </c>
      <c r="S21" s="3">
        <f t="shared" si="2"/>
        <v>93.33333333333333</v>
      </c>
    </row>
    <row r="22" spans="1:19" ht="12.75">
      <c r="A22" s="5" t="s">
        <v>60</v>
      </c>
      <c r="B22" s="5" t="s">
        <v>17</v>
      </c>
      <c r="C22" s="5" t="s">
        <v>18</v>
      </c>
      <c r="D22" s="5" t="s">
        <v>61</v>
      </c>
      <c r="H22" s="1">
        <v>0.7</v>
      </c>
      <c r="J22" s="2">
        <v>0.4</v>
      </c>
      <c r="K22" s="2">
        <v>0.4</v>
      </c>
      <c r="L22" s="2">
        <v>2.5</v>
      </c>
      <c r="M22" s="2">
        <v>1.8</v>
      </c>
      <c r="N22" s="1">
        <f t="shared" si="4"/>
        <v>5.8</v>
      </c>
      <c r="O22" s="2">
        <v>2.7</v>
      </c>
      <c r="Q22" s="11">
        <f t="shared" si="5"/>
        <v>4.25</v>
      </c>
      <c r="S22" s="3">
        <f t="shared" si="2"/>
        <v>100</v>
      </c>
    </row>
    <row r="23" spans="1:19" ht="12.75">
      <c r="A23" s="5" t="s">
        <v>62</v>
      </c>
      <c r="B23" s="5" t="s">
        <v>17</v>
      </c>
      <c r="C23" s="5" t="s">
        <v>18</v>
      </c>
      <c r="D23" s="5" t="s">
        <v>63</v>
      </c>
      <c r="H23" s="1">
        <v>1.3</v>
      </c>
      <c r="I23" s="6">
        <v>0.4</v>
      </c>
      <c r="J23" s="2">
        <v>0.4</v>
      </c>
      <c r="K23" s="2">
        <v>1.4</v>
      </c>
      <c r="L23" s="2">
        <v>2.4</v>
      </c>
      <c r="M23" s="2">
        <v>1.8</v>
      </c>
      <c r="N23" s="1">
        <f t="shared" si="4"/>
        <v>7.7</v>
      </c>
      <c r="O23" s="2">
        <v>5.9</v>
      </c>
      <c r="Q23" s="10">
        <f t="shared" si="5"/>
        <v>6.800000000000001</v>
      </c>
      <c r="R23" s="2">
        <v>1</v>
      </c>
      <c r="S23" s="3">
        <f t="shared" si="2"/>
        <v>96.66666666666667</v>
      </c>
    </row>
    <row r="24" spans="1:19" ht="12.75">
      <c r="A24" s="5" t="s">
        <v>64</v>
      </c>
      <c r="B24" s="5" t="s">
        <v>17</v>
      </c>
      <c r="C24" s="5" t="s">
        <v>18</v>
      </c>
      <c r="D24" s="5" t="s">
        <v>65</v>
      </c>
      <c r="H24" s="1">
        <v>1.5</v>
      </c>
      <c r="K24" s="2">
        <v>1.4</v>
      </c>
      <c r="L24" s="2">
        <v>2.4</v>
      </c>
      <c r="M24" s="2">
        <v>1.1</v>
      </c>
      <c r="N24" s="1">
        <f t="shared" si="4"/>
        <v>6.4</v>
      </c>
      <c r="O24" s="2">
        <v>3.5</v>
      </c>
      <c r="P24" s="2"/>
      <c r="Q24" s="10">
        <f t="shared" si="5"/>
        <v>4.95</v>
      </c>
      <c r="R24" s="2">
        <v>1</v>
      </c>
      <c r="S24" s="3">
        <f t="shared" si="2"/>
        <v>96.66666666666667</v>
      </c>
    </row>
    <row r="25" spans="1:19" ht="12.75">
      <c r="A25" s="5" t="s">
        <v>66</v>
      </c>
      <c r="B25" s="5" t="s">
        <v>17</v>
      </c>
      <c r="C25" s="5" t="s">
        <v>18</v>
      </c>
      <c r="D25" s="5" t="s">
        <v>67</v>
      </c>
      <c r="H25" s="1">
        <v>0.9</v>
      </c>
      <c r="I25" s="6">
        <v>0.3</v>
      </c>
      <c r="J25" s="2">
        <v>0.3</v>
      </c>
      <c r="K25" s="2">
        <v>0.9</v>
      </c>
      <c r="L25" s="2">
        <v>1.8</v>
      </c>
      <c r="M25" s="2">
        <v>1.3</v>
      </c>
      <c r="N25" s="1">
        <f t="shared" si="4"/>
        <v>5.5</v>
      </c>
      <c r="O25" s="2">
        <v>3.4</v>
      </c>
      <c r="P25" s="2">
        <v>5.8</v>
      </c>
      <c r="Q25" s="10">
        <f>MAX((O25+N25)/2,(O25+P25)/2,(N25+P25)/2)</f>
        <v>5.65</v>
      </c>
      <c r="S25" s="3">
        <f t="shared" si="2"/>
        <v>100</v>
      </c>
    </row>
    <row r="26" spans="1:19" ht="12.75">
      <c r="A26" s="5" t="s">
        <v>68</v>
      </c>
      <c r="B26" s="5" t="s">
        <v>17</v>
      </c>
      <c r="C26" s="5" t="s">
        <v>18</v>
      </c>
      <c r="D26" s="5" t="s">
        <v>69</v>
      </c>
      <c r="H26" s="1">
        <v>2.1</v>
      </c>
      <c r="J26" s="2">
        <v>0.4</v>
      </c>
      <c r="K26" s="2">
        <v>1.5</v>
      </c>
      <c r="L26" s="2">
        <v>2.2</v>
      </c>
      <c r="M26" s="2">
        <v>1.3</v>
      </c>
      <c r="N26" s="1">
        <f t="shared" si="4"/>
        <v>7.5</v>
      </c>
      <c r="O26" s="2">
        <v>4.2</v>
      </c>
      <c r="Q26" s="10">
        <f t="shared" si="5"/>
        <v>5.85</v>
      </c>
      <c r="S26" s="3">
        <f t="shared" si="2"/>
        <v>100</v>
      </c>
    </row>
    <row r="27" spans="1:19" ht="12.75">
      <c r="A27" s="5" t="s">
        <v>70</v>
      </c>
      <c r="B27" s="5" t="s">
        <v>17</v>
      </c>
      <c r="C27" s="5" t="s">
        <v>18</v>
      </c>
      <c r="D27" s="5" t="s">
        <v>71</v>
      </c>
      <c r="H27" s="1">
        <v>0.7</v>
      </c>
      <c r="J27" s="2">
        <v>0.4</v>
      </c>
      <c r="K27" s="2">
        <v>0.9</v>
      </c>
      <c r="L27" s="2">
        <v>1.8</v>
      </c>
      <c r="M27" s="2">
        <v>1.3</v>
      </c>
      <c r="N27" s="1">
        <f t="shared" si="4"/>
        <v>5.1</v>
      </c>
      <c r="O27" s="2">
        <v>2.2</v>
      </c>
      <c r="Q27" s="11">
        <f t="shared" si="5"/>
        <v>3.65</v>
      </c>
      <c r="R27" s="2">
        <v>1</v>
      </c>
      <c r="S27" s="3">
        <f t="shared" si="2"/>
        <v>96.66666666666667</v>
      </c>
    </row>
    <row r="28" spans="1:19" ht="12.75">
      <c r="A28" s="5" t="s">
        <v>72</v>
      </c>
      <c r="B28" s="5" t="s">
        <v>21</v>
      </c>
      <c r="C28" s="5" t="s">
        <v>73</v>
      </c>
      <c r="D28" s="5" t="s">
        <v>74</v>
      </c>
      <c r="H28" s="1">
        <v>1</v>
      </c>
      <c r="J28" s="2">
        <v>0.4</v>
      </c>
      <c r="K28" s="2">
        <v>1.5</v>
      </c>
      <c r="L28" s="2">
        <v>2.4</v>
      </c>
      <c r="M28" s="2">
        <v>1.1</v>
      </c>
      <c r="N28" s="1">
        <f t="shared" si="4"/>
        <v>6.4</v>
      </c>
      <c r="O28" s="2">
        <v>3.5</v>
      </c>
      <c r="Q28" s="10">
        <f t="shared" si="5"/>
        <v>4.95</v>
      </c>
      <c r="S28" s="3">
        <f t="shared" si="2"/>
        <v>100</v>
      </c>
    </row>
    <row r="29" spans="1:19" ht="12.75">
      <c r="A29" s="5" t="s">
        <v>75</v>
      </c>
      <c r="B29" s="5" t="s">
        <v>17</v>
      </c>
      <c r="C29" s="5" t="s">
        <v>18</v>
      </c>
      <c r="D29" s="5" t="s">
        <v>76</v>
      </c>
      <c r="H29" s="1">
        <v>1</v>
      </c>
      <c r="I29" s="2">
        <v>0.5</v>
      </c>
      <c r="J29" s="2">
        <v>0.4</v>
      </c>
      <c r="K29" s="2">
        <v>1.3</v>
      </c>
      <c r="L29" s="2">
        <v>2.8</v>
      </c>
      <c r="M29" s="2">
        <v>2</v>
      </c>
      <c r="N29" s="1">
        <f t="shared" si="4"/>
        <v>8</v>
      </c>
      <c r="O29" s="2">
        <v>2.1</v>
      </c>
      <c r="Q29" s="10">
        <f t="shared" si="5"/>
        <v>5.05</v>
      </c>
      <c r="S29" s="3">
        <f t="shared" si="2"/>
        <v>100</v>
      </c>
    </row>
    <row r="30" spans="1:19" ht="12.75">
      <c r="A30" s="5" t="s">
        <v>77</v>
      </c>
      <c r="B30" s="5" t="s">
        <v>21</v>
      </c>
      <c r="C30" s="5" t="s">
        <v>18</v>
      </c>
      <c r="D30" s="5" t="s">
        <v>78</v>
      </c>
      <c r="H30" s="1">
        <v>0.7</v>
      </c>
      <c r="J30" s="2">
        <v>0.4</v>
      </c>
      <c r="K30" s="2">
        <v>0.5</v>
      </c>
      <c r="L30" s="2">
        <v>2.8</v>
      </c>
      <c r="M30" s="2">
        <v>1.1</v>
      </c>
      <c r="N30" s="1">
        <f t="shared" si="4"/>
        <v>5.5</v>
      </c>
      <c r="O30" s="2">
        <v>3.6</v>
      </c>
      <c r="P30" s="2">
        <v>5.4</v>
      </c>
      <c r="Q30" s="10">
        <f>MAX((O30+N30)/2,(O30+P30)/2,(N30+P30)/2)</f>
        <v>5.45</v>
      </c>
      <c r="R30" s="2">
        <v>5</v>
      </c>
      <c r="S30" s="3">
        <f t="shared" si="2"/>
        <v>83.33333333333333</v>
      </c>
    </row>
    <row r="31" spans="1:19" ht="12.75">
      <c r="A31" s="5" t="s">
        <v>79</v>
      </c>
      <c r="B31" s="5" t="s">
        <v>21</v>
      </c>
      <c r="C31" s="5" t="s">
        <v>18</v>
      </c>
      <c r="D31" s="5" t="s">
        <v>80</v>
      </c>
      <c r="H31" s="1">
        <v>0.8</v>
      </c>
      <c r="I31" s="2">
        <v>0.2</v>
      </c>
      <c r="J31" s="2">
        <v>0.5</v>
      </c>
      <c r="L31" s="2">
        <v>2.5</v>
      </c>
      <c r="M31" s="2">
        <v>1.6</v>
      </c>
      <c r="N31" s="1">
        <f t="shared" si="4"/>
        <v>5.6</v>
      </c>
      <c r="O31" s="2">
        <v>0.9</v>
      </c>
      <c r="Q31" s="11">
        <f t="shared" si="5"/>
        <v>3.25</v>
      </c>
      <c r="R31" s="2">
        <v>8</v>
      </c>
      <c r="S31" s="3">
        <f t="shared" si="2"/>
        <v>73.33333333333333</v>
      </c>
    </row>
    <row r="32" spans="1:17" ht="12.75">
      <c r="A32" t="s">
        <v>81</v>
      </c>
      <c r="Q32" s="12">
        <f>COUNTIF(Q2:Q31,"&gt;=4,95")</f>
        <v>21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  <row r="37" ht="12.75">
      <c r="A37" t="s">
        <v>86</v>
      </c>
    </row>
    <row r="38" ht="12.75">
      <c r="A38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Joao Navarro Soares Junior</cp:lastModifiedBy>
  <dcterms:created xsi:type="dcterms:W3CDTF">2023-04-30T19:09:50Z</dcterms:created>
  <dcterms:modified xsi:type="dcterms:W3CDTF">2023-10-25T16:36:33Z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56F166D53CA64F098319D57571F6C271</vt:lpwstr>
  </property>
  <property fmtid="{D5CDD505-2E9C-101B-9397-08002B2CF9AE}" pid="4" name="KSOProductBuildV">
    <vt:lpwstr>1046-12.2.0.13266</vt:lpwstr>
  </property>
</Properties>
</file>