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e6f4b1e99dc1c6/USP/PME3453 - Máqs de Fluxo/2023/Aula 2/Problemas/"/>
    </mc:Choice>
  </mc:AlternateContent>
  <xr:revisionPtr revIDLastSave="314" documentId="8_{835C6699-1FFB-4B77-96F3-40E2A6E24516}" xr6:coauthVersionLast="47" xr6:coauthVersionMax="47" xr10:uidLastSave="{4147C96C-AF40-42D7-831A-6E8ACA01E209}"/>
  <bookViews>
    <workbookView xWindow="3120" yWindow="-15855" windowWidth="24210" windowHeight="15015" xr2:uid="{C44B4EA9-5367-4B28-B1AF-D612FD5DFBA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D7" i="1"/>
  <c r="F3" i="1"/>
  <c r="H35" i="1"/>
  <c r="H29" i="1"/>
  <c r="D9" i="1" l="1"/>
  <c r="D17" i="1" s="1"/>
  <c r="D18" i="1" s="1"/>
</calcChain>
</file>

<file path=xl/sharedStrings.xml><?xml version="1.0" encoding="utf-8"?>
<sst xmlns="http://schemas.openxmlformats.org/spreadsheetml/2006/main" count="52" uniqueCount="37">
  <si>
    <t>m</t>
  </si>
  <si>
    <t>nq</t>
  </si>
  <si>
    <t>rpm</t>
  </si>
  <si>
    <t>D2</t>
  </si>
  <si>
    <t>n</t>
  </si>
  <si>
    <t>p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</si>
  <si>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</si>
  <si>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t>Modelo</t>
  </si>
  <si>
    <t>Protótipo</t>
  </si>
  <si>
    <t>H</t>
  </si>
  <si>
    <t>Q</t>
  </si>
  <si>
    <t>f</t>
  </si>
  <si>
    <t>Hz</t>
  </si>
  <si>
    <t>2.14.47</t>
  </si>
  <si>
    <r>
      <t xml:space="preserve"> ~ 56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OK</t>
    </r>
  </si>
  <si>
    <t>Abertura mínima</t>
  </si>
  <si>
    <t>mm</t>
  </si>
  <si>
    <t>Abertura máxima</t>
  </si>
  <si>
    <t>Para análise do diâmetro do eixo, uma verificação mecânica teria que ser executada.</t>
  </si>
  <si>
    <t>Isto envolveria o material do eixo do modelo e protótipo e também o torque.</t>
  </si>
  <si>
    <t>Cavitação inevitável ocorre para</t>
  </si>
  <si>
    <t>nq cav</t>
  </si>
  <si>
    <t>A relação de escala entre modelo e protótipo é baseada em uma análise do escoamento.</t>
  </si>
  <si>
    <t>Lembrando que o torque hidráulico pode, sim, ser transposto com as relações de semelhança.</t>
  </si>
  <si>
    <t>2.14.38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</si>
  <si>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</t>
    </r>
  </si>
  <si>
    <t>e</t>
  </si>
  <si>
    <r>
      <t xml:space="preserve">&lt; 10 </t>
    </r>
    <r>
      <rPr>
        <sz val="11"/>
        <color theme="1"/>
        <rFont val="Symbol"/>
        <family val="1"/>
        <charset val="2"/>
      </rPr>
      <t xml:space="preserve">® </t>
    </r>
    <r>
      <rPr>
        <sz val="11"/>
        <color theme="1"/>
        <rFont val="Calibri"/>
        <family val="2"/>
        <scheme val="minor"/>
      </rPr>
      <t>não apropriado para uma bomba hidráulica radial</t>
    </r>
  </si>
  <si>
    <t>Para aumentarmos a rotação específica teríamos que aumentar Q (e diminuir H).</t>
  </si>
  <si>
    <t>nq indiv</t>
  </si>
  <si>
    <t>nq assoc</t>
  </si>
  <si>
    <t>j</t>
  </si>
  <si>
    <t>Número de rotores</t>
  </si>
  <si>
    <t>Adotar</t>
  </si>
  <si>
    <t>Rotores em série</t>
  </si>
  <si>
    <t>Outra possibilidade é associar bombas. Para que o nq da associação seja menor</t>
  </si>
  <si>
    <t>que o das bombas individuais, as bombas devem ser montadas em série.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</si>
</sst>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2" fillId="0" borderId="0" xfId="0" quotePrefix="1" applyFont="1"/>
    <xf numFmtId="0" fontId="2" fillId="0" borderId="0" xfId="0" applyFont="1"/>
    <xf numFmtId="2" fontId="0" fillId="2" borderId="0" xfId="0" applyNumberFormat="1" applyFill="1"/>
    <xf numFmtId="0" fontId="0" fillId="0" borderId="0" xfId="0" quotePrefix="1"/>
    <xf numFmtId="164" fontId="0" fillId="3" borderId="0" xfId="0" applyNumberFormat="1" applyFill="1"/>
    <xf numFmtId="0" fontId="0" fillId="0" borderId="0" xfId="0" applyAlignment="1">
      <alignment horizontal="right"/>
    </xf>
    <xf numFmtId="9" fontId="0" fillId="2" borderId="0" xfId="1" applyFont="1" applyFill="1"/>
    <xf numFmtId="165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7</xdr:row>
      <xdr:rowOff>171450</xdr:rowOff>
    </xdr:from>
    <xdr:to>
      <xdr:col>14</xdr:col>
      <xdr:colOff>112593</xdr:colOff>
      <xdr:row>20</xdr:row>
      <xdr:rowOff>18265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DA8C3B93-70C2-E552-A72F-64FD5AEA6294}"/>
            </a:ext>
          </a:extLst>
        </xdr:cNvPr>
        <xdr:cNvGrpSpPr/>
      </xdr:nvGrpSpPr>
      <xdr:grpSpPr>
        <a:xfrm>
          <a:off x="5955030" y="1479159"/>
          <a:ext cx="2019351" cy="2235685"/>
          <a:chOff x="6982743" y="4403327"/>
          <a:chExt cx="2025213" cy="2199490"/>
        </a:xfrm>
      </xdr:grpSpPr>
      <xdr:grpSp>
        <xdr:nvGrpSpPr>
          <xdr:cNvPr id="30" name="Grupo 301056">
            <a:extLst>
              <a:ext uri="{FF2B5EF4-FFF2-40B4-BE49-F238E27FC236}">
                <a16:creationId xmlns:a16="http://schemas.microsoft.com/office/drawing/2014/main" id="{D031BA3D-F780-017C-F800-3D445294AEE3}"/>
              </a:ext>
            </a:extLst>
          </xdr:cNvPr>
          <xdr:cNvGrpSpPr/>
        </xdr:nvGrpSpPr>
        <xdr:grpSpPr>
          <a:xfrm>
            <a:off x="6982743" y="4403327"/>
            <a:ext cx="2025213" cy="2199490"/>
            <a:chOff x="6399650" y="4628611"/>
            <a:chExt cx="2025213" cy="2199490"/>
          </a:xfrm>
        </xdr:grpSpPr>
        <xdr:grpSp>
          <xdr:nvGrpSpPr>
            <xdr:cNvPr id="46" name="Grupo 66">
              <a:extLst>
                <a:ext uri="{FF2B5EF4-FFF2-40B4-BE49-F238E27FC236}">
                  <a16:creationId xmlns:a16="http://schemas.microsoft.com/office/drawing/2014/main" id="{07D6A7BA-FC99-4F92-C18C-5998DE6BB133}"/>
                </a:ext>
              </a:extLst>
            </xdr:cNvPr>
            <xdr:cNvGrpSpPr/>
          </xdr:nvGrpSpPr>
          <xdr:grpSpPr>
            <a:xfrm>
              <a:off x="6472482" y="5087193"/>
              <a:ext cx="1952381" cy="1740908"/>
              <a:chOff x="4312920" y="4748816"/>
              <a:chExt cx="1952381" cy="1103344"/>
            </a:xfrm>
          </xdr:grpSpPr>
          <xdr:sp macro="" textlink="">
            <xdr:nvSpPr>
              <xdr:cNvPr id="49" name="Retângulo de cantos arredondados 71">
                <a:extLst>
                  <a:ext uri="{FF2B5EF4-FFF2-40B4-BE49-F238E27FC236}">
                    <a16:creationId xmlns:a16="http://schemas.microsoft.com/office/drawing/2014/main" id="{A0071F88-748D-67CF-4217-1CD06958191D}"/>
                  </a:ext>
                </a:extLst>
              </xdr:cNvPr>
              <xdr:cNvSpPr/>
            </xdr:nvSpPr>
            <xdr:spPr bwMode="auto">
              <a:xfrm>
                <a:off x="4711077" y="4748816"/>
                <a:ext cx="1173431" cy="1103344"/>
              </a:xfrm>
              <a:prstGeom prst="roundRect">
                <a:avLst/>
              </a:prstGeom>
              <a:noFill/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="horz" wrap="square" lIns="18000" tIns="10800" rIns="18000" bIns="10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pt-BR"/>
                </a:defPPr>
                <a:lvl1pPr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1pPr>
                <a:lvl2pPr marL="4572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2pPr>
                <a:lvl3pPr marL="9144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3pPr>
                <a:lvl4pPr marL="13716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4pPr>
                <a:lvl5pPr marL="18288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9pPr>
              </a:lstStyle>
              <a:p>
                <a:pPr marL="0" marR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5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0" lang="pt-BR" sz="2800" b="1" i="0" u="none" strike="noStrike" cap="none" normalizeH="0" baseline="0">
                  <a:ln>
                    <a:noFill/>
                  </a:ln>
                  <a:solidFill>
                    <a:srgbClr val="FFFFFF"/>
                  </a:solidFill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Comic Sans MS" pitchFamily="66" charset="0"/>
                </a:endParaRPr>
              </a:p>
            </xdr:txBody>
          </xdr:sp>
          <xdr:cxnSp macro="">
            <xdr:nvCxnSpPr>
              <xdr:cNvPr id="50" name="Conector reto 49">
                <a:extLst>
                  <a:ext uri="{FF2B5EF4-FFF2-40B4-BE49-F238E27FC236}">
                    <a16:creationId xmlns:a16="http://schemas.microsoft.com/office/drawing/2014/main" id="{0396B05A-3A82-CAE9-D074-798113840F31}"/>
                  </a:ext>
                </a:extLst>
              </xdr:cNvPr>
              <xdr:cNvCxnSpPr/>
            </xdr:nvCxnSpPr>
            <xdr:spPr bwMode="auto">
              <a:xfrm>
                <a:off x="4312920" y="5311140"/>
                <a:ext cx="1952381" cy="0"/>
              </a:xfrm>
              <a:prstGeom prst="line">
                <a:avLst/>
              </a:prstGeom>
              <a:solidFill>
                <a:srgbClr val="FF5050"/>
              </a:solidFill>
              <a:ln w="15875" cap="flat" cmpd="sng" algn="ctr">
                <a:solidFill>
                  <a:srgbClr val="00000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xdr:spPr>
          </xdr:cxnSp>
        </xdr:grpSp>
        <xdr:sp macro="" textlink="">
          <xdr:nvSpPr>
            <xdr:cNvPr id="47" name="Seta para a direita 69">
              <a:extLst>
                <a:ext uri="{FF2B5EF4-FFF2-40B4-BE49-F238E27FC236}">
                  <a16:creationId xmlns:a16="http://schemas.microsoft.com/office/drawing/2014/main" id="{B3EC3660-E13B-B46B-B3C9-367F29280C40}"/>
                </a:ext>
              </a:extLst>
            </xdr:cNvPr>
            <xdr:cNvSpPr/>
          </xdr:nvSpPr>
          <xdr:spPr bwMode="auto">
            <a:xfrm>
              <a:off x="6399650" y="5755656"/>
              <a:ext cx="457200" cy="444992"/>
            </a:xfrm>
            <a:prstGeom prst="rightArrow">
              <a:avLst/>
            </a:prstGeom>
            <a:solidFill>
              <a:srgbClr val="FF5050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18000" tIns="10800" rIns="18000" bIns="10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1pPr>
              <a:lvl2pPr marL="457200"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2pPr>
              <a:lvl3pPr marL="914400"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3pPr>
              <a:lvl4pPr marL="1371600"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4pPr>
              <a:lvl5pPr marL="1828800"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5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pt-BR" sz="2800" b="1" i="0" u="none" strike="noStrike" cap="none" normalizeH="0" baseline="0">
                <a:ln>
                  <a:noFill/>
                </a:ln>
                <a:solidFill>
                  <a:srgbClr val="FFFFFF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Comic Sans MS" pitchFamily="66" charset="0"/>
              </a:endParaRPr>
            </a:p>
          </xdr:txBody>
        </xdr:sp>
        <xdr:sp macro="" textlink="">
          <xdr:nvSpPr>
            <xdr:cNvPr id="48" name="Seta para cima 70">
              <a:extLst>
                <a:ext uri="{FF2B5EF4-FFF2-40B4-BE49-F238E27FC236}">
                  <a16:creationId xmlns:a16="http://schemas.microsoft.com/office/drawing/2014/main" id="{E751164D-8279-D3F8-D24C-4BB6248344FB}"/>
                </a:ext>
              </a:extLst>
            </xdr:cNvPr>
            <xdr:cNvSpPr/>
          </xdr:nvSpPr>
          <xdr:spPr bwMode="auto">
            <a:xfrm>
              <a:off x="7568537" y="4628611"/>
              <a:ext cx="446400" cy="457200"/>
            </a:xfrm>
            <a:prstGeom prst="upArrow">
              <a:avLst/>
            </a:prstGeom>
            <a:solidFill>
              <a:srgbClr val="FF5050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18000" tIns="10800" rIns="18000" bIns="10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1pPr>
              <a:lvl2pPr marL="457200"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2pPr>
              <a:lvl3pPr marL="914400"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3pPr>
              <a:lvl4pPr marL="1371600"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4pPr>
              <a:lvl5pPr marL="1828800" algn="ctr" rtl="0" eaLnBrk="0" fontAlgn="base" hangingPunct="0">
                <a:spcBef>
                  <a:spcPct val="50000"/>
                </a:spcBef>
                <a:spcAft>
                  <a:spcPct val="0"/>
                </a:spcAft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b="1" kern="1200">
                  <a:solidFill>
                    <a:srgbClr val="FFFFFF"/>
                  </a:solidFill>
                  <a:latin typeface="Comic Sans MS" pitchFamily="66" charset="0"/>
                  <a:ea typeface="+mn-ea"/>
                  <a:cs typeface="+mn-cs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5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pt-BR" sz="2800" b="1" i="0" u="none" strike="noStrike" cap="none" normalizeH="0" baseline="0">
                <a:ln>
                  <a:noFill/>
                </a:ln>
                <a:solidFill>
                  <a:srgbClr val="FFFFFF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Comic Sans MS" pitchFamily="66" charset="0"/>
              </a:endParaRPr>
            </a:p>
          </xdr:txBody>
        </xdr:sp>
      </xdr:grpSp>
      <xdr:grpSp>
        <xdr:nvGrpSpPr>
          <xdr:cNvPr id="31" name="Grupo 301061">
            <a:extLst>
              <a:ext uri="{FF2B5EF4-FFF2-40B4-BE49-F238E27FC236}">
                <a16:creationId xmlns:a16="http://schemas.microsoft.com/office/drawing/2014/main" id="{218E68BC-296D-CCEB-7F7C-A2D2D83778F5}"/>
              </a:ext>
            </a:extLst>
          </xdr:cNvPr>
          <xdr:cNvGrpSpPr/>
        </xdr:nvGrpSpPr>
        <xdr:grpSpPr>
          <a:xfrm>
            <a:off x="7453732" y="5014327"/>
            <a:ext cx="1057236" cy="1474126"/>
            <a:chOff x="7029663" y="4974571"/>
            <a:chExt cx="1057236" cy="1474126"/>
          </a:xfrm>
        </xdr:grpSpPr>
        <xdr:grpSp>
          <xdr:nvGrpSpPr>
            <xdr:cNvPr id="32" name="Grupo 301055">
              <a:extLst>
                <a:ext uri="{FF2B5EF4-FFF2-40B4-BE49-F238E27FC236}">
                  <a16:creationId xmlns:a16="http://schemas.microsoft.com/office/drawing/2014/main" id="{1A726B35-FE87-42EC-395E-799059ACE844}"/>
                </a:ext>
              </a:extLst>
            </xdr:cNvPr>
            <xdr:cNvGrpSpPr/>
          </xdr:nvGrpSpPr>
          <xdr:grpSpPr>
            <a:xfrm>
              <a:off x="7029663" y="5049080"/>
              <a:ext cx="1057236" cy="1332409"/>
              <a:chOff x="6751371" y="5314120"/>
              <a:chExt cx="1057236" cy="1332409"/>
            </a:xfrm>
          </xdr:grpSpPr>
          <xdr:sp macro="" textlink="">
            <xdr:nvSpPr>
              <xdr:cNvPr id="35" name="Retângulo de cantos arredondados 67">
                <a:extLst>
                  <a:ext uri="{FF2B5EF4-FFF2-40B4-BE49-F238E27FC236}">
                    <a16:creationId xmlns:a16="http://schemas.microsoft.com/office/drawing/2014/main" id="{627447F9-179C-016D-E37D-79F73B555728}"/>
                  </a:ext>
                </a:extLst>
              </xdr:cNvPr>
              <xdr:cNvSpPr/>
            </xdr:nvSpPr>
            <xdr:spPr bwMode="auto">
              <a:xfrm>
                <a:off x="6981011" y="5534714"/>
                <a:ext cx="182880" cy="883920"/>
              </a:xfrm>
              <a:prstGeom prst="roundRect">
                <a:avLst/>
              </a:prstGeom>
              <a:solidFill>
                <a:srgbClr val="0070C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="horz" wrap="square" lIns="18000" tIns="10800" rIns="18000" bIns="10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pt-BR"/>
                </a:defPPr>
                <a:lvl1pPr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1pPr>
                <a:lvl2pPr marL="4572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2pPr>
                <a:lvl3pPr marL="9144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3pPr>
                <a:lvl4pPr marL="13716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4pPr>
                <a:lvl5pPr marL="18288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9pPr>
              </a:lstStyle>
              <a:p>
                <a:pPr marL="0" marR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5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0" lang="pt-BR" sz="2800" b="1" i="0" u="none" strike="noStrike" cap="none" normalizeH="0" baseline="0">
                  <a:ln>
                    <a:noFill/>
                  </a:ln>
                  <a:solidFill>
                    <a:srgbClr val="0070C0"/>
                  </a:solidFill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Comic Sans MS" pitchFamily="66" charset="0"/>
                </a:endParaRPr>
              </a:p>
            </xdr:txBody>
          </xdr:sp>
          <xdr:sp macro="" textlink="">
            <xdr:nvSpPr>
              <xdr:cNvPr id="36" name="Retângulo de cantos arredondados 68">
                <a:extLst>
                  <a:ext uri="{FF2B5EF4-FFF2-40B4-BE49-F238E27FC236}">
                    <a16:creationId xmlns:a16="http://schemas.microsoft.com/office/drawing/2014/main" id="{CB4CB6A5-86C6-8FA3-5EFC-85C619F0B97A}"/>
                  </a:ext>
                </a:extLst>
              </xdr:cNvPr>
              <xdr:cNvSpPr/>
            </xdr:nvSpPr>
            <xdr:spPr bwMode="auto">
              <a:xfrm>
                <a:off x="7625727" y="5534714"/>
                <a:ext cx="182880" cy="883920"/>
              </a:xfrm>
              <a:prstGeom prst="roundRect">
                <a:avLst/>
              </a:prstGeom>
              <a:solidFill>
                <a:srgbClr val="0070C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="horz" wrap="square" lIns="18000" tIns="10800" rIns="18000" bIns="10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pt-BR"/>
                </a:defPPr>
                <a:lvl1pPr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1pPr>
                <a:lvl2pPr marL="4572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2pPr>
                <a:lvl3pPr marL="9144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3pPr>
                <a:lvl4pPr marL="13716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4pPr>
                <a:lvl5pPr marL="1828800" algn="ctr" rtl="0" eaLnBrk="0" fontAlgn="base" hangingPunct="0">
                  <a:spcBef>
                    <a:spcPct val="50000"/>
                  </a:spcBef>
                  <a:spcAft>
                    <a:spcPct val="0"/>
                  </a:spcAft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800" b="1" kern="1200">
                    <a:solidFill>
                      <a:srgbClr val="FFFFFF"/>
                    </a:solidFill>
                    <a:latin typeface="Comic Sans MS" pitchFamily="66" charset="0"/>
                    <a:ea typeface="+mn-ea"/>
                    <a:cs typeface="+mn-cs"/>
                  </a:defRPr>
                </a:lvl9pPr>
              </a:lstStyle>
              <a:p>
                <a:pPr marL="0" marR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5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0" lang="pt-BR" sz="2800" b="1" i="0" u="none" strike="noStrike" cap="none" normalizeH="0" baseline="0">
                  <a:ln>
                    <a:noFill/>
                  </a:ln>
                  <a:solidFill>
                    <a:srgbClr val="0070C0"/>
                  </a:solidFill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Comic Sans MS" pitchFamily="66" charset="0"/>
                </a:endParaRPr>
              </a:p>
            </xdr:txBody>
          </xdr:sp>
          <xdr:grpSp>
            <xdr:nvGrpSpPr>
              <xdr:cNvPr id="37" name="Grupo 22">
                <a:extLst>
                  <a:ext uri="{FF2B5EF4-FFF2-40B4-BE49-F238E27FC236}">
                    <a16:creationId xmlns:a16="http://schemas.microsoft.com/office/drawing/2014/main" id="{B3BBA511-2040-7365-B679-1E393B4AD537}"/>
                  </a:ext>
                </a:extLst>
              </xdr:cNvPr>
              <xdr:cNvGrpSpPr/>
            </xdr:nvGrpSpPr>
            <xdr:grpSpPr>
              <a:xfrm>
                <a:off x="6751371" y="5314120"/>
                <a:ext cx="878424" cy="1332409"/>
                <a:chOff x="6751371" y="5314120"/>
                <a:chExt cx="878424" cy="1332409"/>
              </a:xfrm>
            </xdr:grpSpPr>
            <xdr:grpSp>
              <xdr:nvGrpSpPr>
                <xdr:cNvPr id="38" name="Grupo 20">
                  <a:extLst>
                    <a:ext uri="{FF2B5EF4-FFF2-40B4-BE49-F238E27FC236}">
                      <a16:creationId xmlns:a16="http://schemas.microsoft.com/office/drawing/2014/main" id="{A26DDDB7-A734-3078-E57E-5B3806680BEB}"/>
                    </a:ext>
                  </a:extLst>
                </xdr:cNvPr>
                <xdr:cNvGrpSpPr/>
              </xdr:nvGrpSpPr>
              <xdr:grpSpPr>
                <a:xfrm>
                  <a:off x="6751371" y="5871937"/>
                  <a:ext cx="236264" cy="218660"/>
                  <a:chOff x="6751371" y="5871937"/>
                  <a:chExt cx="236264" cy="218660"/>
                </a:xfrm>
              </xdr:grpSpPr>
              <xdr:cxnSp macro="">
                <xdr:nvCxnSpPr>
                  <xdr:cNvPr id="44" name="Conector de seta reta 16">
                    <a:extLst>
                      <a:ext uri="{FF2B5EF4-FFF2-40B4-BE49-F238E27FC236}">
                        <a16:creationId xmlns:a16="http://schemas.microsoft.com/office/drawing/2014/main" id="{DFB56D96-F042-1878-5393-BE97A676C4F0}"/>
                      </a:ext>
                    </a:extLst>
                  </xdr:cNvPr>
                  <xdr:cNvCxnSpPr/>
                </xdr:nvCxnSpPr>
                <xdr:spPr bwMode="auto">
                  <a:xfrm>
                    <a:off x="6757995" y="5871937"/>
                    <a:ext cx="229640" cy="0"/>
                  </a:xfrm>
                  <a:prstGeom prst="straightConnector1">
                    <a:avLst/>
                  </a:prstGeom>
                  <a:solidFill>
                    <a:srgbClr val="FF5050"/>
                  </a:solidFill>
                  <a:ln w="25400" cap="flat" cmpd="sng" algn="ctr">
                    <a:solidFill>
                      <a:srgbClr val="000000"/>
                    </a:solidFill>
                    <a:prstDash val="solid"/>
                    <a:round/>
                    <a:headEnd type="none" w="med" len="med"/>
                    <a:tailEnd type="triangle"/>
                  </a:ln>
                  <a:effectLst/>
                </xdr:spPr>
              </xdr:cxnSp>
              <xdr:cxnSp macro="">
                <xdr:nvCxnSpPr>
                  <xdr:cNvPr id="45" name="Conector de seta reta 73">
                    <a:extLst>
                      <a:ext uri="{FF2B5EF4-FFF2-40B4-BE49-F238E27FC236}">
                        <a16:creationId xmlns:a16="http://schemas.microsoft.com/office/drawing/2014/main" id="{97338987-306F-4BFD-DFC3-5744D76A1010}"/>
                      </a:ext>
                    </a:extLst>
                  </xdr:cNvPr>
                  <xdr:cNvCxnSpPr/>
                </xdr:nvCxnSpPr>
                <xdr:spPr bwMode="auto">
                  <a:xfrm>
                    <a:off x="6751371" y="6090597"/>
                    <a:ext cx="229640" cy="0"/>
                  </a:xfrm>
                  <a:prstGeom prst="straightConnector1">
                    <a:avLst/>
                  </a:prstGeom>
                  <a:solidFill>
                    <a:srgbClr val="FF5050"/>
                  </a:solidFill>
                  <a:ln w="25400" cap="flat" cmpd="sng" algn="ctr">
                    <a:solidFill>
                      <a:srgbClr val="000000"/>
                    </a:solidFill>
                    <a:prstDash val="solid"/>
                    <a:round/>
                    <a:headEnd type="none" w="med" len="med"/>
                    <a:tailEnd type="triangle"/>
                  </a:ln>
                  <a:effectLst/>
                </xdr:spPr>
              </xdr:cxnSp>
            </xdr:grpSp>
            <xdr:grpSp>
              <xdr:nvGrpSpPr>
                <xdr:cNvPr id="39" name="Grupo 75">
                  <a:extLst>
                    <a:ext uri="{FF2B5EF4-FFF2-40B4-BE49-F238E27FC236}">
                      <a16:creationId xmlns:a16="http://schemas.microsoft.com/office/drawing/2014/main" id="{8FB5B87F-5FF3-9C5B-22FC-184AF49ACF4B}"/>
                    </a:ext>
                  </a:extLst>
                </xdr:cNvPr>
                <xdr:cNvGrpSpPr/>
              </xdr:nvGrpSpPr>
              <xdr:grpSpPr>
                <a:xfrm>
                  <a:off x="7477173" y="5682165"/>
                  <a:ext cx="152622" cy="218660"/>
                  <a:chOff x="6751371" y="5871937"/>
                  <a:chExt cx="236264" cy="218660"/>
                </a:xfrm>
              </xdr:grpSpPr>
              <xdr:cxnSp macro="">
                <xdr:nvCxnSpPr>
                  <xdr:cNvPr id="42" name="Conector de seta reta 76">
                    <a:extLst>
                      <a:ext uri="{FF2B5EF4-FFF2-40B4-BE49-F238E27FC236}">
                        <a16:creationId xmlns:a16="http://schemas.microsoft.com/office/drawing/2014/main" id="{C90585C1-FC69-A153-94F2-455D7B10B834}"/>
                      </a:ext>
                    </a:extLst>
                  </xdr:cNvPr>
                  <xdr:cNvCxnSpPr/>
                </xdr:nvCxnSpPr>
                <xdr:spPr bwMode="auto">
                  <a:xfrm>
                    <a:off x="6757995" y="5871937"/>
                    <a:ext cx="229640" cy="0"/>
                  </a:xfrm>
                  <a:prstGeom prst="straightConnector1">
                    <a:avLst/>
                  </a:prstGeom>
                  <a:solidFill>
                    <a:srgbClr val="FF5050"/>
                  </a:solidFill>
                  <a:ln w="25400" cap="flat" cmpd="sng" algn="ctr">
                    <a:solidFill>
                      <a:srgbClr val="000000"/>
                    </a:solidFill>
                    <a:prstDash val="solid"/>
                    <a:round/>
                    <a:headEnd type="none" w="med" len="med"/>
                    <a:tailEnd type="triangle"/>
                  </a:ln>
                  <a:effectLst/>
                </xdr:spPr>
              </xdr:cxnSp>
              <xdr:cxnSp macro="">
                <xdr:nvCxnSpPr>
                  <xdr:cNvPr id="43" name="Conector de seta reta 77">
                    <a:extLst>
                      <a:ext uri="{FF2B5EF4-FFF2-40B4-BE49-F238E27FC236}">
                        <a16:creationId xmlns:a16="http://schemas.microsoft.com/office/drawing/2014/main" id="{1087EBEE-CD87-068D-B547-B923C8151E23}"/>
                      </a:ext>
                    </a:extLst>
                  </xdr:cNvPr>
                  <xdr:cNvCxnSpPr/>
                </xdr:nvCxnSpPr>
                <xdr:spPr bwMode="auto">
                  <a:xfrm>
                    <a:off x="6751371" y="6090597"/>
                    <a:ext cx="229640" cy="0"/>
                  </a:xfrm>
                  <a:prstGeom prst="straightConnector1">
                    <a:avLst/>
                  </a:prstGeom>
                  <a:solidFill>
                    <a:srgbClr val="FF5050"/>
                  </a:solidFill>
                  <a:ln w="25400" cap="flat" cmpd="sng" algn="ctr">
                    <a:solidFill>
                      <a:srgbClr val="000000"/>
                    </a:solidFill>
                    <a:prstDash val="solid"/>
                    <a:round/>
                    <a:headEnd type="none" w="med" len="med"/>
                    <a:tailEnd type="triangle"/>
                  </a:ln>
                  <a:effectLst/>
                </xdr:spPr>
              </xdr:cxnSp>
            </xdr:grpSp>
            <xdr:sp macro="" textlink="">
              <xdr:nvSpPr>
                <xdr:cNvPr id="40" name="Forma livre 21">
                  <a:extLst>
                    <a:ext uri="{FF2B5EF4-FFF2-40B4-BE49-F238E27FC236}">
                      <a16:creationId xmlns:a16="http://schemas.microsoft.com/office/drawing/2014/main" id="{5725C581-F209-4F50-1C0F-108B09C06268}"/>
                    </a:ext>
                  </a:extLst>
                </xdr:cNvPr>
                <xdr:cNvSpPr/>
              </xdr:nvSpPr>
              <xdr:spPr bwMode="auto">
                <a:xfrm>
                  <a:off x="7074111" y="5314120"/>
                  <a:ext cx="426619" cy="556592"/>
                </a:xfrm>
                <a:custGeom>
                  <a:avLst/>
                  <a:gdLst>
                    <a:gd name="connsiteX0" fmla="*/ 2550 w 426619"/>
                    <a:gd name="connsiteY0" fmla="*/ 210870 h 528922"/>
                    <a:gd name="connsiteX1" fmla="*/ 2550 w 426619"/>
                    <a:gd name="connsiteY1" fmla="*/ 144609 h 528922"/>
                    <a:gd name="connsiteX2" fmla="*/ 29054 w 426619"/>
                    <a:gd name="connsiteY2" fmla="*/ 12087 h 528922"/>
                    <a:gd name="connsiteX3" fmla="*/ 95315 w 426619"/>
                    <a:gd name="connsiteY3" fmla="*/ 12087 h 528922"/>
                    <a:gd name="connsiteX4" fmla="*/ 227837 w 426619"/>
                    <a:gd name="connsiteY4" fmla="*/ 65096 h 528922"/>
                    <a:gd name="connsiteX5" fmla="*/ 280846 w 426619"/>
                    <a:gd name="connsiteY5" fmla="*/ 197618 h 528922"/>
                    <a:gd name="connsiteX6" fmla="*/ 294098 w 426619"/>
                    <a:gd name="connsiteY6" fmla="*/ 303635 h 528922"/>
                    <a:gd name="connsiteX7" fmla="*/ 320602 w 426619"/>
                    <a:gd name="connsiteY7" fmla="*/ 436157 h 528922"/>
                    <a:gd name="connsiteX8" fmla="*/ 426619 w 426619"/>
                    <a:gd name="connsiteY8" fmla="*/ 528922 h 528922"/>
                    <a:gd name="connsiteX0" fmla="*/ 2550 w 426619"/>
                    <a:gd name="connsiteY0" fmla="*/ 212525 h 530577"/>
                    <a:gd name="connsiteX1" fmla="*/ 2550 w 426619"/>
                    <a:gd name="connsiteY1" fmla="*/ 146264 h 530577"/>
                    <a:gd name="connsiteX2" fmla="*/ 29054 w 426619"/>
                    <a:gd name="connsiteY2" fmla="*/ 13742 h 530577"/>
                    <a:gd name="connsiteX3" fmla="*/ 95315 w 426619"/>
                    <a:gd name="connsiteY3" fmla="*/ 13742 h 530577"/>
                    <a:gd name="connsiteX4" fmla="*/ 227837 w 426619"/>
                    <a:gd name="connsiteY4" fmla="*/ 13743 h 530577"/>
                    <a:gd name="connsiteX5" fmla="*/ 280846 w 426619"/>
                    <a:gd name="connsiteY5" fmla="*/ 199273 h 530577"/>
                    <a:gd name="connsiteX6" fmla="*/ 294098 w 426619"/>
                    <a:gd name="connsiteY6" fmla="*/ 305290 h 530577"/>
                    <a:gd name="connsiteX7" fmla="*/ 320602 w 426619"/>
                    <a:gd name="connsiteY7" fmla="*/ 437812 h 530577"/>
                    <a:gd name="connsiteX8" fmla="*/ 426619 w 426619"/>
                    <a:gd name="connsiteY8" fmla="*/ 530577 h 530577"/>
                    <a:gd name="connsiteX0" fmla="*/ 2550 w 426619"/>
                    <a:gd name="connsiteY0" fmla="*/ 238540 h 556592"/>
                    <a:gd name="connsiteX1" fmla="*/ 2550 w 426619"/>
                    <a:gd name="connsiteY1" fmla="*/ 172279 h 556592"/>
                    <a:gd name="connsiteX2" fmla="*/ 29054 w 426619"/>
                    <a:gd name="connsiteY2" fmla="*/ 39757 h 556592"/>
                    <a:gd name="connsiteX3" fmla="*/ 135072 w 426619"/>
                    <a:gd name="connsiteY3" fmla="*/ 0 h 556592"/>
                    <a:gd name="connsiteX4" fmla="*/ 227837 w 426619"/>
                    <a:gd name="connsiteY4" fmla="*/ 39758 h 556592"/>
                    <a:gd name="connsiteX5" fmla="*/ 280846 w 426619"/>
                    <a:gd name="connsiteY5" fmla="*/ 225288 h 556592"/>
                    <a:gd name="connsiteX6" fmla="*/ 294098 w 426619"/>
                    <a:gd name="connsiteY6" fmla="*/ 331305 h 556592"/>
                    <a:gd name="connsiteX7" fmla="*/ 320602 w 426619"/>
                    <a:gd name="connsiteY7" fmla="*/ 463827 h 556592"/>
                    <a:gd name="connsiteX8" fmla="*/ 426619 w 426619"/>
                    <a:gd name="connsiteY8" fmla="*/ 556592 h 5565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426619" h="556592">
                      <a:moveTo>
                        <a:pt x="2550" y="238540"/>
                      </a:moveTo>
                      <a:cubicBezTo>
                        <a:pt x="341" y="221974"/>
                        <a:pt x="-1867" y="205409"/>
                        <a:pt x="2550" y="172279"/>
                      </a:cubicBezTo>
                      <a:cubicBezTo>
                        <a:pt x="6967" y="139149"/>
                        <a:pt x="6967" y="68470"/>
                        <a:pt x="29054" y="39757"/>
                      </a:cubicBezTo>
                      <a:cubicBezTo>
                        <a:pt x="51141" y="11044"/>
                        <a:pt x="101942" y="0"/>
                        <a:pt x="135072" y="0"/>
                      </a:cubicBezTo>
                      <a:cubicBezTo>
                        <a:pt x="168202" y="0"/>
                        <a:pt x="203541" y="2210"/>
                        <a:pt x="227837" y="39758"/>
                      </a:cubicBezTo>
                      <a:cubicBezTo>
                        <a:pt x="252133" y="77306"/>
                        <a:pt x="269803" y="176697"/>
                        <a:pt x="280846" y="225288"/>
                      </a:cubicBezTo>
                      <a:cubicBezTo>
                        <a:pt x="291889" y="273879"/>
                        <a:pt x="287472" y="291549"/>
                        <a:pt x="294098" y="331305"/>
                      </a:cubicBezTo>
                      <a:cubicBezTo>
                        <a:pt x="300724" y="371061"/>
                        <a:pt x="298515" y="426279"/>
                        <a:pt x="320602" y="463827"/>
                      </a:cubicBezTo>
                      <a:cubicBezTo>
                        <a:pt x="342689" y="501375"/>
                        <a:pt x="384654" y="528983"/>
                        <a:pt x="426619" y="556592"/>
                      </a:cubicBezTo>
                    </a:path>
                  </a:pathLst>
                </a:custGeom>
                <a:noFill/>
                <a:ln w="2222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xdr:spPr>
              <xdr:txBody>
                <a:bodyPr vert="horz" wrap="square" lIns="18000" tIns="10800" rIns="18000" bIns="10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pt-BR"/>
                  </a:defPPr>
                  <a:lvl1pPr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1pPr>
                  <a:lvl2pPr marL="457200"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2pPr>
                  <a:lvl3pPr marL="914400"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3pPr>
                  <a:lvl4pPr marL="1371600"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4pPr>
                  <a:lvl5pPr marL="1828800"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9pPr>
                </a:lstStyle>
                <a:p>
                  <a:pPr marL="0" marR="0" indent="0" algn="ctr" defTabSz="914400" rtl="0" eaLnBrk="0" fontAlgn="base" latinLnBrk="0" hangingPunct="0">
                    <a:lnSpc>
                      <a:spcPct val="100000"/>
                    </a:lnSpc>
                    <a:spcBef>
                      <a:spcPct val="5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0" lang="pt-BR" sz="2800" b="1" i="0" u="none" strike="noStrike" cap="none" normalizeH="0" baseline="0">
                    <a:ln>
                      <a:noFill/>
                    </a:ln>
                    <a:solidFill>
                      <a:srgbClr val="FFFFFF"/>
                    </a:solidFill>
                    <a:effectLst>
                      <a:outerShdw blurRad="38100" dist="38100" dir="2700000" algn="tl">
                        <a:srgbClr val="000000">
                          <a:alpha val="43137"/>
                        </a:srgbClr>
                      </a:outerShdw>
                    </a:effectLst>
                    <a:latin typeface="Comic Sans MS" pitchFamily="66" charset="0"/>
                  </a:endParaRPr>
                </a:p>
              </xdr:txBody>
            </xdr:sp>
            <xdr:sp macro="" textlink="">
              <xdr:nvSpPr>
                <xdr:cNvPr id="41" name="Forma livre 79">
                  <a:extLst>
                    <a:ext uri="{FF2B5EF4-FFF2-40B4-BE49-F238E27FC236}">
                      <a16:creationId xmlns:a16="http://schemas.microsoft.com/office/drawing/2014/main" id="{D77BF1DB-A859-F14B-1838-B6F5ABDCFB1E}"/>
                    </a:ext>
                  </a:extLst>
                </xdr:cNvPr>
                <xdr:cNvSpPr/>
              </xdr:nvSpPr>
              <xdr:spPr bwMode="auto">
                <a:xfrm>
                  <a:off x="7076338" y="6089937"/>
                  <a:ext cx="426619" cy="556592"/>
                </a:xfrm>
                <a:custGeom>
                  <a:avLst/>
                  <a:gdLst>
                    <a:gd name="connsiteX0" fmla="*/ 2550 w 426619"/>
                    <a:gd name="connsiteY0" fmla="*/ 210870 h 528922"/>
                    <a:gd name="connsiteX1" fmla="*/ 2550 w 426619"/>
                    <a:gd name="connsiteY1" fmla="*/ 144609 h 528922"/>
                    <a:gd name="connsiteX2" fmla="*/ 29054 w 426619"/>
                    <a:gd name="connsiteY2" fmla="*/ 12087 h 528922"/>
                    <a:gd name="connsiteX3" fmla="*/ 95315 w 426619"/>
                    <a:gd name="connsiteY3" fmla="*/ 12087 h 528922"/>
                    <a:gd name="connsiteX4" fmla="*/ 227837 w 426619"/>
                    <a:gd name="connsiteY4" fmla="*/ 65096 h 528922"/>
                    <a:gd name="connsiteX5" fmla="*/ 280846 w 426619"/>
                    <a:gd name="connsiteY5" fmla="*/ 197618 h 528922"/>
                    <a:gd name="connsiteX6" fmla="*/ 294098 w 426619"/>
                    <a:gd name="connsiteY6" fmla="*/ 303635 h 528922"/>
                    <a:gd name="connsiteX7" fmla="*/ 320602 w 426619"/>
                    <a:gd name="connsiteY7" fmla="*/ 436157 h 528922"/>
                    <a:gd name="connsiteX8" fmla="*/ 426619 w 426619"/>
                    <a:gd name="connsiteY8" fmla="*/ 528922 h 528922"/>
                    <a:gd name="connsiteX0" fmla="*/ 2550 w 426619"/>
                    <a:gd name="connsiteY0" fmla="*/ 212525 h 530577"/>
                    <a:gd name="connsiteX1" fmla="*/ 2550 w 426619"/>
                    <a:gd name="connsiteY1" fmla="*/ 146264 h 530577"/>
                    <a:gd name="connsiteX2" fmla="*/ 29054 w 426619"/>
                    <a:gd name="connsiteY2" fmla="*/ 13742 h 530577"/>
                    <a:gd name="connsiteX3" fmla="*/ 95315 w 426619"/>
                    <a:gd name="connsiteY3" fmla="*/ 13742 h 530577"/>
                    <a:gd name="connsiteX4" fmla="*/ 227837 w 426619"/>
                    <a:gd name="connsiteY4" fmla="*/ 13743 h 530577"/>
                    <a:gd name="connsiteX5" fmla="*/ 280846 w 426619"/>
                    <a:gd name="connsiteY5" fmla="*/ 199273 h 530577"/>
                    <a:gd name="connsiteX6" fmla="*/ 294098 w 426619"/>
                    <a:gd name="connsiteY6" fmla="*/ 305290 h 530577"/>
                    <a:gd name="connsiteX7" fmla="*/ 320602 w 426619"/>
                    <a:gd name="connsiteY7" fmla="*/ 437812 h 530577"/>
                    <a:gd name="connsiteX8" fmla="*/ 426619 w 426619"/>
                    <a:gd name="connsiteY8" fmla="*/ 530577 h 530577"/>
                    <a:gd name="connsiteX0" fmla="*/ 2550 w 426619"/>
                    <a:gd name="connsiteY0" fmla="*/ 238540 h 556592"/>
                    <a:gd name="connsiteX1" fmla="*/ 2550 w 426619"/>
                    <a:gd name="connsiteY1" fmla="*/ 172279 h 556592"/>
                    <a:gd name="connsiteX2" fmla="*/ 29054 w 426619"/>
                    <a:gd name="connsiteY2" fmla="*/ 39757 h 556592"/>
                    <a:gd name="connsiteX3" fmla="*/ 135072 w 426619"/>
                    <a:gd name="connsiteY3" fmla="*/ 0 h 556592"/>
                    <a:gd name="connsiteX4" fmla="*/ 227837 w 426619"/>
                    <a:gd name="connsiteY4" fmla="*/ 39758 h 556592"/>
                    <a:gd name="connsiteX5" fmla="*/ 280846 w 426619"/>
                    <a:gd name="connsiteY5" fmla="*/ 225288 h 556592"/>
                    <a:gd name="connsiteX6" fmla="*/ 294098 w 426619"/>
                    <a:gd name="connsiteY6" fmla="*/ 331305 h 556592"/>
                    <a:gd name="connsiteX7" fmla="*/ 320602 w 426619"/>
                    <a:gd name="connsiteY7" fmla="*/ 463827 h 556592"/>
                    <a:gd name="connsiteX8" fmla="*/ 426619 w 426619"/>
                    <a:gd name="connsiteY8" fmla="*/ 556592 h 5565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426619" h="556592">
                      <a:moveTo>
                        <a:pt x="2550" y="238540"/>
                      </a:moveTo>
                      <a:cubicBezTo>
                        <a:pt x="341" y="221974"/>
                        <a:pt x="-1867" y="205409"/>
                        <a:pt x="2550" y="172279"/>
                      </a:cubicBezTo>
                      <a:cubicBezTo>
                        <a:pt x="6967" y="139149"/>
                        <a:pt x="6967" y="68470"/>
                        <a:pt x="29054" y="39757"/>
                      </a:cubicBezTo>
                      <a:cubicBezTo>
                        <a:pt x="51141" y="11044"/>
                        <a:pt x="101942" y="0"/>
                        <a:pt x="135072" y="0"/>
                      </a:cubicBezTo>
                      <a:cubicBezTo>
                        <a:pt x="168202" y="0"/>
                        <a:pt x="203541" y="2210"/>
                        <a:pt x="227837" y="39758"/>
                      </a:cubicBezTo>
                      <a:cubicBezTo>
                        <a:pt x="252133" y="77306"/>
                        <a:pt x="269803" y="176697"/>
                        <a:pt x="280846" y="225288"/>
                      </a:cubicBezTo>
                      <a:cubicBezTo>
                        <a:pt x="291889" y="273879"/>
                        <a:pt x="287472" y="291549"/>
                        <a:pt x="294098" y="331305"/>
                      </a:cubicBezTo>
                      <a:cubicBezTo>
                        <a:pt x="300724" y="371061"/>
                        <a:pt x="298515" y="426279"/>
                        <a:pt x="320602" y="463827"/>
                      </a:cubicBezTo>
                      <a:cubicBezTo>
                        <a:pt x="342689" y="501375"/>
                        <a:pt x="384654" y="528983"/>
                        <a:pt x="426619" y="556592"/>
                      </a:cubicBezTo>
                    </a:path>
                  </a:pathLst>
                </a:custGeom>
                <a:noFill/>
                <a:ln w="2222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scene3d>
                  <a:camera prst="orthographicFront">
                    <a:rot lat="21599991" lon="10800011" rev="10806045"/>
                  </a:camera>
                  <a:lightRig rig="threePt" dir="t"/>
                </a:scene3d>
              </xdr:spPr>
              <xdr:txBody>
                <a:bodyPr vert="horz" wrap="square" lIns="18000" tIns="10800" rIns="18000" bIns="10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pt-BR"/>
                  </a:defPPr>
                  <a:lvl1pPr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1pPr>
                  <a:lvl2pPr marL="457200"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2pPr>
                  <a:lvl3pPr marL="914400"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3pPr>
                  <a:lvl4pPr marL="1371600"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4pPr>
                  <a:lvl5pPr marL="1828800" algn="ctr" rtl="0" eaLnBrk="0" fontAlgn="base" hangingPunct="0">
                    <a:spcBef>
                      <a:spcPct val="50000"/>
                    </a:spcBef>
                    <a:spcAft>
                      <a:spcPct val="0"/>
                    </a:spcAft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800" b="1" kern="1200">
                      <a:solidFill>
                        <a:srgbClr val="FFFFFF"/>
                      </a:solidFill>
                      <a:latin typeface="Comic Sans MS" pitchFamily="66" charset="0"/>
                      <a:ea typeface="+mn-ea"/>
                      <a:cs typeface="+mn-cs"/>
                    </a:defRPr>
                  </a:lvl9pPr>
                </a:lstStyle>
                <a:p>
                  <a:pPr marL="0" marR="0" indent="0" algn="ctr" defTabSz="914400" rtl="0" eaLnBrk="0" fontAlgn="base" latinLnBrk="0" hangingPunct="0">
                    <a:lnSpc>
                      <a:spcPct val="100000"/>
                    </a:lnSpc>
                    <a:spcBef>
                      <a:spcPct val="5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0" lang="pt-BR" sz="2800" b="1" i="0" u="none" strike="noStrike" cap="none" normalizeH="0" baseline="0">
                    <a:ln>
                      <a:noFill/>
                    </a:ln>
                    <a:solidFill>
                      <a:srgbClr val="FFFFFF"/>
                    </a:solidFill>
                    <a:effectLst>
                      <a:outerShdw blurRad="38100" dist="38100" dir="2700000" algn="tl">
                        <a:srgbClr val="000000">
                          <a:alpha val="43137"/>
                        </a:srgbClr>
                      </a:outerShdw>
                    </a:effectLst>
                    <a:latin typeface="Comic Sans MS" pitchFamily="66" charset="0"/>
                  </a:endParaRPr>
                </a:p>
              </xdr:txBody>
            </xdr:sp>
          </xdr:grpSp>
        </xdr:grpSp>
        <xdr:cxnSp macro="">
          <xdr:nvCxnSpPr>
            <xdr:cNvPr id="33" name="Conector de seta reta 301060">
              <a:extLst>
                <a:ext uri="{FF2B5EF4-FFF2-40B4-BE49-F238E27FC236}">
                  <a16:creationId xmlns:a16="http://schemas.microsoft.com/office/drawing/2014/main" id="{E3A33A34-B66E-09E9-C733-FB20CC381234}"/>
                </a:ext>
              </a:extLst>
            </xdr:cNvPr>
            <xdr:cNvCxnSpPr>
              <a:stCxn id="36" idx="0"/>
            </xdr:cNvCxnSpPr>
          </xdr:nvCxnSpPr>
          <xdr:spPr bwMode="auto">
            <a:xfrm flipV="1">
              <a:off x="7995459" y="4974571"/>
              <a:ext cx="0" cy="295103"/>
            </a:xfrm>
            <a:prstGeom prst="straightConnector1">
              <a:avLst/>
            </a:prstGeom>
            <a:solidFill>
              <a:srgbClr val="FF5050"/>
            </a:solidFill>
            <a:ln w="2540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triangle"/>
            </a:ln>
            <a:effectLst/>
          </xdr:spPr>
        </xdr:cxnSp>
        <xdr:cxnSp macro="">
          <xdr:nvCxnSpPr>
            <xdr:cNvPr id="34" name="Conector de seta reta 87">
              <a:extLst>
                <a:ext uri="{FF2B5EF4-FFF2-40B4-BE49-F238E27FC236}">
                  <a16:creationId xmlns:a16="http://schemas.microsoft.com/office/drawing/2014/main" id="{75F321E1-C0EF-0DE7-1ACC-894BF88CE0C2}"/>
                </a:ext>
              </a:extLst>
            </xdr:cNvPr>
            <xdr:cNvCxnSpPr/>
          </xdr:nvCxnSpPr>
          <xdr:spPr bwMode="auto">
            <a:xfrm flipV="1">
              <a:off x="8006483" y="6153594"/>
              <a:ext cx="0" cy="295103"/>
            </a:xfrm>
            <a:prstGeom prst="straightConnector1">
              <a:avLst/>
            </a:prstGeom>
            <a:solidFill>
              <a:srgbClr val="FF5050"/>
            </a:solidFill>
            <a:ln w="25400" cap="flat" cmpd="sng" algn="ctr">
              <a:solidFill>
                <a:srgbClr val="000000"/>
              </a:solidFill>
              <a:prstDash val="solid"/>
              <a:round/>
              <a:headEnd type="triangle" w="med" len="med"/>
              <a:tailEnd type="none"/>
            </a:ln>
            <a:effectLst/>
          </xdr:spPr>
        </xdr:cxnSp>
      </xdr:grp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BC2D-CFC4-40DF-B4B8-ED76C6EBEDFC}">
  <dimension ref="A1:Q66"/>
  <sheetViews>
    <sheetView tabSelected="1" topLeftCell="A18" zoomScale="130" zoomScaleNormal="130" workbookViewId="0">
      <selection activeCell="M35" sqref="M35"/>
    </sheetView>
  </sheetViews>
  <sheetFormatPr defaultRowHeight="14.4" x14ac:dyDescent="0.3"/>
  <cols>
    <col min="1" max="1" width="3.44140625" customWidth="1"/>
    <col min="11" max="11" width="4.6640625" customWidth="1"/>
  </cols>
  <sheetData>
    <row r="1" spans="2:7" x14ac:dyDescent="0.3">
      <c r="B1" s="5" t="s">
        <v>24</v>
      </c>
    </row>
    <row r="2" spans="2:7" x14ac:dyDescent="0.3">
      <c r="C2" t="s">
        <v>9</v>
      </c>
      <c r="D2" s="2">
        <v>30</v>
      </c>
      <c r="E2" t="s">
        <v>0</v>
      </c>
    </row>
    <row r="3" spans="2:7" ht="16.2" x14ac:dyDescent="0.3">
      <c r="C3" t="s">
        <v>10</v>
      </c>
      <c r="D3" s="2">
        <v>3.5</v>
      </c>
      <c r="E3" t="s">
        <v>25</v>
      </c>
      <c r="F3" s="12">
        <f>D3/3600</f>
        <v>9.7222222222222219E-4</v>
      </c>
      <c r="G3" t="s">
        <v>6</v>
      </c>
    </row>
    <row r="4" spans="2:7" x14ac:dyDescent="0.3">
      <c r="C4" t="s">
        <v>5</v>
      </c>
      <c r="D4" s="2">
        <v>1</v>
      </c>
    </row>
    <row r="5" spans="2:7" x14ac:dyDescent="0.3">
      <c r="C5" t="s">
        <v>11</v>
      </c>
      <c r="D5" s="2">
        <v>60</v>
      </c>
      <c r="E5" t="s">
        <v>12</v>
      </c>
    </row>
    <row r="6" spans="2:7" x14ac:dyDescent="0.3">
      <c r="C6" t="s">
        <v>26</v>
      </c>
      <c r="D6" s="11">
        <v>0.03</v>
      </c>
    </row>
    <row r="7" spans="2:7" x14ac:dyDescent="0.3">
      <c r="C7" t="s">
        <v>4</v>
      </c>
      <c r="D7">
        <f>(1-D6)*60*D5/D4</f>
        <v>3491.9999999999995</v>
      </c>
      <c r="E7" t="s">
        <v>2</v>
      </c>
    </row>
    <row r="9" spans="2:7" x14ac:dyDescent="0.3">
      <c r="C9" t="s">
        <v>1</v>
      </c>
      <c r="D9" s="4">
        <f>D7*SQRT(F3)/D2^0.75</f>
        <v>8.4940744999043609</v>
      </c>
      <c r="F9" s="8" t="s">
        <v>27</v>
      </c>
    </row>
    <row r="11" spans="2:7" x14ac:dyDescent="0.3">
      <c r="C11" t="s">
        <v>28</v>
      </c>
    </row>
    <row r="13" spans="2:7" x14ac:dyDescent="0.3">
      <c r="C13" t="s">
        <v>35</v>
      </c>
    </row>
    <row r="14" spans="2:7" x14ac:dyDescent="0.3">
      <c r="C14" t="s">
        <v>36</v>
      </c>
    </row>
    <row r="16" spans="2:7" x14ac:dyDescent="0.3">
      <c r="C16" t="s">
        <v>29</v>
      </c>
      <c r="D16" s="3">
        <v>10</v>
      </c>
    </row>
    <row r="17" spans="2:10" x14ac:dyDescent="0.3">
      <c r="C17" t="s">
        <v>30</v>
      </c>
      <c r="D17" s="4">
        <f>D9</f>
        <v>8.4940744999043609</v>
      </c>
    </row>
    <row r="18" spans="2:10" x14ac:dyDescent="0.3">
      <c r="C18" t="s">
        <v>31</v>
      </c>
      <c r="D18" s="1">
        <f>(D16/D17)^(4/3)</f>
        <v>1.2431167328915531</v>
      </c>
      <c r="F18" t="s">
        <v>32</v>
      </c>
    </row>
    <row r="20" spans="2:10" x14ac:dyDescent="0.3">
      <c r="C20" t="s">
        <v>33</v>
      </c>
      <c r="D20" s="9">
        <v>2</v>
      </c>
      <c r="F20" t="s">
        <v>34</v>
      </c>
      <c r="H20" s="4"/>
    </row>
    <row r="22" spans="2:10" x14ac:dyDescent="0.3">
      <c r="B22" s="6" t="s">
        <v>13</v>
      </c>
    </row>
    <row r="23" spans="2:10" x14ac:dyDescent="0.3">
      <c r="C23" t="s">
        <v>7</v>
      </c>
      <c r="G23" t="s">
        <v>8</v>
      </c>
    </row>
    <row r="24" spans="2:10" x14ac:dyDescent="0.3">
      <c r="G24" t="s">
        <v>9</v>
      </c>
      <c r="H24" s="2">
        <v>155</v>
      </c>
      <c r="I24" t="s">
        <v>0</v>
      </c>
    </row>
    <row r="25" spans="2:10" ht="16.2" x14ac:dyDescent="0.3">
      <c r="G25" t="s">
        <v>10</v>
      </c>
      <c r="H25" s="7">
        <v>159.5</v>
      </c>
      <c r="I25" t="s">
        <v>6</v>
      </c>
    </row>
    <row r="26" spans="2:10" x14ac:dyDescent="0.3">
      <c r="G26" t="s">
        <v>4</v>
      </c>
      <c r="H26" s="2">
        <v>200</v>
      </c>
      <c r="I26" t="s">
        <v>2</v>
      </c>
    </row>
    <row r="27" spans="2:10" x14ac:dyDescent="0.3">
      <c r="C27" t="s">
        <v>3</v>
      </c>
      <c r="D27" s="2">
        <v>0.35</v>
      </c>
      <c r="E27" t="s">
        <v>0</v>
      </c>
      <c r="G27" t="s">
        <v>3</v>
      </c>
      <c r="H27" s="2">
        <v>5.25</v>
      </c>
      <c r="I27" t="s">
        <v>0</v>
      </c>
    </row>
    <row r="29" spans="2:10" x14ac:dyDescent="0.3">
      <c r="G29" t="s">
        <v>1</v>
      </c>
      <c r="H29" s="4">
        <f>H26*SQRT(H25)/H24^0.75</f>
        <v>57.499168680654982</v>
      </c>
      <c r="J29" s="8" t="s">
        <v>14</v>
      </c>
    </row>
    <row r="30" spans="2:10" x14ac:dyDescent="0.3">
      <c r="H30" s="4"/>
      <c r="J30" s="8"/>
    </row>
    <row r="31" spans="2:10" x14ac:dyDescent="0.3">
      <c r="G31" t="s">
        <v>20</v>
      </c>
    </row>
    <row r="33" spans="1:17" x14ac:dyDescent="0.3">
      <c r="G33" t="s">
        <v>21</v>
      </c>
      <c r="H33" s="3">
        <v>63</v>
      </c>
      <c r="O33" s="4"/>
    </row>
    <row r="34" spans="1:17" x14ac:dyDescent="0.3">
      <c r="O34" s="4"/>
      <c r="Q34" s="8"/>
    </row>
    <row r="35" spans="1:17" ht="16.2" x14ac:dyDescent="0.3">
      <c r="G35" t="s">
        <v>10</v>
      </c>
      <c r="H35" s="4">
        <f>(H33*H24^0.75/H26)^2</f>
        <v>191.47789957961695</v>
      </c>
      <c r="I35" t="s">
        <v>6</v>
      </c>
      <c r="O35" s="4"/>
      <c r="Q35" s="8"/>
    </row>
    <row r="36" spans="1:17" x14ac:dyDescent="0.3">
      <c r="O36" s="4"/>
      <c r="Q36" s="8"/>
    </row>
    <row r="37" spans="1:17" x14ac:dyDescent="0.3">
      <c r="G37" t="s">
        <v>15</v>
      </c>
      <c r="H37" s="4"/>
      <c r="I37" s="3">
        <v>0</v>
      </c>
      <c r="J37" s="8" t="s">
        <v>16</v>
      </c>
      <c r="O37" s="4"/>
      <c r="Q37" s="8"/>
    </row>
    <row r="38" spans="1:17" x14ac:dyDescent="0.3">
      <c r="C38" s="10" t="s">
        <v>17</v>
      </c>
      <c r="D38" s="3">
        <v>21.5</v>
      </c>
      <c r="E38" t="s">
        <v>16</v>
      </c>
      <c r="G38" t="s">
        <v>17</v>
      </c>
      <c r="H38" s="4"/>
      <c r="I38">
        <f>D38*H27/D27</f>
        <v>322.5</v>
      </c>
      <c r="J38" s="8" t="s">
        <v>16</v>
      </c>
      <c r="O38" s="4"/>
      <c r="Q38" s="8"/>
    </row>
    <row r="39" spans="1:17" x14ac:dyDescent="0.3">
      <c r="O39" s="4"/>
      <c r="Q39" s="8"/>
    </row>
    <row r="40" spans="1:17" x14ac:dyDescent="0.3">
      <c r="C40" t="s">
        <v>22</v>
      </c>
      <c r="H40" s="4"/>
      <c r="J40" s="8"/>
      <c r="O40" s="4"/>
    </row>
    <row r="41" spans="1:17" x14ac:dyDescent="0.3">
      <c r="C41" t="s">
        <v>18</v>
      </c>
      <c r="H41" s="4"/>
      <c r="J41" s="8"/>
    </row>
    <row r="42" spans="1:17" x14ac:dyDescent="0.3">
      <c r="C42" t="s">
        <v>19</v>
      </c>
    </row>
    <row r="43" spans="1:17" x14ac:dyDescent="0.3">
      <c r="C43" t="s">
        <v>23</v>
      </c>
    </row>
    <row r="45" spans="1:17" x14ac:dyDescent="0.3">
      <c r="H45" s="4"/>
    </row>
    <row r="47" spans="1:17" x14ac:dyDescent="0.3">
      <c r="A47" s="5"/>
    </row>
    <row r="48" spans="1:17" x14ac:dyDescent="0.3">
      <c r="A48" s="5"/>
    </row>
    <row r="49" spans="1:1" x14ac:dyDescent="0.3">
      <c r="A49" s="5"/>
    </row>
    <row r="50" spans="1:1" x14ac:dyDescent="0.3">
      <c r="A50" s="5"/>
    </row>
    <row r="51" spans="1:1" x14ac:dyDescent="0.3">
      <c r="A51" s="5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5"/>
    </row>
    <row r="56" spans="1:1" x14ac:dyDescent="0.3">
      <c r="A56" s="5"/>
    </row>
    <row r="57" spans="1:1" x14ac:dyDescent="0.3">
      <c r="A57" s="5"/>
    </row>
    <row r="58" spans="1:1" x14ac:dyDescent="0.3">
      <c r="A58" s="5"/>
    </row>
    <row r="66" spans="8:8" x14ac:dyDescent="0.3">
      <c r="H66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Gissoni</dc:creator>
  <cp:lastModifiedBy>Humberto Gissoni</cp:lastModifiedBy>
  <dcterms:created xsi:type="dcterms:W3CDTF">2023-04-21T20:16:12Z</dcterms:created>
  <dcterms:modified xsi:type="dcterms:W3CDTF">2023-04-30T12:43:58Z</dcterms:modified>
</cp:coreProperties>
</file>