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EXERCÍCIOS Excel" sheetId="1" r:id="rId1"/>
  </sheets>
  <definedNames/>
  <calcPr fullCalcOnLoad="1"/>
</workbook>
</file>

<file path=xl/sharedStrings.xml><?xml version="1.0" encoding="utf-8"?>
<sst xmlns="http://schemas.openxmlformats.org/spreadsheetml/2006/main" count="117" uniqueCount="82">
  <si>
    <t>Total amostra</t>
  </si>
  <si>
    <t>Média amostra</t>
  </si>
  <si>
    <t>Média</t>
  </si>
  <si>
    <t>EXERCÍCIO 1</t>
  </si>
  <si>
    <t>EXERCÍCIO 2</t>
  </si>
  <si>
    <t>EXERCÍCIO 3</t>
  </si>
  <si>
    <t>EXERCÍCIO 4</t>
  </si>
  <si>
    <t>Tabela de resultados do teste de ordenação</t>
  </si>
  <si>
    <t>EXERCÍCIO 5</t>
  </si>
  <si>
    <t>Sucos</t>
  </si>
  <si>
    <t>Ordenação correta</t>
  </si>
  <si>
    <t>P1</t>
  </si>
  <si>
    <t>P2</t>
  </si>
  <si>
    <t>P3</t>
  </si>
  <si>
    <t>P4</t>
  </si>
  <si>
    <t>P5</t>
  </si>
  <si>
    <t>P6</t>
  </si>
  <si>
    <t>D</t>
  </si>
  <si>
    <t>D2</t>
  </si>
  <si>
    <t>ANOVA</t>
  </si>
  <si>
    <t>Fonte da variação</t>
  </si>
  <si>
    <t>SQ</t>
  </si>
  <si>
    <t>gl</t>
  </si>
  <si>
    <t>MQ</t>
  </si>
  <si>
    <t>F</t>
  </si>
  <si>
    <t>valor-P</t>
  </si>
  <si>
    <t>F crítico</t>
  </si>
  <si>
    <t>Total</t>
  </si>
  <si>
    <t>Avaliadores</t>
  </si>
  <si>
    <t>R</t>
  </si>
  <si>
    <t>R-10</t>
  </si>
  <si>
    <t>R-15</t>
  </si>
  <si>
    <t>R-20</t>
  </si>
  <si>
    <t>R-25</t>
  </si>
  <si>
    <t>SH</t>
  </si>
  <si>
    <t>AS</t>
  </si>
  <si>
    <t>SB</t>
  </si>
  <si>
    <t>SC</t>
  </si>
  <si>
    <t>SD</t>
  </si>
  <si>
    <t>SE</t>
  </si>
  <si>
    <t>Tabela de resultados do teste de diferença do controle para bolos com diferentes %s de milho verde triturado (MVT)</t>
  </si>
  <si>
    <t>18% MVT</t>
  </si>
  <si>
    <t>10% MVT</t>
  </si>
  <si>
    <t>12% MVT</t>
  </si>
  <si>
    <t>14% MVT</t>
  </si>
  <si>
    <t>BW1</t>
  </si>
  <si>
    <t>BW2</t>
  </si>
  <si>
    <t>BW3</t>
  </si>
  <si>
    <t>BW4</t>
  </si>
  <si>
    <t>BW5</t>
  </si>
  <si>
    <t>Totais de ordenação</t>
  </si>
  <si>
    <t>EXERCÍCIO 6</t>
  </si>
  <si>
    <t>AVALIADOR</t>
  </si>
  <si>
    <t>Tabela de resultados do teste de comparação múltipla que avaliou a maciez de balas processadas em diferentes misturadores.</t>
  </si>
  <si>
    <t>E1</t>
  </si>
  <si>
    <t>E2</t>
  </si>
  <si>
    <t>E3</t>
  </si>
  <si>
    <t>E4</t>
  </si>
  <si>
    <t>E5</t>
  </si>
  <si>
    <t>E6</t>
  </si>
  <si>
    <t>EXERCÍCIO 7</t>
  </si>
  <si>
    <r>
      <t xml:space="preserve">Estudantes de Engenharia de Alimentos escolheram fazer um </t>
    </r>
    <r>
      <rPr>
        <b/>
        <sz val="14"/>
        <color indexed="8"/>
        <rFont val="Calibri"/>
        <family val="2"/>
      </rPr>
      <t>Teste de ordenação</t>
    </r>
    <r>
      <rPr>
        <sz val="14"/>
        <color indexed="8"/>
        <rFont val="Calibri"/>
        <family val="2"/>
      </rPr>
      <t xml:space="preserve"> como parte de um projeto em disciplina de Análise Sensorial. Decidiram avaliar biscoitos wafer sabor chocolate de 5 marcas diferentes quanto a intensidade do sabor de chocolate. As diferentes marcas foram avaliadas por 25 avaliadores. Na ficha do teste de ordenação a posição 1=pouco sabor de chocolate e a posição 5=muito sabor de chocolate. Os resultados, já na forma de totais de ordenação para as 5 marcas de biscoitos encontram-se na tabela abaixo. Verifique se amostras apresentam diferença sensorial significativa quanto à característica estudada.</t>
    </r>
  </si>
  <si>
    <t>Amostras</t>
  </si>
  <si>
    <t>Erro ou resíduo</t>
  </si>
  <si>
    <r>
      <t>F</t>
    </r>
    <r>
      <rPr>
        <i/>
        <sz val="11"/>
        <color indexed="10"/>
        <rFont val="Calibri"/>
        <family val="2"/>
      </rPr>
      <t xml:space="preserve"> (calculado)</t>
    </r>
  </si>
  <si>
    <r>
      <t>F crítico</t>
    </r>
    <r>
      <rPr>
        <i/>
        <sz val="11"/>
        <color indexed="10"/>
        <rFont val="Calibri"/>
        <family val="2"/>
      </rPr>
      <t xml:space="preserve"> (tabelado)</t>
    </r>
  </si>
  <si>
    <r>
      <t>Linhas</t>
    </r>
    <r>
      <rPr>
        <sz val="11"/>
        <color indexed="10"/>
        <rFont val="Calibri"/>
        <family val="2"/>
      </rPr>
      <t xml:space="preserve"> (São os avaliadores)</t>
    </r>
  </si>
  <si>
    <r>
      <t xml:space="preserve">Colunas </t>
    </r>
    <r>
      <rPr>
        <sz val="11"/>
        <color indexed="10"/>
        <rFont val="Calibri"/>
        <family val="2"/>
      </rPr>
      <t>(São as amostras)</t>
    </r>
  </si>
  <si>
    <r>
      <t>Erro</t>
    </r>
    <r>
      <rPr>
        <sz val="11"/>
        <color indexed="10"/>
        <rFont val="Calibri"/>
        <family val="2"/>
      </rPr>
      <t xml:space="preserve"> (Resíduo)</t>
    </r>
  </si>
  <si>
    <t xml:space="preserve">ANOVA fornecida para alunos que não conseguem acessar Análise de dados no Excel ou em outro programa estatístico. </t>
  </si>
  <si>
    <t>Amostra</t>
  </si>
  <si>
    <r>
      <t xml:space="preserve">Colunas </t>
    </r>
    <r>
      <rPr>
        <sz val="11"/>
        <color indexed="10"/>
        <rFont val="Calibri"/>
        <family val="2"/>
      </rPr>
      <t>(Amostras)</t>
    </r>
  </si>
  <si>
    <t>Interações</t>
  </si>
  <si>
    <r>
      <t xml:space="preserve">Dentro </t>
    </r>
    <r>
      <rPr>
        <sz val="11"/>
        <color indexed="10"/>
        <rFont val="Calibri"/>
        <family val="2"/>
      </rPr>
      <t>(Resíduo)</t>
    </r>
  </si>
  <si>
    <t>Verifique qual teste deve ser utilizado (Teste de Page ou Friedman) e se necessário verifique quais amostras diferem utilizando a DC da Tabela de Christenssen para resolver.</t>
  </si>
  <si>
    <r>
      <t>Uma indústria de laticínios quer verificar se há diminuição perceptível na espalhabilidade de seu requeijão (R) quando a quantidade de creme de leite adicionada é reduzida em 10% (R-10), 15%(R-15), 20% (R-20) e 25% (R-25)</t>
    </r>
    <r>
      <rPr>
        <sz val="14"/>
        <color indexed="8"/>
        <rFont val="Calibri"/>
        <family val="2"/>
      </rPr>
      <t>.  Seu objetivo é verificar em quanto esse ingrediente pode ser reduzido sem causar alteração sensorial perceptível. Um</t>
    </r>
    <r>
      <rPr>
        <b/>
        <sz val="14"/>
        <color indexed="8"/>
        <rFont val="Calibri"/>
        <family val="2"/>
      </rPr>
      <t xml:space="preserve"> Teste de ordenação</t>
    </r>
    <r>
      <rPr>
        <sz val="14"/>
        <color indexed="8"/>
        <rFont val="Calibri"/>
        <family val="2"/>
      </rPr>
      <t xml:space="preserve"> foi aplicado e vinte e sete avaliadores testaram as amostras, usando uma ficha em que a posição 1 = menos espalhabilidade e posição 5 = mais espalhabilidade. Os resultados encontram-se na tabela abaixo. Verifique se há diferença significativa entre os requeijões e conclua sobre a possibilidade de reduzir ou não a adição de creme de leite.</t>
    </r>
  </si>
  <si>
    <r>
      <t xml:space="preserve">Uma índústria de cosméticos quer verificar se o sabonete com hidratante de calêndula que fabrica (SH) provoca uma sensação de hidratação similar a de outros sabonetes hidratantes disponíveis no mercado. A gerente de marketing decide comparar o sabonete da empresa com outras 5 marcas (SA, SB, SC, SD e SE). Como são diversas amostras decide fazer um </t>
    </r>
    <r>
      <rPr>
        <b/>
        <sz val="14"/>
        <color indexed="8"/>
        <rFont val="Calibri"/>
        <family val="2"/>
      </rPr>
      <t>Teste de Ordenação</t>
    </r>
    <r>
      <rPr>
        <sz val="14"/>
        <color indexed="8"/>
        <rFont val="Calibri"/>
        <family val="2"/>
      </rPr>
      <t xml:space="preserve"> utilizando 18 avaliadores com experiência, que geralmente fazem avaliações para o time de Marketing e P&amp;D da empresa. Na ficha do teste de ordenação a posição 1=pouca sensação de hidratação e a posição 6=muita sensação de hidratação. Os resultados encontram-se na tabela abaixo. Verifique se há diferença significativa entre todos os sabonetes e como o sabonete produzido pela empresa se posiciona frente aos outros disponíveis no mercado.</t>
    </r>
  </si>
  <si>
    <r>
      <t xml:space="preserve">Utilizando-se um </t>
    </r>
    <r>
      <rPr>
        <b/>
        <sz val="14"/>
        <color indexed="8"/>
        <rFont val="Calibri"/>
        <family val="2"/>
      </rPr>
      <t>Teste de Diferença do Controle</t>
    </r>
    <r>
      <rPr>
        <sz val="14"/>
        <color indexed="8"/>
        <rFont val="Calibri"/>
        <family val="2"/>
      </rPr>
      <t>, bolos de milho produzidos com adição de 10, 12, 14% de milho verde triturado (MVT) foram comparados a bolos com 18% de MVT para se verificar se os avaliadores perceberiam a diferença de intensidadeo no sabor de milho dos bolos. A empresa deseja usar menos MVT para melhorar a textura da massa sem comprometer o sabor do produto. Trinta e dois avaliadores avaliaram as amostras de bolo usando uma escala estruturada mista de 10 pontos onde 0 = nenhuma diferença no sabor e 9 = extremamente diferente no sabor.  Faça a ANOVA utilizando o Excel. Faça o teste de médias se necessário. Qual a conclusão oferecida pelos testes?</t>
    </r>
  </si>
  <si>
    <r>
      <t xml:space="preserve">Um pesquisador quer comparar 4 extratos de coco de diferentes procedências com o objetivo de encontrar aquele que forneça o sabor mais intenso de coco quando aplicado a uma cobertura para aplicação em sorvetes e bolos. Quatro lotes de creme foram produzidos com os  4 extratos e realizou-se um </t>
    </r>
    <r>
      <rPr>
        <b/>
        <sz val="14"/>
        <color indexed="8"/>
        <rFont val="Calibri"/>
        <family val="2"/>
      </rPr>
      <t>Teste sensorial de comparação múltipla</t>
    </r>
    <r>
      <rPr>
        <sz val="14"/>
        <color indexed="8"/>
        <rFont val="Calibri"/>
        <family val="2"/>
      </rPr>
      <t xml:space="preserve"> com 22 avaliadores.  Foi  utilizada  uma  escala  estruturada  mista  de 9 pontos na qual 0=Imperceptível e 8=Forte.
Os valores médios dos obtidos para os extratos de coco e os resultados parciais obtidos com a ANOVA encontram-se na tabela abaixo. Complete a tabela ANOVA e verifique se algum extrato de coco proporcionou maior sabor característico ao creme. 
</t>
    </r>
  </si>
  <si>
    <r>
      <t>Uma indústria de confeitos vai criar uma nova linha de produção e por meio de um acordo com fornecedores de equipamento misturador produziu 6 lotes de balas sabor morango nos equipamentos instalados nos próprios fornecedores.  A empresa deseja verificar qual equipamento produzirá a bala com  textura mais macia após um tempo de mistura de 15 minutos. Os lotes de balas foram avaliados por uma empresa de consultoria que recrutou 40 avaliadores para realizar um T</t>
    </r>
    <r>
      <rPr>
        <b/>
        <sz val="14"/>
        <color indexed="8"/>
        <rFont val="Calibri"/>
        <family val="2"/>
      </rPr>
      <t>este de comparação múltipla</t>
    </r>
    <r>
      <rPr>
        <sz val="14"/>
        <color indexed="8"/>
        <rFont val="Calibri"/>
        <family val="2"/>
      </rPr>
      <t xml:space="preserve"> com repetição utilizando uma escala que variava de 1-pouca maciez a 9-muita maciez. Os resultados estão expressos na tabela abaixo. Verifique se há diferença entre as amostras e conclua sobre qual o melhor equipamento misturador.</t>
    </r>
  </si>
  <si>
    <t>Abaixo estão resultados individuais de 6 pessoas que fizeram um teste de ordenação de suco de laranja adicionado de diferentes concentrações de açúcar. Verifique quais avaliadores podem ser considerados aptos para fazer parte de uma equipe sensorial utilizando o coeficiente de correlação de Spearman.</t>
  </si>
  <si>
    <t>Tabela de resultados de avaliadores que avaliaram a intensidade de doçura de sucos de caju em Teste de ordenação</t>
  </si>
</sst>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0.00000000"/>
    <numFmt numFmtId="177" formatCode="0.0000000"/>
    <numFmt numFmtId="178" formatCode="0.000000"/>
    <numFmt numFmtId="179" formatCode="0.00000"/>
    <numFmt numFmtId="180" formatCode="0.0000"/>
    <numFmt numFmtId="181" formatCode="0.000"/>
    <numFmt numFmtId="182" formatCode="0.0"/>
    <numFmt numFmtId="183" formatCode="&quot;Ativado&quot;;&quot;Ativado&quot;;&quot;Desativado&quot;"/>
  </numFmts>
  <fonts count="57">
    <font>
      <sz val="11"/>
      <color theme="1"/>
      <name val="Calibri"/>
      <family val="2"/>
    </font>
    <font>
      <sz val="11"/>
      <color indexed="8"/>
      <name val="Calibri"/>
      <family val="2"/>
    </font>
    <font>
      <sz val="14"/>
      <color indexed="8"/>
      <name val="Calibri"/>
      <family val="2"/>
    </font>
    <font>
      <b/>
      <sz val="14"/>
      <color indexed="8"/>
      <name val="Calibri"/>
      <family val="2"/>
    </font>
    <font>
      <sz val="11"/>
      <color indexed="10"/>
      <name val="Calibri"/>
      <family val="2"/>
    </font>
    <font>
      <i/>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10"/>
      <name val="Calibri"/>
      <family val="2"/>
    </font>
    <font>
      <sz val="18"/>
      <color indexed="8"/>
      <name val="Calibri"/>
      <family val="2"/>
    </font>
    <font>
      <sz val="14"/>
      <name val="Calibri"/>
      <family val="2"/>
    </font>
    <font>
      <sz val="11"/>
      <name val="Calibri"/>
      <family val="2"/>
    </font>
    <font>
      <b/>
      <i/>
      <sz val="11"/>
      <color indexed="8"/>
      <name val="Calibri"/>
      <family val="2"/>
    </font>
    <font>
      <i/>
      <sz val="11"/>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4"/>
      <color theme="1"/>
      <name val="Calibri"/>
      <family val="2"/>
    </font>
    <font>
      <b/>
      <sz val="14"/>
      <color theme="1"/>
      <name val="Calibri"/>
      <family val="2"/>
    </font>
    <font>
      <b/>
      <sz val="11"/>
      <color rgb="FFFF0000"/>
      <name val="Calibri"/>
      <family val="2"/>
    </font>
    <font>
      <b/>
      <sz val="14"/>
      <color rgb="FF000000"/>
      <name val="Calibri"/>
      <family val="2"/>
    </font>
    <font>
      <sz val="14"/>
      <color rgb="FF000000"/>
      <name val="Calibri"/>
      <family val="2"/>
    </font>
    <font>
      <sz val="18"/>
      <color theme="1"/>
      <name val="Calibri"/>
      <family val="2"/>
    </font>
    <font>
      <b/>
      <i/>
      <sz val="11"/>
      <color theme="1"/>
      <name val="Calibri"/>
      <family val="2"/>
    </font>
    <font>
      <i/>
      <sz val="11"/>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3" fontId="0" fillId="0" borderId="0" applyFont="0" applyFill="0" applyBorder="0" applyAlignment="0" applyProtection="0"/>
  </cellStyleXfs>
  <cellXfs count="87">
    <xf numFmtId="0" fontId="0" fillId="0" borderId="0" xfId="0" applyFont="1" applyAlignment="1">
      <alignment/>
    </xf>
    <xf numFmtId="0" fontId="48" fillId="0" borderId="0" xfId="0" applyFont="1" applyAlignment="1">
      <alignment/>
    </xf>
    <xf numFmtId="0" fontId="49" fillId="0" borderId="10" xfId="0" applyFont="1" applyBorder="1" applyAlignment="1">
      <alignment/>
    </xf>
    <xf numFmtId="0" fontId="48" fillId="0" borderId="10" xfId="0" applyFont="1" applyBorder="1" applyAlignment="1">
      <alignment/>
    </xf>
    <xf numFmtId="0" fontId="49" fillId="0" borderId="10" xfId="0" applyFont="1" applyFill="1" applyBorder="1" applyAlignment="1">
      <alignment/>
    </xf>
    <xf numFmtId="0" fontId="50" fillId="0" borderId="0" xfId="0" applyFont="1" applyAlignment="1">
      <alignment/>
    </xf>
    <xf numFmtId="0" fontId="0" fillId="33" borderId="0" xfId="0" applyFill="1" applyAlignment="1">
      <alignment/>
    </xf>
    <xf numFmtId="0" fontId="51" fillId="0" borderId="11" xfId="0" applyFont="1" applyBorder="1" applyAlignment="1">
      <alignment horizontal="left"/>
    </xf>
    <xf numFmtId="0" fontId="52" fillId="0" borderId="0" xfId="0" applyFont="1" applyAlignment="1">
      <alignment horizontal="right"/>
    </xf>
    <xf numFmtId="0" fontId="52" fillId="0" borderId="0" xfId="0" applyFont="1" applyFill="1" applyBorder="1" applyAlignment="1">
      <alignment horizontal="right"/>
    </xf>
    <xf numFmtId="0" fontId="0" fillId="0" borderId="0" xfId="0" applyBorder="1" applyAlignment="1">
      <alignment/>
    </xf>
    <xf numFmtId="0" fontId="52" fillId="0" borderId="0" xfId="0" applyFont="1" applyBorder="1" applyAlignment="1">
      <alignment horizontal="right"/>
    </xf>
    <xf numFmtId="0" fontId="0" fillId="0" borderId="0" xfId="0" applyFill="1" applyAlignment="1">
      <alignment/>
    </xf>
    <xf numFmtId="0" fontId="48" fillId="0" borderId="0" xfId="0" applyFont="1" applyBorder="1" applyAlignment="1">
      <alignment/>
    </xf>
    <xf numFmtId="0" fontId="49" fillId="0" borderId="0" xfId="0" applyFont="1" applyBorder="1" applyAlignment="1">
      <alignment/>
    </xf>
    <xf numFmtId="0" fontId="0" fillId="0" borderId="0" xfId="0" applyAlignment="1">
      <alignment/>
    </xf>
    <xf numFmtId="0" fontId="49" fillId="33" borderId="0" xfId="0" applyFont="1" applyFill="1" applyAlignment="1">
      <alignment horizontal="left" wrapText="1"/>
    </xf>
    <xf numFmtId="0" fontId="49" fillId="0" borderId="0" xfId="0" applyFont="1" applyFill="1" applyAlignment="1">
      <alignment horizontal="left" wrapText="1"/>
    </xf>
    <xf numFmtId="0" fontId="48" fillId="0" borderId="0" xfId="0" applyFont="1" applyFill="1" applyBorder="1" applyAlignment="1">
      <alignment/>
    </xf>
    <xf numFmtId="2" fontId="48" fillId="0" borderId="10" xfId="0" applyNumberFormat="1" applyFont="1" applyBorder="1" applyAlignment="1">
      <alignment/>
    </xf>
    <xf numFmtId="2" fontId="49" fillId="0" borderId="10" xfId="0" applyNumberFormat="1" applyFont="1" applyBorder="1" applyAlignment="1">
      <alignment/>
    </xf>
    <xf numFmtId="0" fontId="49" fillId="0" borderId="10" xfId="0" applyFont="1" applyBorder="1" applyAlignment="1">
      <alignment wrapText="1"/>
    </xf>
    <xf numFmtId="0" fontId="0" fillId="33" borderId="0" xfId="0" applyFill="1" applyBorder="1" applyAlignment="1">
      <alignment/>
    </xf>
    <xf numFmtId="9" fontId="52" fillId="0" borderId="0" xfId="51" applyFont="1" applyAlignment="1">
      <alignment horizontal="right"/>
    </xf>
    <xf numFmtId="0" fontId="47" fillId="0" borderId="0" xfId="0" applyFont="1" applyAlignment="1">
      <alignment/>
    </xf>
    <xf numFmtId="0" fontId="51" fillId="0" borderId="12" xfId="0" applyFont="1" applyBorder="1" applyAlignment="1">
      <alignment horizontal="left"/>
    </xf>
    <xf numFmtId="0" fontId="51" fillId="0" borderId="13" xfId="0" applyFont="1" applyFill="1" applyBorder="1" applyAlignment="1">
      <alignment horizontal="left"/>
    </xf>
    <xf numFmtId="0" fontId="51" fillId="0" borderId="11" xfId="0" applyFont="1" applyFill="1" applyBorder="1" applyAlignment="1">
      <alignment horizontal="left"/>
    </xf>
    <xf numFmtId="0" fontId="0" fillId="0" borderId="13" xfId="0" applyBorder="1" applyAlignment="1">
      <alignment/>
    </xf>
    <xf numFmtId="0" fontId="0" fillId="0" borderId="12" xfId="0" applyBorder="1" applyAlignment="1">
      <alignment/>
    </xf>
    <xf numFmtId="9" fontId="52" fillId="0" borderId="14" xfId="51" applyFont="1" applyBorder="1" applyAlignment="1">
      <alignment horizontal="right"/>
    </xf>
    <xf numFmtId="0" fontId="52" fillId="0" borderId="14" xfId="0" applyFont="1" applyBorder="1" applyAlignment="1">
      <alignment horizontal="right"/>
    </xf>
    <xf numFmtId="0" fontId="0" fillId="0" borderId="14" xfId="0" applyBorder="1" applyAlignment="1">
      <alignment/>
    </xf>
    <xf numFmtId="0" fontId="0" fillId="0" borderId="0" xfId="0" applyFill="1" applyBorder="1" applyAlignment="1">
      <alignment/>
    </xf>
    <xf numFmtId="0" fontId="49" fillId="0" borderId="0" xfId="0" applyFont="1" applyAlignment="1">
      <alignment horizontal="left" wrapText="1"/>
    </xf>
    <xf numFmtId="0" fontId="53" fillId="0" borderId="0" xfId="0" applyFont="1" applyAlignment="1">
      <alignment/>
    </xf>
    <xf numFmtId="0" fontId="53" fillId="0" borderId="0" xfId="0" applyFont="1" applyAlignment="1">
      <alignment horizontal="center" wrapText="1"/>
    </xf>
    <xf numFmtId="0" fontId="51" fillId="0" borderId="15" xfId="0" applyFont="1" applyBorder="1" applyAlignment="1">
      <alignment horizontal="left" wrapText="1"/>
    </xf>
    <xf numFmtId="0" fontId="52" fillId="0" borderId="16" xfId="0" applyFont="1" applyBorder="1" applyAlignment="1">
      <alignment horizontal="right"/>
    </xf>
    <xf numFmtId="0" fontId="52" fillId="0" borderId="17" xfId="0" applyFont="1" applyBorder="1" applyAlignment="1">
      <alignment horizontal="right"/>
    </xf>
    <xf numFmtId="0" fontId="0" fillId="0" borderId="18" xfId="0" applyBorder="1" applyAlignment="1">
      <alignment/>
    </xf>
    <xf numFmtId="0" fontId="51" fillId="0" borderId="15" xfId="0" applyFont="1" applyBorder="1" applyAlignment="1">
      <alignment horizontal="left"/>
    </xf>
    <xf numFmtId="0" fontId="52" fillId="0" borderId="18" xfId="0" applyFont="1" applyBorder="1" applyAlignment="1">
      <alignment horizontal="right"/>
    </xf>
    <xf numFmtId="0" fontId="0" fillId="0" borderId="19" xfId="0" applyBorder="1" applyAlignment="1">
      <alignment/>
    </xf>
    <xf numFmtId="0" fontId="0" fillId="0" borderId="16" xfId="0" applyBorder="1" applyAlignment="1">
      <alignment/>
    </xf>
    <xf numFmtId="0" fontId="48" fillId="0" borderId="0" xfId="0" applyFont="1" applyFill="1" applyAlignment="1">
      <alignment horizontal="left" vertical="center" wrapText="1"/>
    </xf>
    <xf numFmtId="0" fontId="48" fillId="0" borderId="0" xfId="0" applyFont="1" applyFill="1" applyAlignment="1">
      <alignment/>
    </xf>
    <xf numFmtId="0" fontId="53" fillId="0" borderId="0" xfId="0" applyFont="1" applyFill="1" applyAlignment="1">
      <alignment/>
    </xf>
    <xf numFmtId="0" fontId="48" fillId="0" borderId="10" xfId="0" applyFont="1" applyBorder="1" applyAlignment="1">
      <alignment wrapText="1"/>
    </xf>
    <xf numFmtId="0" fontId="25" fillId="0" borderId="0" xfId="0" applyFont="1" applyAlignment="1">
      <alignment/>
    </xf>
    <xf numFmtId="0" fontId="26" fillId="0" borderId="0" xfId="0" applyFont="1" applyAlignment="1">
      <alignment/>
    </xf>
    <xf numFmtId="0" fontId="51" fillId="0" borderId="0" xfId="0" applyFont="1" applyBorder="1" applyAlignment="1">
      <alignment horizontal="left"/>
    </xf>
    <xf numFmtId="0" fontId="51" fillId="0" borderId="0" xfId="0" applyFont="1" applyBorder="1" applyAlignment="1">
      <alignment horizontal="right"/>
    </xf>
    <xf numFmtId="0" fontId="51" fillId="0" borderId="10" xfId="0" applyFont="1" applyBorder="1" applyAlignment="1">
      <alignment horizontal="left"/>
    </xf>
    <xf numFmtId="0" fontId="51" fillId="0" borderId="10" xfId="0" applyFont="1" applyBorder="1" applyAlignment="1">
      <alignment horizontal="center"/>
    </xf>
    <xf numFmtId="0" fontId="49" fillId="0" borderId="10" xfId="0" applyFont="1" applyBorder="1" applyAlignment="1">
      <alignment horizontal="center"/>
    </xf>
    <xf numFmtId="0" fontId="51" fillId="0" borderId="10" xfId="0" applyFont="1" applyFill="1" applyBorder="1" applyAlignment="1">
      <alignment horizontal="center"/>
    </xf>
    <xf numFmtId="0" fontId="49" fillId="0" borderId="0" xfId="0" applyFont="1" applyAlignment="1">
      <alignment/>
    </xf>
    <xf numFmtId="182" fontId="49" fillId="0" borderId="0" xfId="0" applyNumberFormat="1" applyFont="1" applyAlignment="1">
      <alignment/>
    </xf>
    <xf numFmtId="0" fontId="47" fillId="0" borderId="0" xfId="0" applyFont="1" applyFill="1" applyBorder="1" applyAlignment="1">
      <alignment/>
    </xf>
    <xf numFmtId="0" fontId="47" fillId="0" borderId="12" xfId="0" applyFont="1" applyFill="1" applyBorder="1" applyAlignment="1">
      <alignment/>
    </xf>
    <xf numFmtId="0" fontId="54" fillId="0" borderId="20" xfId="0" applyFont="1" applyFill="1" applyBorder="1" applyAlignment="1">
      <alignment horizontal="center"/>
    </xf>
    <xf numFmtId="0" fontId="49" fillId="0" borderId="0" xfId="0" applyFont="1" applyBorder="1" applyAlignment="1">
      <alignment wrapText="1"/>
    </xf>
    <xf numFmtId="0" fontId="0" fillId="0" borderId="0" xfId="0" applyAlignment="1">
      <alignment wrapText="1"/>
    </xf>
    <xf numFmtId="0" fontId="53" fillId="0" borderId="0" xfId="0" applyFont="1" applyAlignment="1">
      <alignment wrapText="1"/>
    </xf>
    <xf numFmtId="0" fontId="0" fillId="0" borderId="0" xfId="0" applyAlignment="1">
      <alignment horizontal="left" wrapText="1"/>
    </xf>
    <xf numFmtId="0" fontId="55" fillId="0" borderId="0" xfId="0" applyFont="1" applyBorder="1" applyAlignment="1">
      <alignment horizontal="center"/>
    </xf>
    <xf numFmtId="0" fontId="0" fillId="0" borderId="0" xfId="0" applyFill="1" applyBorder="1" applyAlignment="1">
      <alignment horizontal="center"/>
    </xf>
    <xf numFmtId="0" fontId="0" fillId="0" borderId="0" xfId="0" applyAlignment="1">
      <alignment/>
    </xf>
    <xf numFmtId="0" fontId="0" fillId="0" borderId="0" xfId="0" applyAlignment="1">
      <alignment/>
    </xf>
    <xf numFmtId="0" fontId="0" fillId="0" borderId="0" xfId="0" applyFill="1" applyBorder="1" applyAlignment="1">
      <alignment/>
    </xf>
    <xf numFmtId="0" fontId="0" fillId="0" borderId="12" xfId="0" applyFill="1" applyBorder="1" applyAlignment="1">
      <alignment/>
    </xf>
    <xf numFmtId="0" fontId="55" fillId="0" borderId="20" xfId="0" applyFont="1" applyFill="1" applyBorder="1" applyAlignment="1">
      <alignment horizontal="center"/>
    </xf>
    <xf numFmtId="0" fontId="0" fillId="0" borderId="14" xfId="0" applyFill="1" applyBorder="1" applyAlignment="1">
      <alignment/>
    </xf>
    <xf numFmtId="0" fontId="48" fillId="0" borderId="0" xfId="0" applyFont="1" applyAlignment="1">
      <alignment vertical="center" wrapText="1"/>
    </xf>
    <xf numFmtId="0" fontId="48" fillId="33" borderId="0" xfId="0" applyFont="1" applyFill="1" applyAlignment="1">
      <alignment/>
    </xf>
    <xf numFmtId="0" fontId="48" fillId="0" borderId="0" xfId="0" applyFont="1" applyFill="1" applyAlignment="1">
      <alignment horizontal="left" wrapText="1"/>
    </xf>
    <xf numFmtId="0" fontId="49" fillId="0" borderId="0" xfId="0" applyFont="1" applyAlignment="1">
      <alignment horizontal="left" wrapText="1"/>
    </xf>
    <xf numFmtId="0" fontId="48" fillId="0" borderId="0" xfId="0" applyFont="1" applyAlignment="1">
      <alignment horizontal="left" vertical="center" wrapText="1"/>
    </xf>
    <xf numFmtId="0" fontId="48" fillId="0" borderId="0" xfId="0" applyFont="1" applyAlignment="1">
      <alignment vertical="center" wrapText="1"/>
    </xf>
    <xf numFmtId="0" fontId="49" fillId="0" borderId="12" xfId="0" applyFont="1" applyBorder="1" applyAlignment="1">
      <alignment horizontal="left" wrapText="1"/>
    </xf>
    <xf numFmtId="0" fontId="48" fillId="0" borderId="0" xfId="0" applyFont="1" applyAlignment="1">
      <alignment horizontal="left" wrapText="1"/>
    </xf>
    <xf numFmtId="0" fontId="49" fillId="0" borderId="14" xfId="0" applyFont="1" applyBorder="1" applyAlignment="1">
      <alignment horizontal="left" wrapText="1"/>
    </xf>
    <xf numFmtId="0" fontId="0" fillId="0" borderId="0" xfId="0" applyAlignment="1">
      <alignment horizontal="left" wrapText="1"/>
    </xf>
    <xf numFmtId="0" fontId="56" fillId="0" borderId="0" xfId="0" applyFont="1" applyAlignment="1">
      <alignment horizontal="left" wrapText="1"/>
    </xf>
    <xf numFmtId="0" fontId="0" fillId="0" borderId="0" xfId="0" applyFill="1" applyAlignment="1">
      <alignment horizontal="left" wrapText="1"/>
    </xf>
    <xf numFmtId="0" fontId="48" fillId="0" borderId="0" xfId="0" applyFont="1" applyFill="1" applyAlignment="1">
      <alignment horizontal="lef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C98"/>
  <sheetViews>
    <sheetView tabSelected="1" zoomScale="70" zoomScaleNormal="70" zoomScalePageLayoutView="0" workbookViewId="0" topLeftCell="A1">
      <selection activeCell="BJ16" sqref="BJ16:BY18"/>
    </sheetView>
  </sheetViews>
  <sheetFormatPr defaultColWidth="9.140625" defaultRowHeight="15"/>
  <cols>
    <col min="1" max="1" width="22.00390625" style="0" customWidth="1"/>
    <col min="2" max="2" width="19.7109375" style="0" customWidth="1"/>
    <col min="3" max="3" width="14.421875" style="0" customWidth="1"/>
    <col min="4" max="4" width="14.140625" style="0" customWidth="1"/>
    <col min="5" max="5" width="14.421875" style="0" customWidth="1"/>
    <col min="6" max="7" width="15.00390625" style="0" customWidth="1"/>
    <col min="9" max="9" width="6.00390625" style="6" customWidth="1"/>
    <col min="10" max="10" width="8.421875" style="12" customWidth="1"/>
    <col min="11" max="11" width="20.00390625" style="12" customWidth="1"/>
    <col min="12" max="12" width="11.8515625" style="12" customWidth="1"/>
    <col min="13" max="17" width="11.00390625" style="12" customWidth="1"/>
    <col min="18" max="18" width="7.7109375" style="12" customWidth="1"/>
    <col min="19" max="19" width="8.421875" style="12" customWidth="1"/>
    <col min="20" max="20" width="5.57421875" style="6" customWidth="1"/>
    <col min="21" max="21" width="8.00390625" style="12" customWidth="1"/>
    <col min="22" max="22" width="21.140625" style="12" customWidth="1"/>
    <col min="23" max="23" width="14.57421875" style="12" customWidth="1"/>
    <col min="24" max="24" width="14.140625" style="12" customWidth="1"/>
    <col min="25" max="25" width="14.28125" style="12" customWidth="1"/>
    <col min="26" max="26" width="14.7109375" style="12" customWidth="1"/>
    <col min="27" max="27" width="15.28125" style="12" customWidth="1"/>
    <col min="28" max="28" width="8.8515625" style="12" customWidth="1"/>
    <col min="29" max="29" width="5.57421875" style="6" customWidth="1"/>
    <col min="30" max="30" width="28.57421875" style="12" customWidth="1"/>
    <col min="31" max="31" width="20.57421875" style="0" customWidth="1"/>
    <col min="32" max="32" width="17.7109375" style="0" customWidth="1"/>
    <col min="33" max="35" width="15.140625" style="0" bestFit="1" customWidth="1"/>
    <col min="36" max="36" width="23.8515625" style="0" customWidth="1"/>
    <col min="37" max="37" width="9.140625" style="6" customWidth="1"/>
    <col min="39" max="39" width="23.57421875" style="0" customWidth="1"/>
    <col min="43" max="43" width="10.140625" style="0" customWidth="1"/>
    <col min="44" max="45" width="18.8515625" style="0" customWidth="1"/>
    <col min="47" max="47" width="9.57421875" style="6" customWidth="1"/>
    <col min="48" max="48" width="12.00390625" style="0" customWidth="1"/>
    <col min="49" max="49" width="18.7109375" style="0" customWidth="1"/>
    <col min="50" max="50" width="20.140625" style="0" customWidth="1"/>
    <col min="51" max="51" width="12.00390625" style="0" customWidth="1"/>
    <col min="52" max="52" width="11.57421875" style="0" customWidth="1"/>
    <col min="53" max="53" width="12.00390625" style="0" customWidth="1"/>
    <col min="54" max="54" width="11.7109375" style="0" customWidth="1"/>
    <col min="55" max="55" width="11.421875" style="0" customWidth="1"/>
    <col min="56" max="56" width="11.7109375" style="0" customWidth="1"/>
    <col min="59" max="59" width="9.140625" style="6" customWidth="1"/>
    <col min="63" max="63" width="16.00390625" style="0" customWidth="1"/>
    <col min="83" max="83" width="6.8515625" style="6" customWidth="1"/>
  </cols>
  <sheetData>
    <row r="2" spans="2:61" ht="15">
      <c r="B2" s="5" t="s">
        <v>3</v>
      </c>
      <c r="K2" s="5" t="s">
        <v>4</v>
      </c>
      <c r="V2" s="5" t="s">
        <v>5</v>
      </c>
      <c r="AE2" s="5" t="s">
        <v>6</v>
      </c>
      <c r="AM2" s="5" t="s">
        <v>8</v>
      </c>
      <c r="AW2" s="5" t="s">
        <v>51</v>
      </c>
      <c r="BI2" s="5" t="s">
        <v>60</v>
      </c>
    </row>
    <row r="3" spans="1:81" ht="60.75" customHeight="1">
      <c r="A3" s="15"/>
      <c r="B3" s="78" t="s">
        <v>75</v>
      </c>
      <c r="C3" s="78"/>
      <c r="D3" s="78"/>
      <c r="E3" s="78"/>
      <c r="F3" s="78"/>
      <c r="G3" s="78"/>
      <c r="H3" s="74"/>
      <c r="I3" s="75"/>
      <c r="J3" s="46"/>
      <c r="K3" s="86" t="s">
        <v>76</v>
      </c>
      <c r="L3" s="86"/>
      <c r="M3" s="86"/>
      <c r="N3" s="86"/>
      <c r="O3" s="86"/>
      <c r="P3" s="86"/>
      <c r="Q3" s="86"/>
      <c r="R3" s="86"/>
      <c r="S3" s="45"/>
      <c r="V3" s="76" t="s">
        <v>61</v>
      </c>
      <c r="W3" s="76"/>
      <c r="X3" s="76"/>
      <c r="Y3" s="76"/>
      <c r="Z3" s="76"/>
      <c r="AA3" s="76"/>
      <c r="AE3" s="81" t="s">
        <v>77</v>
      </c>
      <c r="AF3" s="81"/>
      <c r="AG3" s="81"/>
      <c r="AH3" s="81"/>
      <c r="AI3" s="81"/>
      <c r="AM3" s="78" t="s">
        <v>78</v>
      </c>
      <c r="AN3" s="78"/>
      <c r="AO3" s="78"/>
      <c r="AP3" s="78"/>
      <c r="AQ3" s="78"/>
      <c r="AR3" s="78"/>
      <c r="AS3" s="78"/>
      <c r="AW3" s="81" t="s">
        <v>79</v>
      </c>
      <c r="AX3" s="81"/>
      <c r="AY3" s="81"/>
      <c r="AZ3" s="81"/>
      <c r="BA3" s="81"/>
      <c r="BB3" s="81"/>
      <c r="BC3" s="81"/>
      <c r="BD3" s="81"/>
      <c r="BE3" s="81"/>
      <c r="BI3" s="81" t="s">
        <v>80</v>
      </c>
      <c r="BJ3" s="81"/>
      <c r="BK3" s="81"/>
      <c r="BL3" s="81"/>
      <c r="BM3" s="81"/>
      <c r="BN3" s="81"/>
      <c r="BO3" s="81"/>
      <c r="BP3" s="81"/>
      <c r="BQ3" s="81"/>
      <c r="BR3" s="81"/>
      <c r="BS3" s="81"/>
      <c r="BT3" s="81"/>
      <c r="BU3" s="81"/>
      <c r="BV3" s="81"/>
      <c r="BW3" s="81"/>
      <c r="BX3" s="81"/>
      <c r="BY3" s="81"/>
      <c r="BZ3" s="81"/>
      <c r="CA3" s="81"/>
      <c r="CB3" s="81"/>
      <c r="CC3" s="81"/>
    </row>
    <row r="4" spans="1:81" ht="129" customHeight="1">
      <c r="A4" s="15"/>
      <c r="B4" s="78"/>
      <c r="C4" s="78"/>
      <c r="D4" s="78"/>
      <c r="E4" s="78"/>
      <c r="F4" s="78"/>
      <c r="G4" s="78"/>
      <c r="H4" s="74"/>
      <c r="I4" s="75"/>
      <c r="J4" s="46"/>
      <c r="K4" s="86"/>
      <c r="L4" s="86"/>
      <c r="M4" s="86"/>
      <c r="N4" s="86"/>
      <c r="O4" s="86"/>
      <c r="P4" s="86"/>
      <c r="Q4" s="86"/>
      <c r="R4" s="86"/>
      <c r="S4" s="45"/>
      <c r="V4" s="76"/>
      <c r="W4" s="76"/>
      <c r="X4" s="76"/>
      <c r="Y4" s="76"/>
      <c r="Z4" s="76"/>
      <c r="AA4" s="76"/>
      <c r="AE4" s="81"/>
      <c r="AF4" s="81"/>
      <c r="AG4" s="81"/>
      <c r="AH4" s="81"/>
      <c r="AI4" s="81"/>
      <c r="AM4" s="78"/>
      <c r="AN4" s="78"/>
      <c r="AO4" s="78"/>
      <c r="AP4" s="78"/>
      <c r="AQ4" s="78"/>
      <c r="AR4" s="78"/>
      <c r="AS4" s="78"/>
      <c r="AW4" s="81"/>
      <c r="AX4" s="81"/>
      <c r="AY4" s="81"/>
      <c r="AZ4" s="81"/>
      <c r="BA4" s="81"/>
      <c r="BB4" s="81"/>
      <c r="BC4" s="81"/>
      <c r="BD4" s="81"/>
      <c r="BE4" s="81"/>
      <c r="BI4" s="81"/>
      <c r="BJ4" s="81"/>
      <c r="BK4" s="81"/>
      <c r="BL4" s="81"/>
      <c r="BM4" s="81"/>
      <c r="BN4" s="81"/>
      <c r="BO4" s="81"/>
      <c r="BP4" s="81"/>
      <c r="BQ4" s="81"/>
      <c r="BR4" s="81"/>
      <c r="BS4" s="81"/>
      <c r="BT4" s="81"/>
      <c r="BU4" s="81"/>
      <c r="BV4" s="81"/>
      <c r="BW4" s="81"/>
      <c r="BX4" s="81"/>
      <c r="BY4" s="81"/>
      <c r="BZ4" s="81"/>
      <c r="CA4" s="81"/>
      <c r="CB4" s="81"/>
      <c r="CC4" s="81"/>
    </row>
    <row r="5" spans="2:45" ht="54.75" customHeight="1">
      <c r="B5" s="79" t="s">
        <v>74</v>
      </c>
      <c r="C5" s="79"/>
      <c r="D5" s="79"/>
      <c r="E5" s="79"/>
      <c r="F5" s="79"/>
      <c r="G5" s="74"/>
      <c r="H5" s="1"/>
      <c r="I5" s="75"/>
      <c r="J5" s="46"/>
      <c r="K5" s="76" t="s">
        <v>74</v>
      </c>
      <c r="L5" s="76"/>
      <c r="M5" s="76"/>
      <c r="N5" s="76"/>
      <c r="O5" s="76"/>
      <c r="P5" s="76"/>
      <c r="Q5" s="76"/>
      <c r="R5" s="76"/>
      <c r="V5" s="76" t="s">
        <v>74</v>
      </c>
      <c r="W5" s="76"/>
      <c r="X5" s="76"/>
      <c r="Y5" s="76"/>
      <c r="Z5" s="76"/>
      <c r="AA5" s="76"/>
      <c r="AE5" s="81"/>
      <c r="AF5" s="81"/>
      <c r="AG5" s="81"/>
      <c r="AH5" s="81"/>
      <c r="AI5" s="81"/>
      <c r="AM5" s="78"/>
      <c r="AN5" s="78"/>
      <c r="AO5" s="78"/>
      <c r="AP5" s="78"/>
      <c r="AQ5" s="78"/>
      <c r="AR5" s="78"/>
      <c r="AS5" s="78"/>
    </row>
    <row r="6" spans="2:81" ht="64.5" customHeight="1" thickBot="1">
      <c r="B6" s="77" t="s">
        <v>7</v>
      </c>
      <c r="C6" s="77"/>
      <c r="D6" s="77"/>
      <c r="E6" s="77"/>
      <c r="F6" s="77"/>
      <c r="G6" s="77"/>
      <c r="H6" s="77"/>
      <c r="I6" s="16"/>
      <c r="J6" s="17"/>
      <c r="K6" s="77" t="s">
        <v>7</v>
      </c>
      <c r="L6" s="77"/>
      <c r="M6" s="77"/>
      <c r="N6" s="77"/>
      <c r="O6" s="77"/>
      <c r="P6" s="77"/>
      <c r="Q6" s="77"/>
      <c r="R6" s="17"/>
      <c r="S6" s="17"/>
      <c r="T6" s="16"/>
      <c r="U6" s="17"/>
      <c r="V6" s="77" t="s">
        <v>7</v>
      </c>
      <c r="W6" s="77"/>
      <c r="X6" s="77"/>
      <c r="Y6" s="77"/>
      <c r="Z6" s="77"/>
      <c r="AA6" s="77"/>
      <c r="AB6" s="77"/>
      <c r="AC6" s="16"/>
      <c r="AD6" s="17"/>
      <c r="AE6" s="82" t="s">
        <v>40</v>
      </c>
      <c r="AF6" s="82"/>
      <c r="AG6" s="82"/>
      <c r="AH6" s="82"/>
      <c r="AI6" s="82"/>
      <c r="AX6" s="77" t="s">
        <v>53</v>
      </c>
      <c r="AY6" s="77"/>
      <c r="AZ6" s="77"/>
      <c r="BA6" s="77"/>
      <c r="BB6" s="77"/>
      <c r="BC6" s="77"/>
      <c r="BD6" s="77"/>
      <c r="BF6" s="10"/>
      <c r="BG6" s="22"/>
      <c r="BJ6" s="80" t="s">
        <v>81</v>
      </c>
      <c r="BK6" s="80"/>
      <c r="BL6" s="80"/>
      <c r="BM6" s="80"/>
      <c r="BN6" s="80"/>
      <c r="BO6" s="80"/>
      <c r="BP6" s="80"/>
      <c r="BQ6" s="80"/>
      <c r="BR6" s="80"/>
      <c r="BS6" s="80"/>
      <c r="BT6" s="80"/>
      <c r="BU6" s="80"/>
      <c r="BV6" s="80"/>
      <c r="BW6" s="80"/>
      <c r="BX6" s="80"/>
      <c r="BY6" s="80"/>
      <c r="BZ6" s="80"/>
      <c r="CA6" s="80"/>
      <c r="CB6" s="80"/>
      <c r="CC6" s="80"/>
    </row>
    <row r="7" spans="2:81" ht="42" customHeight="1" thickBot="1">
      <c r="B7" s="2" t="s">
        <v>28</v>
      </c>
      <c r="C7" s="21" t="s">
        <v>29</v>
      </c>
      <c r="D7" s="2" t="s">
        <v>30</v>
      </c>
      <c r="E7" s="2" t="s">
        <v>31</v>
      </c>
      <c r="F7" s="2" t="s">
        <v>32</v>
      </c>
      <c r="G7" s="2" t="s">
        <v>33</v>
      </c>
      <c r="H7" s="14"/>
      <c r="K7" s="2" t="s">
        <v>28</v>
      </c>
      <c r="L7" s="21" t="s">
        <v>34</v>
      </c>
      <c r="M7" s="2" t="s">
        <v>35</v>
      </c>
      <c r="N7" s="2" t="s">
        <v>36</v>
      </c>
      <c r="O7" s="2" t="s">
        <v>37</v>
      </c>
      <c r="P7" s="2" t="s">
        <v>38</v>
      </c>
      <c r="Q7" s="2" t="s">
        <v>39</v>
      </c>
      <c r="V7" s="2" t="s">
        <v>28</v>
      </c>
      <c r="W7" s="21" t="s">
        <v>45</v>
      </c>
      <c r="X7" s="2" t="s">
        <v>46</v>
      </c>
      <c r="Y7" s="2" t="s">
        <v>47</v>
      </c>
      <c r="Z7" s="2" t="s">
        <v>48</v>
      </c>
      <c r="AA7" s="2" t="s">
        <v>49</v>
      </c>
      <c r="AB7" s="14"/>
      <c r="AE7" s="2" t="s">
        <v>52</v>
      </c>
      <c r="AF7" s="4" t="s">
        <v>41</v>
      </c>
      <c r="AG7" s="2" t="s">
        <v>44</v>
      </c>
      <c r="AH7" s="2" t="s">
        <v>43</v>
      </c>
      <c r="AI7" s="2" t="s">
        <v>42</v>
      </c>
      <c r="AM7" s="14" t="s">
        <v>2</v>
      </c>
      <c r="AN7" s="24">
        <v>6.136363636363637</v>
      </c>
      <c r="AO7" s="24">
        <v>3.090909090909091</v>
      </c>
      <c r="AP7" s="24">
        <v>1.3636363636363635</v>
      </c>
      <c r="AQ7" s="24">
        <v>4.045454545454546</v>
      </c>
      <c r="AR7" s="57"/>
      <c r="AS7" s="57"/>
      <c r="AT7" s="24"/>
      <c r="AX7" s="53" t="s">
        <v>52</v>
      </c>
      <c r="AY7" s="54" t="s">
        <v>54</v>
      </c>
      <c r="AZ7" s="54" t="s">
        <v>55</v>
      </c>
      <c r="BA7" s="54" t="s">
        <v>56</v>
      </c>
      <c r="BB7" s="54" t="s">
        <v>57</v>
      </c>
      <c r="BC7" s="55" t="s">
        <v>58</v>
      </c>
      <c r="BD7" s="56" t="s">
        <v>59</v>
      </c>
      <c r="BF7" s="10"/>
      <c r="BG7" s="22"/>
      <c r="BI7" s="43"/>
      <c r="BJ7" s="25" t="s">
        <v>9</v>
      </c>
      <c r="BK7" s="37" t="s">
        <v>10</v>
      </c>
      <c r="BL7" s="25" t="s">
        <v>11</v>
      </c>
      <c r="BM7" s="25" t="s">
        <v>17</v>
      </c>
      <c r="BN7" s="41" t="s">
        <v>18</v>
      </c>
      <c r="BO7" s="27" t="s">
        <v>12</v>
      </c>
      <c r="BP7" s="7" t="s">
        <v>17</v>
      </c>
      <c r="BQ7" s="41" t="s">
        <v>18</v>
      </c>
      <c r="BR7" s="26" t="s">
        <v>13</v>
      </c>
      <c r="BS7" s="7" t="s">
        <v>17</v>
      </c>
      <c r="BT7" s="41" t="s">
        <v>18</v>
      </c>
      <c r="BU7" s="7" t="s">
        <v>14</v>
      </c>
      <c r="BV7" s="7" t="s">
        <v>17</v>
      </c>
      <c r="BW7" s="41" t="s">
        <v>18</v>
      </c>
      <c r="BX7" s="7" t="s">
        <v>15</v>
      </c>
      <c r="BY7" s="7" t="s">
        <v>17</v>
      </c>
      <c r="BZ7" s="41" t="s">
        <v>18</v>
      </c>
      <c r="CA7" s="7" t="s">
        <v>16</v>
      </c>
      <c r="CB7" s="7" t="s">
        <v>17</v>
      </c>
      <c r="CC7" s="41" t="s">
        <v>18</v>
      </c>
    </row>
    <row r="8" spans="2:81" ht="38.25" thickBot="1">
      <c r="B8" s="1">
        <v>1</v>
      </c>
      <c r="C8" s="1">
        <v>4</v>
      </c>
      <c r="D8" s="1">
        <v>5</v>
      </c>
      <c r="E8" s="1">
        <v>3</v>
      </c>
      <c r="F8" s="1">
        <v>1</v>
      </c>
      <c r="G8" s="1">
        <v>2</v>
      </c>
      <c r="H8" s="1">
        <f>SUM(C8:G8)</f>
        <v>15</v>
      </c>
      <c r="K8" s="1">
        <v>1</v>
      </c>
      <c r="L8" s="1">
        <v>2</v>
      </c>
      <c r="M8" s="1">
        <v>6</v>
      </c>
      <c r="N8" s="1">
        <v>3</v>
      </c>
      <c r="O8" s="1">
        <v>1</v>
      </c>
      <c r="P8" s="1">
        <v>5</v>
      </c>
      <c r="Q8" s="46">
        <v>4</v>
      </c>
      <c r="R8" s="1">
        <f>SUM(L8:Q8)</f>
        <v>21</v>
      </c>
      <c r="V8" s="48" t="s">
        <v>50</v>
      </c>
      <c r="W8" s="3">
        <v>55</v>
      </c>
      <c r="X8" s="3">
        <v>84</v>
      </c>
      <c r="Y8" s="3">
        <v>87</v>
      </c>
      <c r="Z8" s="3">
        <v>68</v>
      </c>
      <c r="AA8" s="3">
        <v>81</v>
      </c>
      <c r="AB8" s="46"/>
      <c r="AE8" s="1">
        <v>1</v>
      </c>
      <c r="AF8" s="49">
        <v>1</v>
      </c>
      <c r="AG8" s="49">
        <v>1</v>
      </c>
      <c r="AH8" s="49">
        <v>1</v>
      </c>
      <c r="AI8" s="49">
        <v>6</v>
      </c>
      <c r="AM8" s="24" t="s">
        <v>19</v>
      </c>
      <c r="AN8" s="24"/>
      <c r="AO8" s="24"/>
      <c r="AP8" s="24"/>
      <c r="AQ8" s="24"/>
      <c r="AR8" s="24"/>
      <c r="AS8" s="24"/>
      <c r="AT8" s="24"/>
      <c r="AX8" s="8">
        <v>1</v>
      </c>
      <c r="AY8" s="8">
        <v>6</v>
      </c>
      <c r="AZ8" s="8">
        <v>7</v>
      </c>
      <c r="BA8" s="8">
        <v>6</v>
      </c>
      <c r="BB8" s="8">
        <v>7</v>
      </c>
      <c r="BC8" s="8">
        <v>2</v>
      </c>
      <c r="BD8" s="8">
        <v>7</v>
      </c>
      <c r="BF8" s="11"/>
      <c r="BG8" s="22"/>
      <c r="BI8" s="44"/>
      <c r="BJ8" s="23">
        <v>0.01</v>
      </c>
      <c r="BK8" s="38">
        <v>1</v>
      </c>
      <c r="BL8" s="8">
        <v>1</v>
      </c>
      <c r="BM8" s="8">
        <f aca="true" t="shared" si="0" ref="BM8:BM13">$BK8-BL8</f>
        <v>0</v>
      </c>
      <c r="BN8" s="38">
        <f aca="true" t="shared" si="1" ref="BN8:BN13">BM8*BM8</f>
        <v>0</v>
      </c>
      <c r="BO8" s="8">
        <v>4</v>
      </c>
      <c r="BP8" s="8">
        <f aca="true" t="shared" si="2" ref="BP8:BP13">$BK8-BO8</f>
        <v>-3</v>
      </c>
      <c r="BQ8" s="38">
        <f aca="true" t="shared" si="3" ref="BQ8:BQ13">BP8*BP8</f>
        <v>9</v>
      </c>
      <c r="BR8" s="28">
        <v>1</v>
      </c>
      <c r="BS8" s="8">
        <f aca="true" t="shared" si="4" ref="BS8:BS13">$BK8-BR8</f>
        <v>0</v>
      </c>
      <c r="BT8" s="38">
        <f aca="true" t="shared" si="5" ref="BT8:BT13">BS8*BS8</f>
        <v>0</v>
      </c>
      <c r="BU8">
        <v>2</v>
      </c>
      <c r="BV8" s="8">
        <f aca="true" t="shared" si="6" ref="BV8:BV13">$BK8-BU8</f>
        <v>-1</v>
      </c>
      <c r="BW8" s="38">
        <f aca="true" t="shared" si="7" ref="BW8:BW13">BV8*BV8</f>
        <v>1</v>
      </c>
      <c r="BX8">
        <v>2</v>
      </c>
      <c r="BY8" s="8">
        <f aca="true" t="shared" si="8" ref="BY8:BY13">$BK8-BX8</f>
        <v>-1</v>
      </c>
      <c r="BZ8" s="38">
        <f aca="true" t="shared" si="9" ref="BZ8:BZ13">BY8*BY8</f>
        <v>1</v>
      </c>
      <c r="CA8">
        <v>3</v>
      </c>
      <c r="CB8" s="8">
        <f aca="true" t="shared" si="10" ref="CB8:CB13">$BK8-CA8</f>
        <v>-2</v>
      </c>
      <c r="CC8" s="38">
        <f aca="true" t="shared" si="11" ref="CC8:CC13">CB8*CB8</f>
        <v>4</v>
      </c>
    </row>
    <row r="9" spans="2:81" ht="18.75">
      <c r="B9" s="1">
        <v>2</v>
      </c>
      <c r="C9" s="1">
        <v>5</v>
      </c>
      <c r="D9" s="1">
        <v>3</v>
      </c>
      <c r="E9" s="1">
        <v>4</v>
      </c>
      <c r="F9" s="1">
        <v>2</v>
      </c>
      <c r="G9" s="1">
        <v>1</v>
      </c>
      <c r="H9" s="1">
        <f aca="true" t="shared" si="12" ref="H9:H34">SUM(C9:G9)</f>
        <v>15</v>
      </c>
      <c r="K9" s="1">
        <v>2</v>
      </c>
      <c r="L9" s="1">
        <v>1</v>
      </c>
      <c r="M9" s="1">
        <v>3</v>
      </c>
      <c r="N9" s="1">
        <v>4</v>
      </c>
      <c r="O9" s="1">
        <v>2</v>
      </c>
      <c r="P9" s="1">
        <v>6</v>
      </c>
      <c r="Q9" s="46">
        <v>5</v>
      </c>
      <c r="R9" s="1">
        <f aca="true" t="shared" si="13" ref="R9:R25">SUM(L9:Q9)</f>
        <v>21</v>
      </c>
      <c r="AE9" s="1">
        <v>2</v>
      </c>
      <c r="AF9" s="49">
        <v>3</v>
      </c>
      <c r="AG9" s="49">
        <v>2</v>
      </c>
      <c r="AH9" s="49">
        <v>6</v>
      </c>
      <c r="AI9" s="49">
        <v>3</v>
      </c>
      <c r="AM9" s="61" t="s">
        <v>20</v>
      </c>
      <c r="AN9" s="61" t="s">
        <v>21</v>
      </c>
      <c r="AO9" s="61" t="s">
        <v>22</v>
      </c>
      <c r="AP9" s="61" t="s">
        <v>23</v>
      </c>
      <c r="AQ9" s="61" t="s">
        <v>24</v>
      </c>
      <c r="AR9" s="61" t="s">
        <v>25</v>
      </c>
      <c r="AS9" s="61" t="s">
        <v>26</v>
      </c>
      <c r="AX9" s="8">
        <v>1</v>
      </c>
      <c r="AY9" s="8">
        <v>3</v>
      </c>
      <c r="AZ9" s="8">
        <v>8</v>
      </c>
      <c r="BA9" s="8">
        <v>7</v>
      </c>
      <c r="BB9" s="8">
        <v>8</v>
      </c>
      <c r="BC9" s="8">
        <v>2</v>
      </c>
      <c r="BD9" s="8">
        <v>6</v>
      </c>
      <c r="BF9" s="11"/>
      <c r="BG9" s="22"/>
      <c r="BI9" s="44"/>
      <c r="BJ9" s="23">
        <v>0.02</v>
      </c>
      <c r="BK9" s="38">
        <v>2</v>
      </c>
      <c r="BL9" s="8">
        <v>2</v>
      </c>
      <c r="BM9" s="8">
        <f t="shared" si="0"/>
        <v>0</v>
      </c>
      <c r="BN9" s="38">
        <f t="shared" si="1"/>
        <v>0</v>
      </c>
      <c r="BO9" s="8">
        <v>1</v>
      </c>
      <c r="BP9" s="8">
        <f t="shared" si="2"/>
        <v>1</v>
      </c>
      <c r="BQ9" s="38">
        <f t="shared" si="3"/>
        <v>1</v>
      </c>
      <c r="BR9">
        <v>2</v>
      </c>
      <c r="BS9" s="8">
        <f t="shared" si="4"/>
        <v>0</v>
      </c>
      <c r="BT9" s="38">
        <f t="shared" si="5"/>
        <v>0</v>
      </c>
      <c r="BU9">
        <v>1</v>
      </c>
      <c r="BV9" s="8">
        <f t="shared" si="6"/>
        <v>1</v>
      </c>
      <c r="BW9" s="38">
        <f t="shared" si="7"/>
        <v>1</v>
      </c>
      <c r="BX9">
        <v>1</v>
      </c>
      <c r="BY9" s="8">
        <f t="shared" si="8"/>
        <v>1</v>
      </c>
      <c r="BZ9" s="38">
        <f t="shared" si="9"/>
        <v>1</v>
      </c>
      <c r="CA9">
        <v>1</v>
      </c>
      <c r="CB9" s="8">
        <f t="shared" si="10"/>
        <v>1</v>
      </c>
      <c r="CC9" s="38">
        <f t="shared" si="11"/>
        <v>1</v>
      </c>
    </row>
    <row r="10" spans="2:81" ht="21.75" customHeight="1">
      <c r="B10" s="1">
        <v>3</v>
      </c>
      <c r="C10" s="1">
        <v>4</v>
      </c>
      <c r="D10" s="1">
        <v>5</v>
      </c>
      <c r="E10" s="1">
        <v>3</v>
      </c>
      <c r="F10" s="1">
        <v>2</v>
      </c>
      <c r="G10" s="1">
        <v>1</v>
      </c>
      <c r="H10" s="1">
        <f t="shared" si="12"/>
        <v>15</v>
      </c>
      <c r="K10" s="1">
        <v>3</v>
      </c>
      <c r="L10" s="1">
        <v>1</v>
      </c>
      <c r="M10" s="1">
        <v>4</v>
      </c>
      <c r="N10" s="1">
        <v>3</v>
      </c>
      <c r="O10" s="1">
        <v>2</v>
      </c>
      <c r="P10" s="1">
        <v>6</v>
      </c>
      <c r="Q10" s="46">
        <v>5</v>
      </c>
      <c r="R10" s="1">
        <f t="shared" si="13"/>
        <v>21</v>
      </c>
      <c r="V10" s="85"/>
      <c r="W10" s="85"/>
      <c r="X10" s="85"/>
      <c r="Y10" s="85"/>
      <c r="Z10" s="85"/>
      <c r="AA10" s="85"/>
      <c r="AE10" s="1">
        <v>3</v>
      </c>
      <c r="AF10" s="49">
        <v>1</v>
      </c>
      <c r="AG10" s="49">
        <v>2</v>
      </c>
      <c r="AH10" s="49">
        <v>2</v>
      </c>
      <c r="AI10" s="49">
        <v>3</v>
      </c>
      <c r="AM10" s="59" t="s">
        <v>28</v>
      </c>
      <c r="AN10" s="59">
        <v>26.27272727272731</v>
      </c>
      <c r="AO10" s="59"/>
      <c r="AP10" s="59"/>
      <c r="AQ10" s="59"/>
      <c r="AR10" s="59">
        <v>0.884688955</v>
      </c>
      <c r="AS10" s="59">
        <v>1.725969003</v>
      </c>
      <c r="AX10" s="8">
        <v>2</v>
      </c>
      <c r="AY10" s="8">
        <v>9</v>
      </c>
      <c r="AZ10" s="8">
        <v>3</v>
      </c>
      <c r="BA10" s="8">
        <v>8</v>
      </c>
      <c r="BB10" s="8">
        <v>5</v>
      </c>
      <c r="BC10" s="11">
        <v>1</v>
      </c>
      <c r="BD10" s="8">
        <v>2</v>
      </c>
      <c r="BF10" s="11"/>
      <c r="BG10" s="22"/>
      <c r="BI10" s="44"/>
      <c r="BJ10" s="23">
        <v>0.04</v>
      </c>
      <c r="BK10" s="38">
        <v>3</v>
      </c>
      <c r="BL10" s="8">
        <v>4</v>
      </c>
      <c r="BM10" s="8">
        <f t="shared" si="0"/>
        <v>-1</v>
      </c>
      <c r="BN10" s="38">
        <f t="shared" si="1"/>
        <v>1</v>
      </c>
      <c r="BO10" s="8">
        <v>6</v>
      </c>
      <c r="BP10" s="8">
        <f t="shared" si="2"/>
        <v>-3</v>
      </c>
      <c r="BQ10" s="38">
        <f t="shared" si="3"/>
        <v>9</v>
      </c>
      <c r="BR10">
        <v>3</v>
      </c>
      <c r="BS10" s="8">
        <f t="shared" si="4"/>
        <v>0</v>
      </c>
      <c r="BT10" s="38">
        <f t="shared" si="5"/>
        <v>0</v>
      </c>
      <c r="BU10">
        <v>4</v>
      </c>
      <c r="BV10" s="8">
        <f t="shared" si="6"/>
        <v>-1</v>
      </c>
      <c r="BW10" s="38">
        <f t="shared" si="7"/>
        <v>1</v>
      </c>
      <c r="BX10">
        <v>3</v>
      </c>
      <c r="BY10" s="8">
        <f t="shared" si="8"/>
        <v>0</v>
      </c>
      <c r="BZ10" s="38">
        <f t="shared" si="9"/>
        <v>0</v>
      </c>
      <c r="CA10">
        <v>2</v>
      </c>
      <c r="CB10" s="8">
        <f t="shared" si="10"/>
        <v>1</v>
      </c>
      <c r="CC10" s="38">
        <f t="shared" si="11"/>
        <v>1</v>
      </c>
    </row>
    <row r="11" spans="2:81" ht="18.75">
      <c r="B11" s="1">
        <v>4</v>
      </c>
      <c r="C11" s="1">
        <v>5</v>
      </c>
      <c r="D11" s="1">
        <v>3</v>
      </c>
      <c r="E11" s="1">
        <v>4</v>
      </c>
      <c r="F11" s="1">
        <v>1</v>
      </c>
      <c r="G11" s="1">
        <v>2</v>
      </c>
      <c r="H11" s="1">
        <f t="shared" si="12"/>
        <v>15</v>
      </c>
      <c r="K11" s="1">
        <v>4</v>
      </c>
      <c r="L11" s="1">
        <v>5</v>
      </c>
      <c r="M11" s="1">
        <v>3</v>
      </c>
      <c r="N11" s="1">
        <v>4</v>
      </c>
      <c r="O11" s="1">
        <v>1</v>
      </c>
      <c r="P11" s="1">
        <v>6</v>
      </c>
      <c r="Q11" s="46">
        <v>2</v>
      </c>
      <c r="R11" s="1">
        <f t="shared" si="13"/>
        <v>21</v>
      </c>
      <c r="V11" s="85"/>
      <c r="W11" s="85"/>
      <c r="X11" s="85"/>
      <c r="Y11" s="85"/>
      <c r="Z11" s="85"/>
      <c r="AA11" s="85"/>
      <c r="AE11" s="1">
        <v>4</v>
      </c>
      <c r="AF11" s="49">
        <v>0</v>
      </c>
      <c r="AG11" s="49">
        <v>3</v>
      </c>
      <c r="AH11" s="49">
        <v>6</v>
      </c>
      <c r="AI11" s="49">
        <v>4</v>
      </c>
      <c r="AM11" s="59" t="s">
        <v>62</v>
      </c>
      <c r="AN11" s="59">
        <v>261.31818181818187</v>
      </c>
      <c r="AO11" s="59"/>
      <c r="AP11" s="59"/>
      <c r="AQ11" s="59"/>
      <c r="AR11" s="59">
        <v>2.3725039924340266E-15</v>
      </c>
      <c r="AS11" s="59"/>
      <c r="AX11" s="8">
        <v>2</v>
      </c>
      <c r="AY11" s="8">
        <v>3</v>
      </c>
      <c r="AZ11" s="8">
        <v>7</v>
      </c>
      <c r="BA11" s="8">
        <v>7</v>
      </c>
      <c r="BB11" s="8">
        <v>4</v>
      </c>
      <c r="BC11" s="11">
        <v>3</v>
      </c>
      <c r="BD11" s="8">
        <v>3</v>
      </c>
      <c r="BF11" s="11"/>
      <c r="BG11" s="22"/>
      <c r="BI11" s="44"/>
      <c r="BJ11" s="23">
        <v>0.06</v>
      </c>
      <c r="BK11" s="38">
        <v>4</v>
      </c>
      <c r="BL11" s="8">
        <v>3</v>
      </c>
      <c r="BM11" s="8">
        <f t="shared" si="0"/>
        <v>1</v>
      </c>
      <c r="BN11" s="38">
        <f t="shared" si="1"/>
        <v>1</v>
      </c>
      <c r="BO11" s="8">
        <v>2</v>
      </c>
      <c r="BP11" s="8">
        <f t="shared" si="2"/>
        <v>2</v>
      </c>
      <c r="BQ11" s="38">
        <f t="shared" si="3"/>
        <v>4</v>
      </c>
      <c r="BR11">
        <v>4</v>
      </c>
      <c r="BS11" s="8">
        <f t="shared" si="4"/>
        <v>0</v>
      </c>
      <c r="BT11" s="38">
        <f t="shared" si="5"/>
        <v>0</v>
      </c>
      <c r="BU11">
        <v>3</v>
      </c>
      <c r="BV11" s="8">
        <f t="shared" si="6"/>
        <v>1</v>
      </c>
      <c r="BW11" s="38">
        <f t="shared" si="7"/>
        <v>1</v>
      </c>
      <c r="BX11">
        <v>4</v>
      </c>
      <c r="BY11" s="8">
        <f t="shared" si="8"/>
        <v>0</v>
      </c>
      <c r="BZ11" s="38">
        <f t="shared" si="9"/>
        <v>0</v>
      </c>
      <c r="CA11">
        <v>4</v>
      </c>
      <c r="CB11" s="8">
        <f t="shared" si="10"/>
        <v>0</v>
      </c>
      <c r="CC11" s="38">
        <f t="shared" si="11"/>
        <v>0</v>
      </c>
    </row>
    <row r="12" spans="2:81" ht="18.75">
      <c r="B12" s="1">
        <v>5</v>
      </c>
      <c r="C12" s="1">
        <v>5</v>
      </c>
      <c r="D12" s="1">
        <v>3</v>
      </c>
      <c r="E12" s="1">
        <v>4</v>
      </c>
      <c r="F12" s="1">
        <v>2</v>
      </c>
      <c r="G12" s="1">
        <v>1</v>
      </c>
      <c r="H12" s="1">
        <f t="shared" si="12"/>
        <v>15</v>
      </c>
      <c r="K12" s="1">
        <v>5</v>
      </c>
      <c r="L12" s="1">
        <v>5</v>
      </c>
      <c r="M12" s="1">
        <v>6</v>
      </c>
      <c r="N12" s="1">
        <v>4</v>
      </c>
      <c r="O12" s="1">
        <v>2</v>
      </c>
      <c r="P12" s="1">
        <v>3</v>
      </c>
      <c r="Q12" s="46">
        <v>1</v>
      </c>
      <c r="R12" s="1">
        <f t="shared" si="13"/>
        <v>21</v>
      </c>
      <c r="V12" s="85"/>
      <c r="W12" s="85"/>
      <c r="X12" s="85"/>
      <c r="Y12" s="85"/>
      <c r="Z12" s="85"/>
      <c r="AA12" s="85"/>
      <c r="AE12" s="1">
        <v>5</v>
      </c>
      <c r="AF12" s="49">
        <v>2</v>
      </c>
      <c r="AG12" s="49">
        <v>1</v>
      </c>
      <c r="AH12" s="49">
        <v>9</v>
      </c>
      <c r="AI12" s="49">
        <v>5</v>
      </c>
      <c r="AM12" s="59" t="s">
        <v>63</v>
      </c>
      <c r="AN12" s="59">
        <v>126.18181818181813</v>
      </c>
      <c r="AO12" s="59"/>
      <c r="AP12" s="59"/>
      <c r="AQ12" s="59"/>
      <c r="AR12" s="59"/>
      <c r="AS12" s="59"/>
      <c r="AX12" s="8">
        <v>3</v>
      </c>
      <c r="AY12" s="8">
        <v>2</v>
      </c>
      <c r="AZ12" s="8">
        <v>8</v>
      </c>
      <c r="BA12" s="8">
        <v>5</v>
      </c>
      <c r="BB12" s="8">
        <v>7</v>
      </c>
      <c r="BC12" s="11">
        <v>3</v>
      </c>
      <c r="BD12" s="8">
        <v>7</v>
      </c>
      <c r="BF12" s="11"/>
      <c r="BG12" s="22"/>
      <c r="BI12" s="44"/>
      <c r="BJ12" s="23">
        <v>0.08</v>
      </c>
      <c r="BK12" s="38">
        <v>5</v>
      </c>
      <c r="BL12" s="8">
        <v>5</v>
      </c>
      <c r="BM12" s="8">
        <f t="shared" si="0"/>
        <v>0</v>
      </c>
      <c r="BN12" s="38">
        <f t="shared" si="1"/>
        <v>0</v>
      </c>
      <c r="BO12" s="8">
        <v>3</v>
      </c>
      <c r="BP12" s="8">
        <f t="shared" si="2"/>
        <v>2</v>
      </c>
      <c r="BQ12" s="38">
        <f t="shared" si="3"/>
        <v>4</v>
      </c>
      <c r="BR12">
        <v>5</v>
      </c>
      <c r="BS12" s="8">
        <f t="shared" si="4"/>
        <v>0</v>
      </c>
      <c r="BT12" s="38">
        <f t="shared" si="5"/>
        <v>0</v>
      </c>
      <c r="BU12">
        <v>5</v>
      </c>
      <c r="BV12" s="8">
        <f t="shared" si="6"/>
        <v>0</v>
      </c>
      <c r="BW12" s="38">
        <f t="shared" si="7"/>
        <v>0</v>
      </c>
      <c r="BX12">
        <v>5</v>
      </c>
      <c r="BY12" s="8">
        <f t="shared" si="8"/>
        <v>0</v>
      </c>
      <c r="BZ12" s="38">
        <f t="shared" si="9"/>
        <v>0</v>
      </c>
      <c r="CA12">
        <v>5</v>
      </c>
      <c r="CB12" s="8">
        <f t="shared" si="10"/>
        <v>0</v>
      </c>
      <c r="CC12" s="38">
        <f t="shared" si="11"/>
        <v>0</v>
      </c>
    </row>
    <row r="13" spans="2:81" ht="18.75">
      <c r="B13" s="1">
        <v>6</v>
      </c>
      <c r="C13" s="1">
        <v>5</v>
      </c>
      <c r="D13" s="1">
        <v>3</v>
      </c>
      <c r="E13" s="1">
        <v>4</v>
      </c>
      <c r="F13" s="1">
        <v>1</v>
      </c>
      <c r="G13" s="1">
        <v>2</v>
      </c>
      <c r="H13" s="1">
        <f t="shared" si="12"/>
        <v>15</v>
      </c>
      <c r="K13" s="1">
        <v>6</v>
      </c>
      <c r="L13" s="1">
        <v>5</v>
      </c>
      <c r="M13" s="1">
        <v>3</v>
      </c>
      <c r="N13" s="1">
        <v>4</v>
      </c>
      <c r="O13" s="1">
        <v>1</v>
      </c>
      <c r="P13" s="1">
        <v>6</v>
      </c>
      <c r="Q13" s="46">
        <v>2</v>
      </c>
      <c r="R13" s="1">
        <f t="shared" si="13"/>
        <v>21</v>
      </c>
      <c r="V13" s="85"/>
      <c r="W13" s="85"/>
      <c r="X13" s="85"/>
      <c r="Y13" s="85"/>
      <c r="Z13" s="85"/>
      <c r="AA13" s="85"/>
      <c r="AE13" s="1">
        <v>6</v>
      </c>
      <c r="AF13" s="49">
        <v>0</v>
      </c>
      <c r="AG13" s="49">
        <v>2</v>
      </c>
      <c r="AH13" s="49">
        <v>6</v>
      </c>
      <c r="AI13" s="49">
        <v>4</v>
      </c>
      <c r="AM13" s="59"/>
      <c r="AN13" s="59"/>
      <c r="AO13" s="59"/>
      <c r="AP13" s="59"/>
      <c r="AQ13" s="59"/>
      <c r="AR13" s="59"/>
      <c r="AS13" s="59"/>
      <c r="AX13" s="8">
        <v>3</v>
      </c>
      <c r="AY13" s="8">
        <v>7</v>
      </c>
      <c r="AZ13" s="8">
        <v>9</v>
      </c>
      <c r="BA13" s="8">
        <v>5</v>
      </c>
      <c r="BB13" s="8">
        <v>8</v>
      </c>
      <c r="BC13" s="11">
        <v>3</v>
      </c>
      <c r="BD13" s="8">
        <v>6</v>
      </c>
      <c r="BF13" s="11"/>
      <c r="BG13" s="22"/>
      <c r="BI13" s="44"/>
      <c r="BJ13" s="30">
        <v>0.1</v>
      </c>
      <c r="BK13" s="39">
        <v>6</v>
      </c>
      <c r="BL13" s="31">
        <v>6</v>
      </c>
      <c r="BM13" s="31">
        <f t="shared" si="0"/>
        <v>0</v>
      </c>
      <c r="BN13" s="39">
        <f t="shared" si="1"/>
        <v>0</v>
      </c>
      <c r="BO13" s="31">
        <v>5</v>
      </c>
      <c r="BP13" s="31">
        <f t="shared" si="2"/>
        <v>1</v>
      </c>
      <c r="BQ13" s="39">
        <f t="shared" si="3"/>
        <v>1</v>
      </c>
      <c r="BR13" s="32">
        <v>6</v>
      </c>
      <c r="BS13" s="31">
        <f t="shared" si="4"/>
        <v>0</v>
      </c>
      <c r="BT13" s="39">
        <f t="shared" si="5"/>
        <v>0</v>
      </c>
      <c r="BU13" s="32">
        <v>6</v>
      </c>
      <c r="BV13" s="31">
        <f t="shared" si="6"/>
        <v>0</v>
      </c>
      <c r="BW13" s="39">
        <f t="shared" si="7"/>
        <v>0</v>
      </c>
      <c r="BX13" s="32">
        <v>6</v>
      </c>
      <c r="BY13" s="31">
        <f t="shared" si="8"/>
        <v>0</v>
      </c>
      <c r="BZ13" s="39">
        <f t="shared" si="9"/>
        <v>0</v>
      </c>
      <c r="CA13" s="32">
        <v>6</v>
      </c>
      <c r="CB13" s="31">
        <f t="shared" si="10"/>
        <v>0</v>
      </c>
      <c r="CC13" s="39">
        <f t="shared" si="11"/>
        <v>0</v>
      </c>
    </row>
    <row r="14" spans="2:81" ht="18.75" customHeight="1" thickBot="1">
      <c r="B14" s="1">
        <v>7</v>
      </c>
      <c r="C14" s="1">
        <v>2</v>
      </c>
      <c r="D14" s="1">
        <v>4</v>
      </c>
      <c r="E14" s="1">
        <v>5</v>
      </c>
      <c r="F14" s="1">
        <v>1</v>
      </c>
      <c r="G14" s="1">
        <v>3</v>
      </c>
      <c r="H14" s="1">
        <f t="shared" si="12"/>
        <v>15</v>
      </c>
      <c r="K14" s="1">
        <v>7</v>
      </c>
      <c r="L14" s="1">
        <v>2</v>
      </c>
      <c r="M14" s="1">
        <v>4</v>
      </c>
      <c r="N14" s="1">
        <v>5</v>
      </c>
      <c r="O14" s="1">
        <v>1</v>
      </c>
      <c r="P14" s="1">
        <v>6</v>
      </c>
      <c r="Q14" s="46">
        <v>3</v>
      </c>
      <c r="R14" s="1">
        <f t="shared" si="13"/>
        <v>21</v>
      </c>
      <c r="AE14" s="1">
        <v>7</v>
      </c>
      <c r="AF14" s="49">
        <v>0</v>
      </c>
      <c r="AG14" s="49">
        <v>2</v>
      </c>
      <c r="AH14" s="49">
        <v>2</v>
      </c>
      <c r="AI14" s="49">
        <v>5</v>
      </c>
      <c r="AM14" s="60" t="s">
        <v>27</v>
      </c>
      <c r="AN14" s="60">
        <v>413.7727272727273</v>
      </c>
      <c r="AO14" s="60"/>
      <c r="AP14" s="60"/>
      <c r="AQ14" s="60"/>
      <c r="AR14" s="60"/>
      <c r="AS14" s="60"/>
      <c r="AX14" s="8">
        <v>4</v>
      </c>
      <c r="AY14" s="8">
        <v>8</v>
      </c>
      <c r="AZ14" s="8">
        <v>9</v>
      </c>
      <c r="BA14" s="8">
        <v>2</v>
      </c>
      <c r="BB14" s="8">
        <v>3</v>
      </c>
      <c r="BC14" s="1">
        <v>1</v>
      </c>
      <c r="BD14" s="8">
        <v>6</v>
      </c>
      <c r="BF14" s="11"/>
      <c r="BG14" s="22"/>
      <c r="BI14" s="40"/>
      <c r="BJ14" s="29"/>
      <c r="BK14" s="40"/>
      <c r="BL14" s="29"/>
      <c r="BM14" s="29"/>
      <c r="BN14" s="42">
        <f>SUM(BN8:BN13)</f>
        <v>2</v>
      </c>
      <c r="BO14" s="29"/>
      <c r="BP14" s="29"/>
      <c r="BQ14" s="42">
        <f>SUM(BQ8:BQ13)</f>
        <v>28</v>
      </c>
      <c r="BR14" s="29"/>
      <c r="BS14" s="29"/>
      <c r="BT14" s="42">
        <f>SUM(BT8:BT13)</f>
        <v>0</v>
      </c>
      <c r="BU14" s="29"/>
      <c r="BV14" s="29"/>
      <c r="BW14" s="42">
        <f>SUM(BW8:BW13)</f>
        <v>4</v>
      </c>
      <c r="BX14" s="29"/>
      <c r="BY14" s="29"/>
      <c r="BZ14" s="42">
        <f>SUM(BZ8:BZ13)</f>
        <v>2</v>
      </c>
      <c r="CA14" s="29"/>
      <c r="CB14" s="29"/>
      <c r="CC14" s="42">
        <f>SUM(CC8:CC13)</f>
        <v>6</v>
      </c>
    </row>
    <row r="15" spans="2:59" ht="18.75">
      <c r="B15" s="1">
        <v>8</v>
      </c>
      <c r="C15" s="1">
        <v>5</v>
      </c>
      <c r="D15" s="1">
        <v>3</v>
      </c>
      <c r="E15" s="1">
        <v>2</v>
      </c>
      <c r="F15" s="1">
        <v>4</v>
      </c>
      <c r="G15" s="1">
        <v>1</v>
      </c>
      <c r="H15" s="1">
        <f t="shared" si="12"/>
        <v>15</v>
      </c>
      <c r="K15" s="1">
        <v>8</v>
      </c>
      <c r="L15" s="1">
        <v>1</v>
      </c>
      <c r="M15" s="1">
        <v>6</v>
      </c>
      <c r="N15" s="1">
        <v>2</v>
      </c>
      <c r="O15" s="1">
        <v>4</v>
      </c>
      <c r="P15" s="1">
        <v>5</v>
      </c>
      <c r="Q15" s="46">
        <v>3</v>
      </c>
      <c r="R15" s="1">
        <f t="shared" si="13"/>
        <v>21</v>
      </c>
      <c r="AE15" s="1">
        <v>8</v>
      </c>
      <c r="AF15" s="49">
        <v>2</v>
      </c>
      <c r="AG15" s="49">
        <v>1</v>
      </c>
      <c r="AH15" s="49">
        <v>4</v>
      </c>
      <c r="AI15" s="49">
        <v>6</v>
      </c>
      <c r="AX15" s="8">
        <v>4</v>
      </c>
      <c r="AY15" s="8">
        <v>3</v>
      </c>
      <c r="AZ15" s="8">
        <v>3</v>
      </c>
      <c r="BA15" s="8">
        <v>4</v>
      </c>
      <c r="BB15" s="8">
        <v>3</v>
      </c>
      <c r="BC15" s="1">
        <v>1</v>
      </c>
      <c r="BD15" s="8">
        <v>7</v>
      </c>
      <c r="BF15" s="11"/>
      <c r="BG15" s="22"/>
    </row>
    <row r="16" spans="2:77" ht="18.75">
      <c r="B16" s="1">
        <v>9</v>
      </c>
      <c r="C16" s="1">
        <v>4</v>
      </c>
      <c r="D16" s="1">
        <v>5</v>
      </c>
      <c r="E16" s="1">
        <v>3</v>
      </c>
      <c r="F16" s="1">
        <v>2</v>
      </c>
      <c r="G16" s="1">
        <v>1</v>
      </c>
      <c r="H16" s="1">
        <f t="shared" si="12"/>
        <v>15</v>
      </c>
      <c r="K16" s="1">
        <v>9</v>
      </c>
      <c r="L16" s="1">
        <v>4</v>
      </c>
      <c r="M16" s="1">
        <v>5</v>
      </c>
      <c r="N16" s="1">
        <v>3</v>
      </c>
      <c r="O16" s="1">
        <v>2</v>
      </c>
      <c r="P16" s="1">
        <v>6</v>
      </c>
      <c r="Q16" s="46">
        <v>1</v>
      </c>
      <c r="R16" s="1">
        <f t="shared" si="13"/>
        <v>21</v>
      </c>
      <c r="AE16" s="1">
        <v>9</v>
      </c>
      <c r="AF16" s="49">
        <v>1</v>
      </c>
      <c r="AG16" s="49">
        <v>2</v>
      </c>
      <c r="AH16" s="49">
        <v>4</v>
      </c>
      <c r="AI16" s="49">
        <v>6</v>
      </c>
      <c r="AM16" s="83"/>
      <c r="AN16" s="83"/>
      <c r="AO16" s="83"/>
      <c r="AP16" s="83"/>
      <c r="AQ16" s="83"/>
      <c r="AR16" s="83"/>
      <c r="AS16" s="83"/>
      <c r="AX16" s="8">
        <v>5</v>
      </c>
      <c r="AY16" s="8">
        <v>8</v>
      </c>
      <c r="AZ16" s="8">
        <v>8</v>
      </c>
      <c r="BA16" s="8">
        <v>3</v>
      </c>
      <c r="BB16" s="8">
        <v>5</v>
      </c>
      <c r="BC16" s="1">
        <v>3</v>
      </c>
      <c r="BD16" s="8">
        <v>3</v>
      </c>
      <c r="BF16" s="11"/>
      <c r="BG16" s="22"/>
      <c r="BJ16" s="83"/>
      <c r="BK16" s="83"/>
      <c r="BL16" s="83"/>
      <c r="BM16" s="83"/>
      <c r="BN16" s="83"/>
      <c r="BO16" s="83"/>
      <c r="BP16" s="83"/>
      <c r="BQ16" s="83"/>
      <c r="BR16" s="83"/>
      <c r="BS16" s="83"/>
      <c r="BT16" s="83"/>
      <c r="BU16" s="83"/>
      <c r="BV16" s="83"/>
      <c r="BW16" s="83"/>
      <c r="BX16" s="83"/>
      <c r="BY16" s="83"/>
    </row>
    <row r="17" spans="2:77" ht="18.75">
      <c r="B17" s="1">
        <v>10</v>
      </c>
      <c r="C17" s="1">
        <v>5</v>
      </c>
      <c r="D17" s="1">
        <v>4</v>
      </c>
      <c r="E17" s="1">
        <v>3</v>
      </c>
      <c r="F17" s="1">
        <v>1</v>
      </c>
      <c r="G17" s="1">
        <v>2</v>
      </c>
      <c r="H17" s="1">
        <f t="shared" si="12"/>
        <v>15</v>
      </c>
      <c r="K17" s="1">
        <v>10</v>
      </c>
      <c r="L17" s="1">
        <v>5</v>
      </c>
      <c r="M17" s="1">
        <v>4</v>
      </c>
      <c r="N17" s="1">
        <v>3</v>
      </c>
      <c r="O17" s="1">
        <v>1</v>
      </c>
      <c r="P17" s="1">
        <v>6</v>
      </c>
      <c r="Q17" s="46">
        <v>2</v>
      </c>
      <c r="R17" s="1">
        <f t="shared" si="13"/>
        <v>21</v>
      </c>
      <c r="AE17" s="1">
        <v>10</v>
      </c>
      <c r="AF17" s="49">
        <v>1</v>
      </c>
      <c r="AG17" s="49">
        <v>0</v>
      </c>
      <c r="AH17" s="49">
        <v>6</v>
      </c>
      <c r="AI17" s="49">
        <v>3</v>
      </c>
      <c r="AM17" s="83"/>
      <c r="AN17" s="83"/>
      <c r="AO17" s="83"/>
      <c r="AP17" s="83"/>
      <c r="AQ17" s="83"/>
      <c r="AR17" s="83"/>
      <c r="AS17" s="83"/>
      <c r="AX17" s="8">
        <v>5</v>
      </c>
      <c r="AY17" s="8">
        <v>2</v>
      </c>
      <c r="AZ17" s="8">
        <v>7</v>
      </c>
      <c r="BA17" s="8">
        <v>4</v>
      </c>
      <c r="BB17" s="8">
        <v>6</v>
      </c>
      <c r="BC17" s="1">
        <v>4</v>
      </c>
      <c r="BD17" s="8">
        <v>2</v>
      </c>
      <c r="BF17" s="11"/>
      <c r="BG17" s="22"/>
      <c r="BJ17" s="83"/>
      <c r="BK17" s="83"/>
      <c r="BL17" s="83"/>
      <c r="BM17" s="83"/>
      <c r="BN17" s="83"/>
      <c r="BO17" s="83"/>
      <c r="BP17" s="83"/>
      <c r="BQ17" s="83"/>
      <c r="BR17" s="83"/>
      <c r="BS17" s="83"/>
      <c r="BT17" s="83"/>
      <c r="BU17" s="83"/>
      <c r="BV17" s="83"/>
      <c r="BW17" s="83"/>
      <c r="BX17" s="83"/>
      <c r="BY17" s="83"/>
    </row>
    <row r="18" spans="2:77" ht="18.75">
      <c r="B18" s="1">
        <v>11</v>
      </c>
      <c r="C18" s="1">
        <v>5</v>
      </c>
      <c r="D18" s="1">
        <v>2</v>
      </c>
      <c r="E18" s="1">
        <v>3</v>
      </c>
      <c r="F18" s="1">
        <v>4</v>
      </c>
      <c r="G18" s="1">
        <v>1</v>
      </c>
      <c r="H18" s="1">
        <f t="shared" si="12"/>
        <v>15</v>
      </c>
      <c r="K18" s="1">
        <v>11</v>
      </c>
      <c r="L18" s="1">
        <v>2</v>
      </c>
      <c r="M18" s="1">
        <v>6</v>
      </c>
      <c r="N18" s="1">
        <v>3</v>
      </c>
      <c r="O18" s="1">
        <v>4</v>
      </c>
      <c r="P18" s="1">
        <v>5</v>
      </c>
      <c r="Q18" s="46">
        <v>1</v>
      </c>
      <c r="R18" s="1">
        <f t="shared" si="13"/>
        <v>21</v>
      </c>
      <c r="AE18" s="1">
        <v>11</v>
      </c>
      <c r="AF18" s="49">
        <v>2</v>
      </c>
      <c r="AG18" s="49">
        <v>2</v>
      </c>
      <c r="AH18" s="49">
        <v>5</v>
      </c>
      <c r="AI18" s="49">
        <v>2</v>
      </c>
      <c r="AM18" s="83"/>
      <c r="AN18" s="83"/>
      <c r="AO18" s="83"/>
      <c r="AP18" s="83"/>
      <c r="AQ18" s="83"/>
      <c r="AR18" s="83"/>
      <c r="AS18" s="83"/>
      <c r="AX18" s="8">
        <v>6</v>
      </c>
      <c r="AY18" s="8">
        <v>5</v>
      </c>
      <c r="AZ18" s="8">
        <v>9</v>
      </c>
      <c r="BA18" s="8">
        <v>1</v>
      </c>
      <c r="BB18" s="8">
        <v>3</v>
      </c>
      <c r="BC18" s="1">
        <v>1</v>
      </c>
      <c r="BD18" s="8">
        <v>7</v>
      </c>
      <c r="BF18" s="11"/>
      <c r="BG18" s="22"/>
      <c r="BJ18" s="83"/>
      <c r="BK18" s="83"/>
      <c r="BL18" s="83"/>
      <c r="BM18" s="83"/>
      <c r="BN18" s="83"/>
      <c r="BO18" s="83"/>
      <c r="BP18" s="83"/>
      <c r="BQ18" s="83"/>
      <c r="BR18" s="83"/>
      <c r="BS18" s="83"/>
      <c r="BT18" s="83"/>
      <c r="BU18" s="83"/>
      <c r="BV18" s="83"/>
      <c r="BW18" s="83"/>
      <c r="BX18" s="83"/>
      <c r="BY18" s="83"/>
    </row>
    <row r="19" spans="2:59" ht="18.75">
      <c r="B19" s="1">
        <v>12</v>
      </c>
      <c r="C19" s="1">
        <v>5</v>
      </c>
      <c r="D19" s="1">
        <v>4</v>
      </c>
      <c r="E19" s="1">
        <v>3</v>
      </c>
      <c r="F19" s="1">
        <v>2</v>
      </c>
      <c r="G19" s="1">
        <v>1</v>
      </c>
      <c r="H19" s="1">
        <f t="shared" si="12"/>
        <v>15</v>
      </c>
      <c r="K19" s="1">
        <v>12</v>
      </c>
      <c r="L19" s="1">
        <v>5</v>
      </c>
      <c r="M19" s="1">
        <v>4</v>
      </c>
      <c r="N19" s="1">
        <v>3</v>
      </c>
      <c r="O19" s="1">
        <v>2</v>
      </c>
      <c r="P19" s="1">
        <v>6</v>
      </c>
      <c r="Q19" s="46">
        <v>1</v>
      </c>
      <c r="R19" s="1">
        <f t="shared" si="13"/>
        <v>21</v>
      </c>
      <c r="AE19" s="1">
        <v>12</v>
      </c>
      <c r="AF19" s="49">
        <v>4</v>
      </c>
      <c r="AG19" s="49">
        <v>2</v>
      </c>
      <c r="AH19" s="49">
        <v>7</v>
      </c>
      <c r="AI19" s="49">
        <v>3</v>
      </c>
      <c r="AM19" s="83"/>
      <c r="AN19" s="83"/>
      <c r="AO19" s="83"/>
      <c r="AP19" s="83"/>
      <c r="AQ19" s="83"/>
      <c r="AR19" s="83"/>
      <c r="AS19" s="83"/>
      <c r="AX19" s="8">
        <v>6</v>
      </c>
      <c r="AY19" s="8">
        <v>8</v>
      </c>
      <c r="AZ19" s="8">
        <v>7</v>
      </c>
      <c r="BA19" s="8">
        <v>2</v>
      </c>
      <c r="BB19" s="8">
        <v>1</v>
      </c>
      <c r="BC19" s="1">
        <v>2</v>
      </c>
      <c r="BD19" s="8">
        <v>7</v>
      </c>
      <c r="BF19" s="11"/>
      <c r="BG19" s="22"/>
    </row>
    <row r="20" spans="2:59" ht="18.75">
      <c r="B20" s="1">
        <v>13</v>
      </c>
      <c r="C20" s="1">
        <v>4</v>
      </c>
      <c r="D20" s="1">
        <v>5</v>
      </c>
      <c r="E20" s="1">
        <v>3</v>
      </c>
      <c r="F20" s="1">
        <v>2</v>
      </c>
      <c r="G20" s="1">
        <v>1</v>
      </c>
      <c r="H20" s="1">
        <f t="shared" si="12"/>
        <v>15</v>
      </c>
      <c r="K20" s="1">
        <v>13</v>
      </c>
      <c r="L20" s="1">
        <v>4</v>
      </c>
      <c r="M20" s="1">
        <v>3</v>
      </c>
      <c r="N20" s="1">
        <v>1</v>
      </c>
      <c r="O20" s="1">
        <v>2</v>
      </c>
      <c r="P20" s="1">
        <v>6</v>
      </c>
      <c r="Q20" s="46">
        <v>5</v>
      </c>
      <c r="R20" s="1">
        <f t="shared" si="13"/>
        <v>21</v>
      </c>
      <c r="AE20" s="1">
        <v>13</v>
      </c>
      <c r="AF20" s="49">
        <v>3</v>
      </c>
      <c r="AG20" s="49">
        <v>1</v>
      </c>
      <c r="AH20" s="49">
        <v>2</v>
      </c>
      <c r="AI20" s="49">
        <v>5</v>
      </c>
      <c r="AM20" s="33"/>
      <c r="AN20" s="33"/>
      <c r="AO20" s="33"/>
      <c r="AP20" s="33"/>
      <c r="AQ20" s="33"/>
      <c r="AR20" s="33"/>
      <c r="AS20" s="33"/>
      <c r="AX20" s="8">
        <v>7</v>
      </c>
      <c r="AY20" s="8">
        <v>9</v>
      </c>
      <c r="AZ20" s="8">
        <v>8</v>
      </c>
      <c r="BA20" s="8">
        <v>5</v>
      </c>
      <c r="BB20" s="8">
        <v>4</v>
      </c>
      <c r="BC20" s="1">
        <v>3</v>
      </c>
      <c r="BD20" s="11">
        <v>6</v>
      </c>
      <c r="BF20" s="11"/>
      <c r="BG20" s="22"/>
    </row>
    <row r="21" spans="2:59" ht="18.75">
      <c r="B21" s="1">
        <v>14</v>
      </c>
      <c r="C21" s="1">
        <v>3</v>
      </c>
      <c r="D21" s="1">
        <v>2</v>
      </c>
      <c r="E21" s="1">
        <v>4</v>
      </c>
      <c r="F21" s="1">
        <v>5</v>
      </c>
      <c r="G21" s="1">
        <v>1</v>
      </c>
      <c r="H21" s="1">
        <f t="shared" si="12"/>
        <v>15</v>
      </c>
      <c r="K21" s="1">
        <v>14</v>
      </c>
      <c r="L21" s="1">
        <v>3</v>
      </c>
      <c r="M21" s="1">
        <v>2</v>
      </c>
      <c r="N21" s="1">
        <v>4</v>
      </c>
      <c r="O21" s="1">
        <v>5</v>
      </c>
      <c r="P21" s="1">
        <v>6</v>
      </c>
      <c r="Q21" s="46">
        <v>1</v>
      </c>
      <c r="R21" s="1">
        <f t="shared" si="13"/>
        <v>21</v>
      </c>
      <c r="AE21" s="1">
        <v>14</v>
      </c>
      <c r="AF21" s="49">
        <v>1</v>
      </c>
      <c r="AG21" s="49">
        <v>1</v>
      </c>
      <c r="AH21" s="49">
        <v>3</v>
      </c>
      <c r="AI21" s="49">
        <v>7</v>
      </c>
      <c r="AM21" s="10"/>
      <c r="AN21" s="10"/>
      <c r="AO21" s="10"/>
      <c r="AP21" s="10"/>
      <c r="AQ21" s="10"/>
      <c r="AR21" s="10"/>
      <c r="AS21" s="10"/>
      <c r="AX21" s="8">
        <v>7</v>
      </c>
      <c r="AY21" s="8">
        <v>7</v>
      </c>
      <c r="AZ21" s="8">
        <v>8</v>
      </c>
      <c r="BA21" s="8">
        <v>5</v>
      </c>
      <c r="BB21" s="8">
        <v>5</v>
      </c>
      <c r="BC21" s="1">
        <v>1</v>
      </c>
      <c r="BD21" s="9">
        <v>5</v>
      </c>
      <c r="BF21" s="11"/>
      <c r="BG21" s="22"/>
    </row>
    <row r="22" spans="2:59" ht="18.75">
      <c r="B22" s="1">
        <v>15</v>
      </c>
      <c r="C22" s="1">
        <v>5</v>
      </c>
      <c r="D22" s="1">
        <v>4</v>
      </c>
      <c r="E22" s="1">
        <v>3</v>
      </c>
      <c r="F22" s="1">
        <v>1</v>
      </c>
      <c r="G22" s="1">
        <v>2</v>
      </c>
      <c r="H22" s="1">
        <f t="shared" si="12"/>
        <v>15</v>
      </c>
      <c r="K22" s="1">
        <v>15</v>
      </c>
      <c r="L22" s="1">
        <v>5</v>
      </c>
      <c r="M22" s="1">
        <v>4</v>
      </c>
      <c r="N22" s="1">
        <v>3</v>
      </c>
      <c r="O22" s="1">
        <v>6</v>
      </c>
      <c r="P22" s="1">
        <v>2</v>
      </c>
      <c r="Q22" s="46">
        <v>1</v>
      </c>
      <c r="R22" s="1">
        <f t="shared" si="13"/>
        <v>21</v>
      </c>
      <c r="AE22" s="1">
        <v>15</v>
      </c>
      <c r="AF22" s="49">
        <v>1</v>
      </c>
      <c r="AG22" s="49">
        <v>0</v>
      </c>
      <c r="AH22" s="49">
        <v>4</v>
      </c>
      <c r="AI22" s="49">
        <v>3</v>
      </c>
      <c r="AM22" s="10"/>
      <c r="AN22" s="10"/>
      <c r="AO22" s="10"/>
      <c r="AP22" s="10"/>
      <c r="AQ22" s="10"/>
      <c r="AR22" s="10"/>
      <c r="AS22" s="10"/>
      <c r="AX22" s="8">
        <v>8</v>
      </c>
      <c r="AY22" s="8">
        <v>8</v>
      </c>
      <c r="AZ22" s="8">
        <v>4</v>
      </c>
      <c r="BA22" s="8">
        <v>3</v>
      </c>
      <c r="BB22" s="8">
        <v>3</v>
      </c>
      <c r="BC22" s="1">
        <v>2</v>
      </c>
      <c r="BD22" s="9">
        <v>2</v>
      </c>
      <c r="BF22" s="11"/>
      <c r="BG22" s="22"/>
    </row>
    <row r="23" spans="2:74" ht="18.75">
      <c r="B23" s="1">
        <v>16</v>
      </c>
      <c r="C23" s="1">
        <v>4</v>
      </c>
      <c r="D23" s="1">
        <v>3</v>
      </c>
      <c r="E23" s="1">
        <v>2</v>
      </c>
      <c r="F23" s="1">
        <v>5</v>
      </c>
      <c r="G23" s="1">
        <v>1</v>
      </c>
      <c r="H23" s="1">
        <f t="shared" si="12"/>
        <v>15</v>
      </c>
      <c r="K23" s="1">
        <v>16</v>
      </c>
      <c r="L23" s="1">
        <v>4</v>
      </c>
      <c r="M23" s="1">
        <v>3</v>
      </c>
      <c r="N23" s="1">
        <v>2</v>
      </c>
      <c r="O23" s="1">
        <v>5</v>
      </c>
      <c r="P23" s="1">
        <v>6</v>
      </c>
      <c r="Q23" s="46">
        <v>1</v>
      </c>
      <c r="R23" s="1">
        <f t="shared" si="13"/>
        <v>21</v>
      </c>
      <c r="AE23" s="1">
        <v>16</v>
      </c>
      <c r="AF23" s="49">
        <v>0</v>
      </c>
      <c r="AG23" s="49">
        <v>1</v>
      </c>
      <c r="AH23" s="49">
        <v>1</v>
      </c>
      <c r="AI23" s="49">
        <v>6</v>
      </c>
      <c r="AM23" s="66"/>
      <c r="AN23" s="66"/>
      <c r="AO23" s="66"/>
      <c r="AP23" s="66"/>
      <c r="AQ23" s="66"/>
      <c r="AR23" s="66"/>
      <c r="AS23" s="66"/>
      <c r="AX23" s="8">
        <v>8</v>
      </c>
      <c r="AY23" s="8">
        <v>8</v>
      </c>
      <c r="AZ23" s="8">
        <v>9</v>
      </c>
      <c r="BA23" s="8">
        <v>5</v>
      </c>
      <c r="BB23" s="8">
        <v>5</v>
      </c>
      <c r="BC23" s="1">
        <v>4</v>
      </c>
      <c r="BD23" s="9">
        <v>3</v>
      </c>
      <c r="BF23" s="11"/>
      <c r="BG23" s="22"/>
      <c r="BV23" s="24"/>
    </row>
    <row r="24" spans="2:65" ht="18.75">
      <c r="B24" s="1">
        <v>17</v>
      </c>
      <c r="C24" s="1">
        <v>5</v>
      </c>
      <c r="D24" s="1">
        <v>2</v>
      </c>
      <c r="E24" s="1">
        <v>4</v>
      </c>
      <c r="F24" s="1">
        <v>3</v>
      </c>
      <c r="G24" s="1">
        <v>1</v>
      </c>
      <c r="H24" s="1">
        <f t="shared" si="12"/>
        <v>15</v>
      </c>
      <c r="K24" s="1">
        <v>17</v>
      </c>
      <c r="L24" s="1">
        <v>1</v>
      </c>
      <c r="M24" s="1">
        <v>5</v>
      </c>
      <c r="N24" s="1">
        <v>4</v>
      </c>
      <c r="O24" s="1">
        <v>3</v>
      </c>
      <c r="P24" s="1">
        <v>6</v>
      </c>
      <c r="Q24" s="46">
        <v>2</v>
      </c>
      <c r="R24" s="1">
        <f t="shared" si="13"/>
        <v>21</v>
      </c>
      <c r="AE24" s="1">
        <v>17</v>
      </c>
      <c r="AF24" s="49">
        <v>1</v>
      </c>
      <c r="AG24" s="49">
        <v>1</v>
      </c>
      <c r="AH24" s="49">
        <v>3</v>
      </c>
      <c r="AI24" s="49">
        <v>7</v>
      </c>
      <c r="AM24" s="10"/>
      <c r="AN24" s="10"/>
      <c r="AO24" s="10"/>
      <c r="AP24" s="10"/>
      <c r="AQ24" s="10"/>
      <c r="AR24" s="10"/>
      <c r="AS24" s="10"/>
      <c r="AX24" s="8">
        <v>9</v>
      </c>
      <c r="AY24" s="8">
        <v>4</v>
      </c>
      <c r="AZ24" s="8">
        <v>2</v>
      </c>
      <c r="BA24" s="8">
        <v>3</v>
      </c>
      <c r="BB24" s="8">
        <v>2</v>
      </c>
      <c r="BC24" s="1">
        <v>2</v>
      </c>
      <c r="BD24" s="9">
        <v>4</v>
      </c>
      <c r="BF24" s="11"/>
      <c r="BG24" s="22"/>
      <c r="BM24" s="24"/>
    </row>
    <row r="25" spans="2:59" ht="18.75">
      <c r="B25" s="1">
        <v>18</v>
      </c>
      <c r="C25" s="1">
        <v>2</v>
      </c>
      <c r="D25" s="1">
        <v>4</v>
      </c>
      <c r="E25" s="1">
        <v>3</v>
      </c>
      <c r="F25" s="1">
        <v>5</v>
      </c>
      <c r="G25" s="1">
        <v>1</v>
      </c>
      <c r="H25" s="1">
        <f t="shared" si="12"/>
        <v>15</v>
      </c>
      <c r="K25" s="1">
        <v>18</v>
      </c>
      <c r="L25" s="1">
        <v>2</v>
      </c>
      <c r="M25" s="1">
        <v>5</v>
      </c>
      <c r="N25" s="1">
        <v>3</v>
      </c>
      <c r="O25" s="1">
        <v>4</v>
      </c>
      <c r="P25" s="1">
        <v>6</v>
      </c>
      <c r="Q25" s="46">
        <v>1</v>
      </c>
      <c r="R25" s="1">
        <f t="shared" si="13"/>
        <v>21</v>
      </c>
      <c r="AE25" s="1">
        <v>18</v>
      </c>
      <c r="AF25" s="49">
        <v>0</v>
      </c>
      <c r="AG25" s="49">
        <v>2</v>
      </c>
      <c r="AH25" s="49">
        <v>2</v>
      </c>
      <c r="AI25" s="49">
        <v>5</v>
      </c>
      <c r="AM25" s="10"/>
      <c r="AN25" s="10"/>
      <c r="AO25" s="10"/>
      <c r="AP25" s="10"/>
      <c r="AQ25" s="10"/>
      <c r="AR25" s="10"/>
      <c r="AS25" s="10"/>
      <c r="AX25" s="8">
        <v>9</v>
      </c>
      <c r="AY25" s="8">
        <v>5</v>
      </c>
      <c r="AZ25" s="8">
        <v>8</v>
      </c>
      <c r="BA25" s="8">
        <v>5</v>
      </c>
      <c r="BB25" s="8">
        <v>2</v>
      </c>
      <c r="BC25" s="1">
        <v>1</v>
      </c>
      <c r="BD25" s="1">
        <v>4</v>
      </c>
      <c r="BF25" s="11"/>
      <c r="BG25" s="22"/>
    </row>
    <row r="26" spans="2:59" ht="18.75">
      <c r="B26" s="1">
        <v>19</v>
      </c>
      <c r="C26" s="1">
        <v>5</v>
      </c>
      <c r="D26" s="1">
        <v>4</v>
      </c>
      <c r="E26" s="1">
        <v>3</v>
      </c>
      <c r="F26" s="1">
        <v>2</v>
      </c>
      <c r="G26" s="1">
        <v>1</v>
      </c>
      <c r="H26" s="1">
        <f t="shared" si="12"/>
        <v>15</v>
      </c>
      <c r="K26" s="73"/>
      <c r="L26" s="3">
        <f aca="true" t="shared" si="14" ref="L26:R26">SUM(L8:L25)</f>
        <v>57</v>
      </c>
      <c r="M26" s="3">
        <f t="shared" si="14"/>
        <v>76</v>
      </c>
      <c r="N26" s="3">
        <f t="shared" si="14"/>
        <v>58</v>
      </c>
      <c r="O26" s="3">
        <f t="shared" si="14"/>
        <v>48</v>
      </c>
      <c r="P26" s="3">
        <f t="shared" si="14"/>
        <v>98</v>
      </c>
      <c r="Q26" s="3">
        <f t="shared" si="14"/>
        <v>41</v>
      </c>
      <c r="R26" s="3">
        <f t="shared" si="14"/>
        <v>378</v>
      </c>
      <c r="AE26" s="1">
        <v>19</v>
      </c>
      <c r="AF26" s="49">
        <v>0</v>
      </c>
      <c r="AG26" s="49">
        <v>1</v>
      </c>
      <c r="AH26" s="49">
        <v>1</v>
      </c>
      <c r="AI26" s="49">
        <v>3</v>
      </c>
      <c r="AM26" s="10"/>
      <c r="AN26" s="10"/>
      <c r="AO26" s="10"/>
      <c r="AP26" s="10"/>
      <c r="AQ26" s="10"/>
      <c r="AR26" s="10"/>
      <c r="AS26" s="10"/>
      <c r="AX26" s="8">
        <v>10</v>
      </c>
      <c r="AY26" s="8">
        <v>5</v>
      </c>
      <c r="AZ26" s="8">
        <v>4</v>
      </c>
      <c r="BA26" s="1">
        <v>4</v>
      </c>
      <c r="BB26" s="8">
        <v>3</v>
      </c>
      <c r="BC26" s="1">
        <v>2</v>
      </c>
      <c r="BD26" s="1">
        <v>2</v>
      </c>
      <c r="BF26" s="11"/>
      <c r="BG26" s="22"/>
    </row>
    <row r="27" spans="2:59" ht="18.75">
      <c r="B27" s="1">
        <v>20</v>
      </c>
      <c r="C27" s="1">
        <v>3</v>
      </c>
      <c r="D27" s="1">
        <v>2</v>
      </c>
      <c r="E27" s="1">
        <v>4</v>
      </c>
      <c r="F27" s="1">
        <v>5</v>
      </c>
      <c r="G27" s="1">
        <v>1</v>
      </c>
      <c r="H27" s="1">
        <f t="shared" si="12"/>
        <v>15</v>
      </c>
      <c r="AE27" s="1">
        <v>20</v>
      </c>
      <c r="AF27" s="49">
        <v>1</v>
      </c>
      <c r="AG27" s="49">
        <v>1</v>
      </c>
      <c r="AH27" s="49">
        <v>5</v>
      </c>
      <c r="AI27" s="49">
        <v>6</v>
      </c>
      <c r="AM27" s="10"/>
      <c r="AN27" s="10"/>
      <c r="AO27" s="10"/>
      <c r="AP27" s="10"/>
      <c r="AQ27" s="10"/>
      <c r="AR27" s="10"/>
      <c r="AS27" s="10"/>
      <c r="AX27" s="11">
        <v>10</v>
      </c>
      <c r="AY27" s="8">
        <v>5</v>
      </c>
      <c r="AZ27" s="11">
        <v>8</v>
      </c>
      <c r="BA27" s="8">
        <v>5</v>
      </c>
      <c r="BB27" s="11">
        <v>1</v>
      </c>
      <c r="BC27" s="1">
        <v>2</v>
      </c>
      <c r="BD27" s="9">
        <v>2</v>
      </c>
      <c r="BF27" s="11"/>
      <c r="BG27" s="22"/>
    </row>
    <row r="28" spans="2:59" ht="26.25" customHeight="1">
      <c r="B28" s="1">
        <v>21</v>
      </c>
      <c r="C28" s="1">
        <v>5</v>
      </c>
      <c r="D28" s="1">
        <v>3</v>
      </c>
      <c r="E28" s="1">
        <v>4</v>
      </c>
      <c r="F28" s="1">
        <v>1</v>
      </c>
      <c r="G28" s="1">
        <v>2</v>
      </c>
      <c r="H28" s="1">
        <f t="shared" si="12"/>
        <v>15</v>
      </c>
      <c r="J28" s="64"/>
      <c r="K28" s="84"/>
      <c r="L28" s="84"/>
      <c r="M28" s="84"/>
      <c r="N28" s="84"/>
      <c r="O28" s="84"/>
      <c r="P28" s="84"/>
      <c r="Q28" s="84"/>
      <c r="R28" s="84"/>
      <c r="AE28" s="1">
        <v>21</v>
      </c>
      <c r="AF28" s="49">
        <v>3</v>
      </c>
      <c r="AG28" s="49">
        <v>0</v>
      </c>
      <c r="AH28" s="49">
        <v>3</v>
      </c>
      <c r="AI28" s="49">
        <v>6</v>
      </c>
      <c r="AM28" s="10"/>
      <c r="AN28" s="10"/>
      <c r="AO28" s="10"/>
      <c r="AP28" s="10"/>
      <c r="AQ28" s="10"/>
      <c r="AR28" s="10"/>
      <c r="AS28" s="10"/>
      <c r="AX28" s="9">
        <v>11</v>
      </c>
      <c r="AY28" s="1">
        <v>2</v>
      </c>
      <c r="AZ28" s="11">
        <v>9</v>
      </c>
      <c r="BA28" s="11">
        <v>6</v>
      </c>
      <c r="BB28" s="11">
        <v>2</v>
      </c>
      <c r="BC28" s="1">
        <v>3</v>
      </c>
      <c r="BD28" s="9">
        <v>3</v>
      </c>
      <c r="BF28" s="11"/>
      <c r="BG28" s="22"/>
    </row>
    <row r="29" spans="2:59" ht="23.25" customHeight="1">
      <c r="B29" s="1">
        <v>22</v>
      </c>
      <c r="C29" s="1">
        <v>5</v>
      </c>
      <c r="D29" s="1">
        <v>2</v>
      </c>
      <c r="E29" s="1">
        <v>4</v>
      </c>
      <c r="F29" s="1">
        <v>3</v>
      </c>
      <c r="G29" s="1">
        <v>1</v>
      </c>
      <c r="H29" s="1">
        <f t="shared" si="12"/>
        <v>15</v>
      </c>
      <c r="J29" s="36"/>
      <c r="K29" s="84"/>
      <c r="L29" s="84"/>
      <c r="M29" s="84"/>
      <c r="N29" s="84"/>
      <c r="O29" s="84"/>
      <c r="P29" s="84"/>
      <c r="Q29" s="84"/>
      <c r="R29" s="84"/>
      <c r="AE29" s="1">
        <v>22</v>
      </c>
      <c r="AF29" s="49">
        <v>1</v>
      </c>
      <c r="AG29" s="49">
        <v>2</v>
      </c>
      <c r="AH29" s="49">
        <v>2</v>
      </c>
      <c r="AI29" s="49">
        <v>7</v>
      </c>
      <c r="AM29" s="10"/>
      <c r="AN29" s="10"/>
      <c r="AO29" s="10"/>
      <c r="AP29" s="10"/>
      <c r="AQ29" s="10"/>
      <c r="AR29" s="10"/>
      <c r="AS29" s="10"/>
      <c r="AX29" s="9">
        <v>11</v>
      </c>
      <c r="AY29" s="8">
        <v>2</v>
      </c>
      <c r="AZ29" s="11">
        <v>2</v>
      </c>
      <c r="BA29" s="11">
        <v>8</v>
      </c>
      <c r="BB29" s="11">
        <v>1</v>
      </c>
      <c r="BC29" s="1">
        <v>3</v>
      </c>
      <c r="BD29" s="9">
        <v>3</v>
      </c>
      <c r="BF29" s="11"/>
      <c r="BG29" s="22"/>
    </row>
    <row r="30" spans="2:59" ht="23.25">
      <c r="B30" s="1">
        <v>23</v>
      </c>
      <c r="C30" s="1">
        <v>4</v>
      </c>
      <c r="D30" s="1">
        <v>5</v>
      </c>
      <c r="E30" s="1">
        <v>3</v>
      </c>
      <c r="F30" s="1">
        <v>2</v>
      </c>
      <c r="G30" s="1">
        <v>1</v>
      </c>
      <c r="H30" s="1">
        <f t="shared" si="12"/>
        <v>15</v>
      </c>
      <c r="J30" s="35"/>
      <c r="K30" s="84"/>
      <c r="L30" s="84"/>
      <c r="M30" s="84"/>
      <c r="N30" s="84"/>
      <c r="O30" s="84"/>
      <c r="P30" s="84"/>
      <c r="Q30" s="84"/>
      <c r="R30" s="84"/>
      <c r="AE30" s="1">
        <v>23</v>
      </c>
      <c r="AF30" s="49">
        <v>3</v>
      </c>
      <c r="AG30" s="49">
        <v>2</v>
      </c>
      <c r="AH30" s="49">
        <v>4</v>
      </c>
      <c r="AI30" s="49">
        <v>4</v>
      </c>
      <c r="AL30" s="10"/>
      <c r="AM30" s="10"/>
      <c r="AN30" s="10"/>
      <c r="AO30" s="10"/>
      <c r="AP30" s="10"/>
      <c r="AQ30" s="10"/>
      <c r="AR30" s="10"/>
      <c r="AS30" s="10"/>
      <c r="AX30" s="9">
        <v>12</v>
      </c>
      <c r="AY30" s="1">
        <v>3</v>
      </c>
      <c r="AZ30" s="11">
        <v>7</v>
      </c>
      <c r="BA30" s="11">
        <v>5</v>
      </c>
      <c r="BB30" s="11">
        <v>2</v>
      </c>
      <c r="BC30" s="1">
        <v>4</v>
      </c>
      <c r="BD30" s="9">
        <v>6</v>
      </c>
      <c r="BF30" s="11"/>
      <c r="BG30" s="22"/>
    </row>
    <row r="31" spans="2:59" ht="23.25">
      <c r="B31" s="1">
        <v>24</v>
      </c>
      <c r="C31" s="1">
        <v>4</v>
      </c>
      <c r="D31" s="1">
        <v>5</v>
      </c>
      <c r="E31" s="1">
        <v>3</v>
      </c>
      <c r="F31" s="1">
        <v>2</v>
      </c>
      <c r="G31" s="1">
        <v>1</v>
      </c>
      <c r="H31" s="1">
        <f t="shared" si="12"/>
        <v>15</v>
      </c>
      <c r="J31" s="35"/>
      <c r="K31" s="35"/>
      <c r="L31" s="35"/>
      <c r="M31" s="35"/>
      <c r="N31" s="35"/>
      <c r="AE31" s="1">
        <v>24</v>
      </c>
      <c r="AF31" s="49">
        <v>2</v>
      </c>
      <c r="AG31" s="49">
        <v>0</v>
      </c>
      <c r="AH31" s="49">
        <v>5</v>
      </c>
      <c r="AI31" s="49">
        <v>6</v>
      </c>
      <c r="AL31" s="10"/>
      <c r="AM31" s="10"/>
      <c r="AN31" s="10"/>
      <c r="AO31" s="10"/>
      <c r="AP31" s="10"/>
      <c r="AQ31" s="10"/>
      <c r="AR31" s="10"/>
      <c r="AS31" s="10"/>
      <c r="AX31" s="9">
        <v>12</v>
      </c>
      <c r="AY31" s="9">
        <v>6</v>
      </c>
      <c r="AZ31" s="9">
        <v>8</v>
      </c>
      <c r="BA31" s="9">
        <v>4</v>
      </c>
      <c r="BB31" s="9">
        <v>1</v>
      </c>
      <c r="BC31" s="1">
        <v>1</v>
      </c>
      <c r="BD31" s="9">
        <v>6</v>
      </c>
      <c r="BF31" s="10"/>
      <c r="BG31" s="22"/>
    </row>
    <row r="32" spans="2:59" ht="23.25">
      <c r="B32" s="1">
        <v>25</v>
      </c>
      <c r="C32" s="1">
        <v>5</v>
      </c>
      <c r="D32" s="1">
        <v>4</v>
      </c>
      <c r="E32" s="1">
        <v>2</v>
      </c>
      <c r="F32" s="1">
        <v>3</v>
      </c>
      <c r="G32" s="13">
        <v>1</v>
      </c>
      <c r="H32" s="1">
        <f t="shared" si="12"/>
        <v>15</v>
      </c>
      <c r="J32" s="35"/>
      <c r="K32" s="35"/>
      <c r="L32" s="35"/>
      <c r="N32" s="35"/>
      <c r="AE32" s="1">
        <v>25</v>
      </c>
      <c r="AF32" s="49">
        <v>2</v>
      </c>
      <c r="AG32" s="49">
        <v>0</v>
      </c>
      <c r="AH32" s="49">
        <v>2</v>
      </c>
      <c r="AI32" s="49">
        <v>4</v>
      </c>
      <c r="AL32" s="10"/>
      <c r="AX32" s="9">
        <v>13</v>
      </c>
      <c r="AY32" s="9">
        <v>6</v>
      </c>
      <c r="AZ32" s="9">
        <v>9</v>
      </c>
      <c r="BA32" s="9">
        <v>6</v>
      </c>
      <c r="BB32" s="9">
        <v>4</v>
      </c>
      <c r="BC32" s="1">
        <v>3</v>
      </c>
      <c r="BD32" s="9">
        <v>4</v>
      </c>
      <c r="BF32" s="10"/>
      <c r="BG32" s="22"/>
    </row>
    <row r="33" spans="2:56" ht="18.75">
      <c r="B33" s="1">
        <v>26</v>
      </c>
      <c r="C33" s="1">
        <v>5</v>
      </c>
      <c r="D33" s="1">
        <v>3</v>
      </c>
      <c r="E33" s="1">
        <v>4</v>
      </c>
      <c r="F33" s="1">
        <v>1</v>
      </c>
      <c r="G33" s="13">
        <v>2</v>
      </c>
      <c r="H33" s="1">
        <f t="shared" si="12"/>
        <v>15</v>
      </c>
      <c r="J33"/>
      <c r="K33"/>
      <c r="L33"/>
      <c r="M33"/>
      <c r="N33"/>
      <c r="AE33" s="1">
        <v>26</v>
      </c>
      <c r="AF33" s="49">
        <v>0</v>
      </c>
      <c r="AG33" s="49">
        <v>3</v>
      </c>
      <c r="AH33" s="49">
        <v>3</v>
      </c>
      <c r="AI33" s="49">
        <v>8</v>
      </c>
      <c r="AL33" s="10"/>
      <c r="AX33" s="9">
        <v>13</v>
      </c>
      <c r="AY33" s="9">
        <v>4</v>
      </c>
      <c r="AZ33" s="9">
        <v>8</v>
      </c>
      <c r="BA33" s="9">
        <v>8</v>
      </c>
      <c r="BB33" s="9">
        <v>3</v>
      </c>
      <c r="BC33" s="1">
        <v>5</v>
      </c>
      <c r="BD33" s="9">
        <v>3</v>
      </c>
    </row>
    <row r="34" spans="2:56" ht="23.25">
      <c r="B34" s="1">
        <v>27</v>
      </c>
      <c r="C34" s="1">
        <v>5</v>
      </c>
      <c r="D34" s="1">
        <v>4</v>
      </c>
      <c r="E34" s="1">
        <v>1</v>
      </c>
      <c r="F34" s="1">
        <v>2</v>
      </c>
      <c r="G34" s="18">
        <v>3</v>
      </c>
      <c r="H34" s="1">
        <f t="shared" si="12"/>
        <v>15</v>
      </c>
      <c r="J34"/>
      <c r="K34" s="35"/>
      <c r="L34" s="35"/>
      <c r="N34" s="35"/>
      <c r="O34" s="35"/>
      <c r="AE34" s="1">
        <v>27</v>
      </c>
      <c r="AF34" s="49">
        <v>2</v>
      </c>
      <c r="AG34" s="49">
        <v>1</v>
      </c>
      <c r="AH34" s="49">
        <v>2</v>
      </c>
      <c r="AI34" s="49">
        <v>3</v>
      </c>
      <c r="AL34" s="10"/>
      <c r="AX34" s="9">
        <v>14</v>
      </c>
      <c r="AY34" s="9">
        <v>3</v>
      </c>
      <c r="AZ34" s="9">
        <v>7</v>
      </c>
      <c r="BA34" s="9">
        <v>8</v>
      </c>
      <c r="BB34" s="9">
        <v>5</v>
      </c>
      <c r="BC34" s="1">
        <v>4</v>
      </c>
      <c r="BD34" s="9">
        <v>4</v>
      </c>
    </row>
    <row r="35" spans="2:56" ht="23.25">
      <c r="B35" s="2" t="s">
        <v>0</v>
      </c>
      <c r="C35" s="3">
        <f>SUM(C8:C34)</f>
        <v>118</v>
      </c>
      <c r="D35" s="3">
        <f>SUM(D8:D34)</f>
        <v>96</v>
      </c>
      <c r="E35" s="3">
        <f>SUM(E8:E34)</f>
        <v>88</v>
      </c>
      <c r="F35" s="3">
        <f>SUM(F8:F34)</f>
        <v>65</v>
      </c>
      <c r="G35" s="3">
        <f>SUM(G8:G34)</f>
        <v>38</v>
      </c>
      <c r="H35" s="1">
        <f>SUM(C35:G35)</f>
        <v>405</v>
      </c>
      <c r="J35"/>
      <c r="K35" s="35"/>
      <c r="L35" s="35"/>
      <c r="M35" s="35"/>
      <c r="N35" s="35"/>
      <c r="AE35" s="1">
        <v>28</v>
      </c>
      <c r="AF35" s="49">
        <v>1</v>
      </c>
      <c r="AG35" s="49">
        <v>3</v>
      </c>
      <c r="AH35" s="49">
        <v>3</v>
      </c>
      <c r="AI35" s="49">
        <v>5</v>
      </c>
      <c r="AL35" s="10"/>
      <c r="AX35" s="9">
        <v>14</v>
      </c>
      <c r="AY35" s="9">
        <v>3</v>
      </c>
      <c r="AZ35" s="9">
        <v>8</v>
      </c>
      <c r="BA35" s="9">
        <v>6</v>
      </c>
      <c r="BB35" s="9">
        <v>6</v>
      </c>
      <c r="BC35" s="1">
        <v>5</v>
      </c>
      <c r="BD35" s="9">
        <v>5</v>
      </c>
    </row>
    <row r="36" spans="2:56" ht="23.25">
      <c r="B36" s="2"/>
      <c r="C36" s="19"/>
      <c r="D36" s="19"/>
      <c r="E36" s="19"/>
      <c r="F36" s="3"/>
      <c r="J36"/>
      <c r="K36" s="35"/>
      <c r="L36" s="35"/>
      <c r="M36" s="35"/>
      <c r="N36" s="35"/>
      <c r="AE36" s="1">
        <v>29</v>
      </c>
      <c r="AF36" s="49">
        <v>2</v>
      </c>
      <c r="AG36" s="49">
        <v>3</v>
      </c>
      <c r="AH36" s="49">
        <v>2</v>
      </c>
      <c r="AI36" s="49">
        <v>5</v>
      </c>
      <c r="AL36" s="10"/>
      <c r="AX36" s="9">
        <v>15</v>
      </c>
      <c r="AY36" s="9">
        <v>7</v>
      </c>
      <c r="AZ36" s="9">
        <v>9</v>
      </c>
      <c r="BA36" s="9">
        <v>8</v>
      </c>
      <c r="BB36" s="9">
        <v>5</v>
      </c>
      <c r="BC36" s="1">
        <v>1</v>
      </c>
      <c r="BD36" s="8">
        <v>7</v>
      </c>
    </row>
    <row r="37" spans="10:56" ht="23.25">
      <c r="J37"/>
      <c r="K37" s="35"/>
      <c r="L37" s="35"/>
      <c r="M37" s="35"/>
      <c r="N37" s="35"/>
      <c r="AE37" s="1">
        <v>30</v>
      </c>
      <c r="AF37" s="49">
        <v>0</v>
      </c>
      <c r="AG37" s="49">
        <v>1</v>
      </c>
      <c r="AH37" s="49">
        <v>4</v>
      </c>
      <c r="AI37" s="49">
        <v>3</v>
      </c>
      <c r="AX37" s="9">
        <v>15</v>
      </c>
      <c r="AY37" s="9">
        <v>7</v>
      </c>
      <c r="AZ37" s="9">
        <v>8</v>
      </c>
      <c r="BA37" s="9">
        <v>6</v>
      </c>
      <c r="BB37" s="9">
        <v>6</v>
      </c>
      <c r="BC37" s="1">
        <v>3</v>
      </c>
      <c r="BD37" s="8">
        <v>3</v>
      </c>
    </row>
    <row r="38" spans="1:56" ht="23.25" customHeight="1">
      <c r="A38" s="63"/>
      <c r="B38" s="83"/>
      <c r="C38" s="83"/>
      <c r="D38" s="83"/>
      <c r="E38" s="83"/>
      <c r="F38" s="83"/>
      <c r="G38" s="83"/>
      <c r="J38"/>
      <c r="K38" s="35"/>
      <c r="L38" s="35"/>
      <c r="M38" s="35"/>
      <c r="N38" s="35"/>
      <c r="AE38" s="1">
        <v>31</v>
      </c>
      <c r="AF38" s="50">
        <v>1</v>
      </c>
      <c r="AG38" s="50">
        <v>1</v>
      </c>
      <c r="AH38" s="50">
        <v>4</v>
      </c>
      <c r="AI38" s="50">
        <v>2</v>
      </c>
      <c r="AX38" s="9">
        <v>16</v>
      </c>
      <c r="AY38" s="9">
        <v>7</v>
      </c>
      <c r="AZ38" s="9">
        <v>7</v>
      </c>
      <c r="BA38" s="9">
        <v>8</v>
      </c>
      <c r="BB38" s="9">
        <v>5</v>
      </c>
      <c r="BC38" s="1">
        <v>6</v>
      </c>
      <c r="BD38" s="8">
        <v>2</v>
      </c>
    </row>
    <row r="39" spans="1:56" ht="23.25" customHeight="1">
      <c r="A39" s="63"/>
      <c r="B39" s="83"/>
      <c r="C39" s="83"/>
      <c r="D39" s="83"/>
      <c r="E39" s="83"/>
      <c r="F39" s="83"/>
      <c r="G39" s="83"/>
      <c r="J39"/>
      <c r="K39" s="35"/>
      <c r="L39" s="35"/>
      <c r="M39" s="35"/>
      <c r="N39" s="35"/>
      <c r="O39"/>
      <c r="P39"/>
      <c r="Q39"/>
      <c r="R39"/>
      <c r="S39"/>
      <c r="AE39" s="1">
        <v>32</v>
      </c>
      <c r="AF39" s="50">
        <v>3</v>
      </c>
      <c r="AG39" s="50">
        <v>2</v>
      </c>
      <c r="AH39" s="50">
        <v>3</v>
      </c>
      <c r="AI39" s="50">
        <v>4</v>
      </c>
      <c r="AM39" s="62"/>
      <c r="AN39" s="62"/>
      <c r="AO39" s="62"/>
      <c r="AP39" s="62"/>
      <c r="AQ39" s="62"/>
      <c r="AR39" s="62"/>
      <c r="AX39" s="9">
        <v>16</v>
      </c>
      <c r="AY39" s="9">
        <v>8</v>
      </c>
      <c r="AZ39" s="9">
        <v>7</v>
      </c>
      <c r="BA39" s="9">
        <v>6</v>
      </c>
      <c r="BB39" s="9">
        <v>3</v>
      </c>
      <c r="BC39" s="1">
        <v>1</v>
      </c>
      <c r="BD39" s="8">
        <v>7</v>
      </c>
    </row>
    <row r="40" spans="1:56" ht="23.25" customHeight="1">
      <c r="A40" s="63"/>
      <c r="B40" s="83"/>
      <c r="C40" s="83"/>
      <c r="D40" s="83"/>
      <c r="E40" s="83"/>
      <c r="F40" s="83"/>
      <c r="G40" s="83"/>
      <c r="J40"/>
      <c r="K40" s="35"/>
      <c r="L40" s="35"/>
      <c r="M40" s="35"/>
      <c r="N40" s="35"/>
      <c r="O40"/>
      <c r="P40"/>
      <c r="Q40"/>
      <c r="R40"/>
      <c r="S40"/>
      <c r="AE40" s="2" t="s">
        <v>0</v>
      </c>
      <c r="AF40" s="3">
        <f>SUM(AF8:AF39)</f>
        <v>44</v>
      </c>
      <c r="AG40" s="3">
        <f>SUM(AG8:AG39)</f>
        <v>46</v>
      </c>
      <c r="AH40" s="3">
        <f>SUM(AH8:AH39)</f>
        <v>116</v>
      </c>
      <c r="AI40" s="3">
        <f>SUM(AI8:AI39)</f>
        <v>149</v>
      </c>
      <c r="AM40" s="62"/>
      <c r="AN40" s="62"/>
      <c r="AO40" s="62"/>
      <c r="AP40" s="62"/>
      <c r="AQ40" s="62"/>
      <c r="AR40" s="62"/>
      <c r="AS40" s="34"/>
      <c r="AX40" s="9">
        <v>17</v>
      </c>
      <c r="AY40" s="9">
        <v>6</v>
      </c>
      <c r="AZ40" s="9">
        <v>8</v>
      </c>
      <c r="BA40" s="9">
        <v>8</v>
      </c>
      <c r="BB40" s="9">
        <v>1</v>
      </c>
      <c r="BC40" s="1">
        <v>2</v>
      </c>
      <c r="BD40" s="8">
        <v>7</v>
      </c>
    </row>
    <row r="41" spans="1:56" ht="23.25">
      <c r="A41" s="63"/>
      <c r="B41" s="63"/>
      <c r="C41" s="63"/>
      <c r="D41" s="63"/>
      <c r="E41" s="63"/>
      <c r="F41" s="63"/>
      <c r="G41" s="63"/>
      <c r="L41" s="47"/>
      <c r="M41" s="47"/>
      <c r="N41" s="47"/>
      <c r="O41"/>
      <c r="P41"/>
      <c r="Q41"/>
      <c r="R41"/>
      <c r="S41"/>
      <c r="AE41" s="2" t="s">
        <v>1</v>
      </c>
      <c r="AF41" s="20">
        <f>AVERAGE(AF8:AF39)</f>
        <v>1.375</v>
      </c>
      <c r="AG41" s="20">
        <f>AVERAGE(AG8:AG39)</f>
        <v>1.4375</v>
      </c>
      <c r="AH41" s="20">
        <f>AVERAGE(AH8:AH39)</f>
        <v>3.625</v>
      </c>
      <c r="AI41" s="20">
        <f>AVERAGE(AI8:AI39)</f>
        <v>4.65625</v>
      </c>
      <c r="AM41" s="51"/>
      <c r="AN41" s="52"/>
      <c r="AO41" s="52"/>
      <c r="AP41" s="52"/>
      <c r="AQ41" s="52"/>
      <c r="AR41" s="62"/>
      <c r="AS41" s="62"/>
      <c r="AX41" s="9">
        <v>17</v>
      </c>
      <c r="AY41" s="9">
        <v>6</v>
      </c>
      <c r="AZ41" s="9">
        <v>9</v>
      </c>
      <c r="BA41" s="9">
        <v>9</v>
      </c>
      <c r="BB41" s="9">
        <v>4</v>
      </c>
      <c r="BC41" s="1">
        <v>1</v>
      </c>
      <c r="BD41" s="11">
        <v>6</v>
      </c>
    </row>
    <row r="42" spans="1:56" ht="18.75">
      <c r="A42" s="63"/>
      <c r="B42" s="63"/>
      <c r="C42" s="63"/>
      <c r="D42" s="63"/>
      <c r="E42" s="63"/>
      <c r="F42" s="63"/>
      <c r="G42" s="63"/>
      <c r="O42"/>
      <c r="P42"/>
      <c r="Q42"/>
      <c r="R42"/>
      <c r="S42"/>
      <c r="AM42" s="11"/>
      <c r="AN42" s="11"/>
      <c r="AO42" s="11"/>
      <c r="AP42" s="11"/>
      <c r="AQ42" s="11"/>
      <c r="AR42" s="13"/>
      <c r="AS42" s="1"/>
      <c r="AX42" s="9">
        <v>18</v>
      </c>
      <c r="AY42" s="9">
        <v>3</v>
      </c>
      <c r="AZ42" s="9">
        <v>8</v>
      </c>
      <c r="BA42" s="9">
        <v>7</v>
      </c>
      <c r="BB42" s="9">
        <v>5</v>
      </c>
      <c r="BC42" s="1">
        <v>2</v>
      </c>
      <c r="BD42" s="9">
        <v>5</v>
      </c>
    </row>
    <row r="43" spans="1:56" ht="18.75">
      <c r="A43" s="63"/>
      <c r="B43" s="63"/>
      <c r="C43" s="63"/>
      <c r="D43" s="63"/>
      <c r="E43" s="63"/>
      <c r="F43" s="63"/>
      <c r="G43" s="63"/>
      <c r="O43"/>
      <c r="P43"/>
      <c r="Q43"/>
      <c r="R43"/>
      <c r="S43"/>
      <c r="AE43" s="65"/>
      <c r="AF43" s="65"/>
      <c r="AG43" s="65"/>
      <c r="AH43" s="65"/>
      <c r="AI43" s="65"/>
      <c r="AM43" s="11"/>
      <c r="AN43" s="11"/>
      <c r="AO43" s="11"/>
      <c r="AP43" s="11"/>
      <c r="AQ43" s="11"/>
      <c r="AR43" s="13"/>
      <c r="AS43" s="1"/>
      <c r="AX43" s="9">
        <v>18</v>
      </c>
      <c r="AY43" s="9">
        <v>3</v>
      </c>
      <c r="AZ43" s="9">
        <v>9</v>
      </c>
      <c r="BA43" s="9">
        <v>8</v>
      </c>
      <c r="BB43" s="9">
        <v>5</v>
      </c>
      <c r="BC43" s="1">
        <v>2</v>
      </c>
      <c r="BD43" s="9">
        <v>2</v>
      </c>
    </row>
    <row r="44" spans="15:56" ht="19.5" thickBot="1">
      <c r="O44"/>
      <c r="P44"/>
      <c r="Q44"/>
      <c r="R44"/>
      <c r="S44"/>
      <c r="AD44" s="69" t="s">
        <v>69</v>
      </c>
      <c r="AE44" s="69"/>
      <c r="AF44" s="69"/>
      <c r="AG44" s="69"/>
      <c r="AH44" s="69"/>
      <c r="AI44" s="69"/>
      <c r="AJ44" s="69"/>
      <c r="AM44" s="11"/>
      <c r="AN44" s="11"/>
      <c r="AO44" s="11"/>
      <c r="AP44" s="11"/>
      <c r="AQ44" s="11"/>
      <c r="AR44" s="13"/>
      <c r="AS44" s="1"/>
      <c r="AX44" s="9">
        <v>19</v>
      </c>
      <c r="AY44" s="9">
        <v>4</v>
      </c>
      <c r="AZ44" s="9">
        <v>8</v>
      </c>
      <c r="BA44" s="9">
        <v>7</v>
      </c>
      <c r="BB44" s="9">
        <v>3</v>
      </c>
      <c r="BC44" s="1">
        <v>3</v>
      </c>
      <c r="BD44" s="9">
        <v>3</v>
      </c>
    </row>
    <row r="45" spans="15:56" ht="18.75">
      <c r="O45"/>
      <c r="P45"/>
      <c r="Q45"/>
      <c r="R45"/>
      <c r="S45"/>
      <c r="AD45" s="72" t="s">
        <v>20</v>
      </c>
      <c r="AE45" s="72" t="s">
        <v>21</v>
      </c>
      <c r="AF45" s="72" t="s">
        <v>22</v>
      </c>
      <c r="AG45" s="72" t="s">
        <v>23</v>
      </c>
      <c r="AH45" s="72" t="s">
        <v>64</v>
      </c>
      <c r="AI45" s="72" t="s">
        <v>25</v>
      </c>
      <c r="AJ45" s="72" t="s">
        <v>65</v>
      </c>
      <c r="AM45" s="11"/>
      <c r="AN45" s="11"/>
      <c r="AO45" s="11"/>
      <c r="AP45" s="11"/>
      <c r="AQ45" s="11"/>
      <c r="AR45" s="13"/>
      <c r="AS45" s="1"/>
      <c r="AX45" s="9">
        <v>19</v>
      </c>
      <c r="AY45" s="9">
        <v>4</v>
      </c>
      <c r="AZ45" s="9">
        <v>7</v>
      </c>
      <c r="BA45" s="9">
        <v>8</v>
      </c>
      <c r="BB45" s="9">
        <v>2</v>
      </c>
      <c r="BC45" s="1">
        <v>3</v>
      </c>
      <c r="BD45" s="9">
        <v>4</v>
      </c>
    </row>
    <row r="46" spans="15:56" ht="18.75">
      <c r="O46"/>
      <c r="P46"/>
      <c r="Q46"/>
      <c r="R46"/>
      <c r="S46"/>
      <c r="AD46" s="70" t="s">
        <v>66</v>
      </c>
      <c r="AE46" s="70">
        <v>55.6796875</v>
      </c>
      <c r="AF46" s="70">
        <v>31</v>
      </c>
      <c r="AG46" s="70">
        <v>1.7961189516129032</v>
      </c>
      <c r="AH46" s="70">
        <v>0.8252344745069282</v>
      </c>
      <c r="AI46" s="70">
        <v>0.7231706443221612</v>
      </c>
      <c r="AJ46" s="70">
        <v>1.5746979715099227</v>
      </c>
      <c r="AM46" s="11"/>
      <c r="AN46" s="11"/>
      <c r="AO46" s="11"/>
      <c r="AP46" s="11"/>
      <c r="AQ46" s="11"/>
      <c r="AR46" s="13"/>
      <c r="AS46" s="1"/>
      <c r="AX46" s="9">
        <v>20</v>
      </c>
      <c r="AY46" s="9">
        <v>7</v>
      </c>
      <c r="AZ46" s="9">
        <v>6</v>
      </c>
      <c r="BA46" s="9">
        <v>6</v>
      </c>
      <c r="BB46" s="9">
        <v>5</v>
      </c>
      <c r="BC46" s="1">
        <v>4</v>
      </c>
      <c r="BD46" s="1">
        <v>4</v>
      </c>
    </row>
    <row r="47" spans="15:56" ht="18.75">
      <c r="O47"/>
      <c r="P47"/>
      <c r="Q47"/>
      <c r="R47"/>
      <c r="S47"/>
      <c r="AD47" s="70" t="s">
        <v>67</v>
      </c>
      <c r="AE47" s="70">
        <v>256.3359375</v>
      </c>
      <c r="AF47" s="70">
        <v>3</v>
      </c>
      <c r="AG47" s="70">
        <v>85.4453125</v>
      </c>
      <c r="AH47" s="70">
        <v>39.25821143232082</v>
      </c>
      <c r="AI47" s="70">
        <v>1.7528561806819825E-16</v>
      </c>
      <c r="AJ47" s="70">
        <v>2.702509039722124</v>
      </c>
      <c r="AM47" s="11"/>
      <c r="AN47" s="11"/>
      <c r="AO47" s="11"/>
      <c r="AP47" s="11"/>
      <c r="AQ47" s="11"/>
      <c r="AR47" s="13"/>
      <c r="AS47" s="1"/>
      <c r="AX47" s="9">
        <v>20</v>
      </c>
      <c r="AY47" s="9">
        <v>6</v>
      </c>
      <c r="AZ47" s="9">
        <v>8</v>
      </c>
      <c r="BA47" s="9">
        <v>8</v>
      </c>
      <c r="BB47" s="9">
        <v>6</v>
      </c>
      <c r="BC47" s="1">
        <v>1</v>
      </c>
      <c r="BD47" s="1">
        <v>2</v>
      </c>
    </row>
    <row r="48" spans="15:56" ht="18.75">
      <c r="O48"/>
      <c r="P48"/>
      <c r="Q48"/>
      <c r="R48"/>
      <c r="S48"/>
      <c r="AD48" s="70" t="s">
        <v>68</v>
      </c>
      <c r="AE48" s="70">
        <v>202.4140625</v>
      </c>
      <c r="AF48" s="70">
        <v>93</v>
      </c>
      <c r="AG48" s="70">
        <v>2.1764952956989245</v>
      </c>
      <c r="AH48" s="70"/>
      <c r="AI48" s="70"/>
      <c r="AJ48" s="70"/>
      <c r="AM48" s="11"/>
      <c r="AN48" s="11"/>
      <c r="AO48" s="11"/>
      <c r="AP48" s="11"/>
      <c r="AQ48" s="11"/>
      <c r="AR48" s="13"/>
      <c r="AS48" s="1"/>
      <c r="AX48" s="9">
        <v>21</v>
      </c>
      <c r="AY48" s="9">
        <v>7</v>
      </c>
      <c r="AZ48" s="9">
        <v>9</v>
      </c>
      <c r="BA48" s="9">
        <v>6</v>
      </c>
      <c r="BB48" s="9">
        <v>6</v>
      </c>
      <c r="BC48" s="1">
        <v>3</v>
      </c>
      <c r="BD48" s="9">
        <v>2</v>
      </c>
    </row>
    <row r="49" spans="15:56" ht="18.75">
      <c r="O49"/>
      <c r="P49"/>
      <c r="Q49"/>
      <c r="R49"/>
      <c r="S49"/>
      <c r="AD49" s="70"/>
      <c r="AE49" s="70"/>
      <c r="AF49" s="70"/>
      <c r="AG49" s="70"/>
      <c r="AH49" s="70"/>
      <c r="AI49" s="70"/>
      <c r="AJ49" s="70"/>
      <c r="AM49" s="11"/>
      <c r="AN49" s="11"/>
      <c r="AO49" s="11"/>
      <c r="AP49" s="11"/>
      <c r="AQ49" s="11"/>
      <c r="AR49" s="13"/>
      <c r="AS49" s="1"/>
      <c r="AX49" s="9">
        <v>21</v>
      </c>
      <c r="AY49" s="9">
        <v>6</v>
      </c>
      <c r="AZ49" s="9">
        <v>7</v>
      </c>
      <c r="BA49" s="9">
        <v>6</v>
      </c>
      <c r="BB49" s="9">
        <v>6</v>
      </c>
      <c r="BC49" s="1">
        <v>5</v>
      </c>
      <c r="BD49" s="9">
        <v>3</v>
      </c>
    </row>
    <row r="50" spans="15:56" ht="19.5" thickBot="1">
      <c r="O50"/>
      <c r="P50"/>
      <c r="Q50"/>
      <c r="R50"/>
      <c r="S50"/>
      <c r="AD50" s="71" t="s">
        <v>27</v>
      </c>
      <c r="AE50" s="71">
        <v>514.4296875</v>
      </c>
      <c r="AF50" s="71">
        <v>127</v>
      </c>
      <c r="AG50" s="71"/>
      <c r="AH50" s="71"/>
      <c r="AI50" s="71"/>
      <c r="AJ50" s="71"/>
      <c r="AM50" s="11"/>
      <c r="AN50" s="11"/>
      <c r="AO50" s="11"/>
      <c r="AP50" s="11"/>
      <c r="AQ50" s="11"/>
      <c r="AR50" s="13"/>
      <c r="AS50" s="1"/>
      <c r="AX50" s="9">
        <v>22</v>
      </c>
      <c r="AY50" s="9">
        <v>6</v>
      </c>
      <c r="AZ50" s="9">
        <v>8</v>
      </c>
      <c r="BA50" s="9">
        <v>6</v>
      </c>
      <c r="BB50" s="9">
        <v>4</v>
      </c>
      <c r="BC50" s="1">
        <v>4</v>
      </c>
      <c r="BD50" s="9">
        <v>3</v>
      </c>
    </row>
    <row r="51" spans="15:56" ht="18.75">
      <c r="O51"/>
      <c r="P51"/>
      <c r="Q51"/>
      <c r="R51"/>
      <c r="S51"/>
      <c r="AE51" s="70"/>
      <c r="AF51" s="10"/>
      <c r="AG51" s="10"/>
      <c r="AH51" s="10"/>
      <c r="AM51" s="11"/>
      <c r="AN51" s="9"/>
      <c r="AO51" s="9"/>
      <c r="AP51" s="9"/>
      <c r="AQ51" s="9"/>
      <c r="AR51" s="13"/>
      <c r="AS51" s="1"/>
      <c r="AX51" s="9">
        <v>22</v>
      </c>
      <c r="AY51" s="9">
        <v>6</v>
      </c>
      <c r="AZ51" s="9">
        <v>9</v>
      </c>
      <c r="BA51" s="9">
        <v>8</v>
      </c>
      <c r="BB51" s="9">
        <v>4</v>
      </c>
      <c r="BC51" s="1">
        <v>5</v>
      </c>
      <c r="BD51" s="9">
        <v>6</v>
      </c>
    </row>
    <row r="52" spans="10:56" ht="18.75">
      <c r="J52"/>
      <c r="K52"/>
      <c r="L52"/>
      <c r="M52"/>
      <c r="N52"/>
      <c r="O52"/>
      <c r="P52"/>
      <c r="Q52"/>
      <c r="R52"/>
      <c r="S52"/>
      <c r="AE52" s="70"/>
      <c r="AF52" s="10"/>
      <c r="AG52" s="10"/>
      <c r="AH52" s="10"/>
      <c r="AM52" s="11"/>
      <c r="AN52" s="9"/>
      <c r="AO52" s="9"/>
      <c r="AP52" s="9"/>
      <c r="AQ52" s="9"/>
      <c r="AR52" s="13"/>
      <c r="AS52" s="1"/>
      <c r="AX52" s="9">
        <v>23</v>
      </c>
      <c r="AY52" s="9">
        <v>6</v>
      </c>
      <c r="AZ52" s="9">
        <v>8</v>
      </c>
      <c r="BA52" s="9">
        <v>7</v>
      </c>
      <c r="BB52" s="9">
        <v>7</v>
      </c>
      <c r="BC52" s="1">
        <v>4</v>
      </c>
      <c r="BD52" s="9">
        <v>6</v>
      </c>
    </row>
    <row r="53" spans="31:56" ht="18.75">
      <c r="AE53" s="67"/>
      <c r="AF53" s="67"/>
      <c r="AG53" s="67"/>
      <c r="AH53" s="67"/>
      <c r="AI53" s="67"/>
      <c r="AM53" s="11"/>
      <c r="AN53" s="11"/>
      <c r="AO53" s="11"/>
      <c r="AP53" s="11"/>
      <c r="AQ53" s="11"/>
      <c r="AR53" s="13"/>
      <c r="AS53" s="1"/>
      <c r="AX53" s="9">
        <v>23</v>
      </c>
      <c r="AY53" s="9">
        <v>3</v>
      </c>
      <c r="AZ53" s="9">
        <v>7</v>
      </c>
      <c r="BA53" s="9">
        <v>7</v>
      </c>
      <c r="BB53" s="9">
        <v>8</v>
      </c>
      <c r="BC53" s="1">
        <v>3</v>
      </c>
      <c r="BD53" s="9">
        <v>4</v>
      </c>
    </row>
    <row r="54" spans="31:56" ht="18.75">
      <c r="AE54" s="67"/>
      <c r="AF54" s="67"/>
      <c r="AG54" s="67"/>
      <c r="AH54" s="67"/>
      <c r="AI54" s="67"/>
      <c r="AM54" s="11"/>
      <c r="AN54" s="11"/>
      <c r="AO54" s="11"/>
      <c r="AP54" s="11"/>
      <c r="AQ54" s="11"/>
      <c r="AR54" s="13"/>
      <c r="AS54" s="1"/>
      <c r="AX54" s="9">
        <v>24</v>
      </c>
      <c r="AY54" s="9">
        <v>3</v>
      </c>
      <c r="AZ54" s="9">
        <v>9</v>
      </c>
      <c r="BA54" s="9">
        <v>8</v>
      </c>
      <c r="BB54" s="9">
        <v>2</v>
      </c>
      <c r="BC54" s="1">
        <v>5</v>
      </c>
      <c r="BD54" s="9">
        <v>3</v>
      </c>
    </row>
    <row r="55" spans="31:56" ht="18.75">
      <c r="AE55" s="67"/>
      <c r="AF55" s="67"/>
      <c r="AG55" s="67"/>
      <c r="AH55" s="67"/>
      <c r="AI55" s="67"/>
      <c r="AM55" s="11"/>
      <c r="AN55" s="11"/>
      <c r="AO55" s="11"/>
      <c r="AP55" s="11"/>
      <c r="AQ55" s="11"/>
      <c r="AR55" s="13"/>
      <c r="AS55" s="1"/>
      <c r="AX55" s="9">
        <v>24</v>
      </c>
      <c r="AY55" s="9">
        <v>7</v>
      </c>
      <c r="AZ55" s="9">
        <v>9</v>
      </c>
      <c r="BA55" s="9">
        <v>6</v>
      </c>
      <c r="BB55" s="9">
        <v>1</v>
      </c>
      <c r="BC55" s="1">
        <v>4</v>
      </c>
      <c r="BD55" s="9">
        <v>4</v>
      </c>
    </row>
    <row r="56" spans="31:56" ht="18.75">
      <c r="AE56" s="67"/>
      <c r="AF56" s="67"/>
      <c r="AG56" s="67"/>
      <c r="AH56" s="67"/>
      <c r="AI56" s="67"/>
      <c r="AM56" s="11"/>
      <c r="AN56" s="11"/>
      <c r="AO56" s="11"/>
      <c r="AP56" s="11"/>
      <c r="AQ56" s="11"/>
      <c r="AR56" s="13"/>
      <c r="AS56" s="1"/>
      <c r="AX56" s="9">
        <v>25</v>
      </c>
      <c r="AY56" s="9">
        <v>6</v>
      </c>
      <c r="AZ56" s="9">
        <v>8</v>
      </c>
      <c r="BA56" s="9">
        <v>8</v>
      </c>
      <c r="BB56" s="9">
        <v>1</v>
      </c>
      <c r="BC56" s="1">
        <v>5</v>
      </c>
      <c r="BD56" s="9">
        <v>5</v>
      </c>
    </row>
    <row r="57" spans="31:56" ht="18.75">
      <c r="AE57" s="67"/>
      <c r="AF57" s="67"/>
      <c r="AG57" s="67"/>
      <c r="AH57" s="67"/>
      <c r="AI57" s="67"/>
      <c r="AM57" s="11"/>
      <c r="AN57" s="11"/>
      <c r="AO57" s="11"/>
      <c r="AP57" s="11"/>
      <c r="AQ57" s="11"/>
      <c r="AR57" s="13"/>
      <c r="AS57" s="1"/>
      <c r="AX57" s="9">
        <v>25</v>
      </c>
      <c r="AY57" s="9">
        <v>8</v>
      </c>
      <c r="AZ57" s="9">
        <v>8</v>
      </c>
      <c r="BA57" s="9">
        <v>7</v>
      </c>
      <c r="BB57" s="9">
        <v>1</v>
      </c>
      <c r="BC57" s="1">
        <v>1</v>
      </c>
      <c r="BD57" s="9">
        <v>5</v>
      </c>
    </row>
    <row r="58" spans="39:56" ht="18.75">
      <c r="AM58" s="11"/>
      <c r="AN58" s="11"/>
      <c r="AO58" s="11"/>
      <c r="AP58" s="11"/>
      <c r="AQ58" s="11"/>
      <c r="AR58" s="13"/>
      <c r="AS58" s="1"/>
      <c r="AX58" s="9">
        <v>26</v>
      </c>
      <c r="AY58" s="9">
        <v>5</v>
      </c>
      <c r="AZ58" s="9">
        <v>7</v>
      </c>
      <c r="BA58" s="9">
        <v>8</v>
      </c>
      <c r="BB58" s="9">
        <v>1</v>
      </c>
      <c r="BC58" s="1">
        <v>3</v>
      </c>
      <c r="BD58" s="9">
        <v>4</v>
      </c>
    </row>
    <row r="59" spans="39:56" ht="18.75">
      <c r="AM59" s="11"/>
      <c r="AN59" s="11"/>
      <c r="AO59" s="11"/>
      <c r="AP59" s="11"/>
      <c r="AQ59" s="11"/>
      <c r="AR59" s="13"/>
      <c r="AS59" s="1"/>
      <c r="AX59" s="9">
        <v>26</v>
      </c>
      <c r="AY59" s="9">
        <v>4</v>
      </c>
      <c r="AZ59" s="9">
        <v>7</v>
      </c>
      <c r="BA59" s="9">
        <v>9</v>
      </c>
      <c r="BB59" s="9">
        <v>4</v>
      </c>
      <c r="BC59" s="1">
        <v>3</v>
      </c>
      <c r="BD59" s="9">
        <v>4</v>
      </c>
    </row>
    <row r="60" spans="31:56" ht="18.75">
      <c r="AE60" s="68"/>
      <c r="AM60" s="11"/>
      <c r="AN60" s="11"/>
      <c r="AO60" s="11"/>
      <c r="AP60" s="11"/>
      <c r="AQ60" s="11"/>
      <c r="AR60" s="13"/>
      <c r="AS60" s="1"/>
      <c r="AX60" s="9">
        <v>27</v>
      </c>
      <c r="AY60" s="9">
        <v>3</v>
      </c>
      <c r="AZ60" s="9">
        <v>8</v>
      </c>
      <c r="BA60" s="9">
        <v>7</v>
      </c>
      <c r="BB60" s="9">
        <v>5</v>
      </c>
      <c r="BC60" s="1">
        <v>1</v>
      </c>
      <c r="BD60" s="9">
        <v>6</v>
      </c>
    </row>
    <row r="61" spans="31:56" ht="18.75">
      <c r="AE61" s="68"/>
      <c r="AM61" s="11"/>
      <c r="AN61" s="13"/>
      <c r="AO61" s="13"/>
      <c r="AP61" s="13"/>
      <c r="AQ61" s="13"/>
      <c r="AR61" s="13"/>
      <c r="AS61" s="1"/>
      <c r="AX61" s="9">
        <v>27</v>
      </c>
      <c r="AY61" s="9">
        <v>3</v>
      </c>
      <c r="AZ61" s="9">
        <v>9</v>
      </c>
      <c r="BA61" s="9">
        <v>6</v>
      </c>
      <c r="BB61" s="9">
        <v>5</v>
      </c>
      <c r="BC61" s="1">
        <v>2</v>
      </c>
      <c r="BD61" s="9">
        <v>7</v>
      </c>
    </row>
    <row r="62" spans="31:56" ht="18.75">
      <c r="AE62" s="68"/>
      <c r="AM62" s="9"/>
      <c r="AN62" s="13"/>
      <c r="AO62" s="13"/>
      <c r="AP62" s="13"/>
      <c r="AQ62" s="13"/>
      <c r="AR62" s="13"/>
      <c r="AS62" s="1"/>
      <c r="AX62" s="9">
        <v>28</v>
      </c>
      <c r="AY62" s="9">
        <v>5</v>
      </c>
      <c r="AZ62" s="9">
        <v>8</v>
      </c>
      <c r="BA62" s="9">
        <v>8</v>
      </c>
      <c r="BB62" s="9">
        <v>3</v>
      </c>
      <c r="BC62" s="1">
        <v>1</v>
      </c>
      <c r="BD62" s="9">
        <v>3</v>
      </c>
    </row>
    <row r="63" spans="31:56" ht="18.75">
      <c r="AE63" s="68"/>
      <c r="AM63" s="9"/>
      <c r="AN63" s="13"/>
      <c r="AO63" s="13"/>
      <c r="AP63" s="13"/>
      <c r="AQ63" s="13"/>
      <c r="AR63" s="13"/>
      <c r="AS63" s="1"/>
      <c r="AX63" s="9">
        <v>28</v>
      </c>
      <c r="AY63" s="9">
        <v>6</v>
      </c>
      <c r="AZ63" s="9">
        <v>9</v>
      </c>
      <c r="BA63" s="9">
        <v>9</v>
      </c>
      <c r="BB63" s="9">
        <v>2</v>
      </c>
      <c r="BC63" s="1">
        <v>2</v>
      </c>
      <c r="BD63" s="9">
        <v>3</v>
      </c>
    </row>
    <row r="64" spans="39:56" ht="18.75">
      <c r="AM64" s="51"/>
      <c r="AN64" s="52"/>
      <c r="AO64" s="52"/>
      <c r="AP64" s="52"/>
      <c r="AQ64" s="52"/>
      <c r="AR64" s="52"/>
      <c r="AS64" s="52"/>
      <c r="AX64" s="9">
        <v>29</v>
      </c>
      <c r="AY64" s="9">
        <v>4</v>
      </c>
      <c r="AZ64" s="9">
        <v>8</v>
      </c>
      <c r="BA64" s="9">
        <v>7</v>
      </c>
      <c r="BB64" s="9">
        <v>5</v>
      </c>
      <c r="BC64" s="1">
        <v>2</v>
      </c>
      <c r="BD64" s="8">
        <v>4</v>
      </c>
    </row>
    <row r="65" spans="50:56" ht="18.75">
      <c r="AX65" s="9">
        <v>29</v>
      </c>
      <c r="AY65" s="9">
        <v>5</v>
      </c>
      <c r="AZ65" s="9">
        <v>7</v>
      </c>
      <c r="BA65" s="9">
        <v>8</v>
      </c>
      <c r="BB65" s="9">
        <v>6</v>
      </c>
      <c r="BC65" s="1">
        <v>2</v>
      </c>
      <c r="BD65" s="8">
        <v>3</v>
      </c>
    </row>
    <row r="66" spans="50:56" ht="18.75">
      <c r="AX66" s="9">
        <v>30</v>
      </c>
      <c r="AY66" s="9">
        <v>5</v>
      </c>
      <c r="AZ66" s="9">
        <v>6</v>
      </c>
      <c r="BA66" s="9">
        <v>9</v>
      </c>
      <c r="BB66" s="9">
        <v>6</v>
      </c>
      <c r="BC66" s="1">
        <v>1</v>
      </c>
      <c r="BD66" s="8">
        <v>2</v>
      </c>
    </row>
    <row r="67" spans="50:56" ht="18.75">
      <c r="AX67" s="9">
        <v>30</v>
      </c>
      <c r="AY67" s="9">
        <v>4</v>
      </c>
      <c r="AZ67" s="9">
        <v>8</v>
      </c>
      <c r="BA67" s="9">
        <v>8</v>
      </c>
      <c r="BB67" s="9">
        <v>6</v>
      </c>
      <c r="BC67" s="1">
        <v>3</v>
      </c>
      <c r="BD67" s="8">
        <v>7</v>
      </c>
    </row>
    <row r="68" spans="50:56" ht="18.75">
      <c r="AX68" s="9">
        <v>31</v>
      </c>
      <c r="AY68" s="9">
        <v>3</v>
      </c>
      <c r="AZ68" s="9">
        <v>9</v>
      </c>
      <c r="BA68" s="9">
        <v>7</v>
      </c>
      <c r="BB68" s="9">
        <v>4</v>
      </c>
      <c r="BC68" s="1">
        <v>2</v>
      </c>
      <c r="BD68" s="8">
        <v>7</v>
      </c>
    </row>
    <row r="69" spans="50:56" ht="18.75">
      <c r="AX69" s="9">
        <v>31</v>
      </c>
      <c r="AY69" s="9">
        <v>5</v>
      </c>
      <c r="AZ69" s="9">
        <v>7</v>
      </c>
      <c r="BA69" s="9">
        <v>5</v>
      </c>
      <c r="BB69" s="9">
        <v>4</v>
      </c>
      <c r="BC69" s="1">
        <v>1</v>
      </c>
      <c r="BD69" s="11">
        <v>6</v>
      </c>
    </row>
    <row r="70" spans="50:56" ht="18.75">
      <c r="AX70" s="9">
        <v>32</v>
      </c>
      <c r="AY70" s="9">
        <v>4</v>
      </c>
      <c r="AZ70" s="9">
        <v>8</v>
      </c>
      <c r="BA70" s="9">
        <v>5</v>
      </c>
      <c r="BB70" s="9">
        <v>7</v>
      </c>
      <c r="BC70" s="1">
        <v>2</v>
      </c>
      <c r="BD70" s="9">
        <v>5</v>
      </c>
    </row>
    <row r="71" spans="50:56" ht="18.75">
      <c r="AX71" s="9">
        <v>32</v>
      </c>
      <c r="AY71" s="9">
        <v>3</v>
      </c>
      <c r="AZ71" s="9">
        <v>9</v>
      </c>
      <c r="BA71" s="9">
        <v>5</v>
      </c>
      <c r="BB71" s="9">
        <v>8</v>
      </c>
      <c r="BC71" s="1">
        <v>1</v>
      </c>
      <c r="BD71" s="9">
        <v>2</v>
      </c>
    </row>
    <row r="72" spans="50:56" ht="18.75">
      <c r="AX72" s="9">
        <v>33</v>
      </c>
      <c r="AY72" s="9">
        <v>5</v>
      </c>
      <c r="AZ72" s="9">
        <v>8</v>
      </c>
      <c r="BA72" s="9">
        <v>3</v>
      </c>
      <c r="BB72" s="9">
        <v>2</v>
      </c>
      <c r="BC72" s="1">
        <v>2</v>
      </c>
      <c r="BD72" s="9">
        <v>3</v>
      </c>
    </row>
    <row r="73" spans="50:56" ht="18.75">
      <c r="AX73" s="9">
        <v>33</v>
      </c>
      <c r="AY73" s="9">
        <v>6</v>
      </c>
      <c r="AZ73" s="9">
        <v>7</v>
      </c>
      <c r="BA73" s="9">
        <v>2</v>
      </c>
      <c r="BB73" s="9">
        <v>1</v>
      </c>
      <c r="BC73" s="1">
        <v>2</v>
      </c>
      <c r="BD73" s="9">
        <v>4</v>
      </c>
    </row>
    <row r="74" spans="50:56" ht="18.75">
      <c r="AX74" s="9">
        <v>34</v>
      </c>
      <c r="AY74" s="9">
        <v>3</v>
      </c>
      <c r="AZ74" s="9">
        <v>9</v>
      </c>
      <c r="BA74" s="9">
        <v>5</v>
      </c>
      <c r="BB74" s="9">
        <v>1</v>
      </c>
      <c r="BC74" s="1">
        <v>1</v>
      </c>
      <c r="BD74" s="1">
        <v>4</v>
      </c>
    </row>
    <row r="75" spans="50:56" ht="18.75">
      <c r="AX75" s="9">
        <v>34</v>
      </c>
      <c r="AY75" s="9">
        <v>4</v>
      </c>
      <c r="AZ75" s="9">
        <v>9</v>
      </c>
      <c r="BA75" s="9">
        <v>6</v>
      </c>
      <c r="BB75" s="9">
        <v>4</v>
      </c>
      <c r="BC75" s="1">
        <v>2</v>
      </c>
      <c r="BD75" s="1">
        <v>2</v>
      </c>
    </row>
    <row r="76" spans="50:56" ht="18.75">
      <c r="AX76" s="9">
        <v>35</v>
      </c>
      <c r="AY76" s="9">
        <v>4</v>
      </c>
      <c r="AZ76" s="9">
        <v>6</v>
      </c>
      <c r="BA76" s="9">
        <v>6</v>
      </c>
      <c r="BB76" s="9">
        <v>3</v>
      </c>
      <c r="BC76" s="1">
        <v>3</v>
      </c>
      <c r="BD76" s="9">
        <v>2</v>
      </c>
    </row>
    <row r="77" spans="50:56" ht="18.75">
      <c r="AX77" s="9">
        <v>35</v>
      </c>
      <c r="AY77" s="9">
        <v>4</v>
      </c>
      <c r="AZ77" s="9">
        <v>5</v>
      </c>
      <c r="BA77" s="9">
        <v>6</v>
      </c>
      <c r="BB77" s="9">
        <v>2</v>
      </c>
      <c r="BC77" s="1">
        <v>2</v>
      </c>
      <c r="BD77" s="9">
        <v>3</v>
      </c>
    </row>
    <row r="78" spans="50:56" ht="18.75">
      <c r="AX78" s="9">
        <v>36</v>
      </c>
      <c r="AY78" s="9">
        <v>3</v>
      </c>
      <c r="AZ78" s="9">
        <v>7</v>
      </c>
      <c r="BA78" s="9">
        <v>4</v>
      </c>
      <c r="BB78" s="9">
        <v>5</v>
      </c>
      <c r="BC78" s="1">
        <v>4</v>
      </c>
      <c r="BD78" s="9">
        <v>3</v>
      </c>
    </row>
    <row r="79" spans="50:56" ht="18.75">
      <c r="AX79" s="9">
        <v>36</v>
      </c>
      <c r="AY79" s="9">
        <v>4</v>
      </c>
      <c r="AZ79" s="9">
        <v>8</v>
      </c>
      <c r="BA79" s="9">
        <v>4</v>
      </c>
      <c r="BB79" s="9">
        <v>2</v>
      </c>
      <c r="BC79" s="1">
        <v>1</v>
      </c>
      <c r="BD79" s="9">
        <v>6</v>
      </c>
    </row>
    <row r="80" spans="50:56" ht="18.75">
      <c r="AX80" s="9">
        <v>37</v>
      </c>
      <c r="AY80" s="9">
        <v>5</v>
      </c>
      <c r="AZ80" s="9">
        <v>6</v>
      </c>
      <c r="BA80" s="9">
        <v>7</v>
      </c>
      <c r="BB80" s="9">
        <v>3</v>
      </c>
      <c r="BC80" s="1">
        <v>3</v>
      </c>
      <c r="BD80" s="9">
        <v>6</v>
      </c>
    </row>
    <row r="81" spans="50:56" ht="18.75">
      <c r="AX81" s="9">
        <v>37</v>
      </c>
      <c r="AY81" s="9">
        <v>4</v>
      </c>
      <c r="AZ81" s="9">
        <v>8</v>
      </c>
      <c r="BA81" s="9">
        <v>7</v>
      </c>
      <c r="BB81" s="9">
        <v>3</v>
      </c>
      <c r="BC81" s="1">
        <v>3</v>
      </c>
      <c r="BD81" s="9">
        <v>4</v>
      </c>
    </row>
    <row r="82" spans="50:56" ht="18.75">
      <c r="AX82" s="9">
        <v>38</v>
      </c>
      <c r="AY82" s="9">
        <v>3</v>
      </c>
      <c r="AZ82" s="9">
        <v>4</v>
      </c>
      <c r="BA82" s="9">
        <v>8</v>
      </c>
      <c r="BB82" s="9">
        <v>2</v>
      </c>
      <c r="BC82" s="1">
        <v>2</v>
      </c>
      <c r="BD82" s="9">
        <v>3</v>
      </c>
    </row>
    <row r="83" spans="50:56" ht="18.75">
      <c r="AX83" s="9">
        <v>38</v>
      </c>
      <c r="AY83" s="9">
        <v>4</v>
      </c>
      <c r="AZ83" s="9">
        <v>3</v>
      </c>
      <c r="BA83" s="9">
        <v>7</v>
      </c>
      <c r="BB83" s="9">
        <v>1</v>
      </c>
      <c r="BC83" s="1">
        <v>5</v>
      </c>
      <c r="BD83" s="9">
        <v>4</v>
      </c>
    </row>
    <row r="84" spans="50:56" ht="18.75">
      <c r="AX84" s="9">
        <v>39</v>
      </c>
      <c r="AY84" s="9">
        <v>2</v>
      </c>
      <c r="AZ84" s="9">
        <v>7</v>
      </c>
      <c r="BA84" s="9">
        <v>5</v>
      </c>
      <c r="BB84" s="9">
        <v>1</v>
      </c>
      <c r="BC84" s="1">
        <v>4</v>
      </c>
      <c r="BD84" s="9">
        <v>5</v>
      </c>
    </row>
    <row r="85" spans="50:56" ht="18.75">
      <c r="AX85" s="9">
        <v>39</v>
      </c>
      <c r="AY85" s="9">
        <v>2</v>
      </c>
      <c r="AZ85" s="9">
        <v>8</v>
      </c>
      <c r="BA85" s="9">
        <v>5</v>
      </c>
      <c r="BB85" s="9">
        <v>1</v>
      </c>
      <c r="BC85" s="1">
        <v>1</v>
      </c>
      <c r="BD85" s="9">
        <v>5</v>
      </c>
    </row>
    <row r="86" spans="50:56" ht="18.75">
      <c r="AX86" s="9">
        <v>40</v>
      </c>
      <c r="AY86" s="9">
        <v>3</v>
      </c>
      <c r="AZ86" s="9">
        <v>8</v>
      </c>
      <c r="BA86" s="9">
        <v>6</v>
      </c>
      <c r="BB86" s="9">
        <v>3</v>
      </c>
      <c r="BC86" s="1">
        <v>3</v>
      </c>
      <c r="BD86" s="9">
        <v>6</v>
      </c>
    </row>
    <row r="87" spans="50:56" ht="18.75">
      <c r="AX87" s="9">
        <v>40</v>
      </c>
      <c r="AY87" s="9">
        <v>3</v>
      </c>
      <c r="AZ87" s="9">
        <v>8</v>
      </c>
      <c r="BA87" s="9">
        <v>7</v>
      </c>
      <c r="BB87" s="9">
        <v>3</v>
      </c>
      <c r="BC87">
        <v>4</v>
      </c>
      <c r="BD87" s="9">
        <v>6</v>
      </c>
    </row>
    <row r="88" spans="50:56" ht="18.75">
      <c r="AX88" s="57" t="s">
        <v>2</v>
      </c>
      <c r="AY88" s="58">
        <f aca="true" t="shared" si="15" ref="AY88:BD88">AVERAGE(AY8:AY87)</f>
        <v>4.85</v>
      </c>
      <c r="AZ88" s="58">
        <f t="shared" si="15"/>
        <v>7.3875</v>
      </c>
      <c r="BA88" s="58">
        <f t="shared" si="15"/>
        <v>6.0875</v>
      </c>
      <c r="BB88" s="58">
        <f t="shared" si="15"/>
        <v>3.775</v>
      </c>
      <c r="BC88" s="58">
        <f t="shared" si="15"/>
        <v>2.5875</v>
      </c>
      <c r="BD88" s="58">
        <f t="shared" si="15"/>
        <v>4.3375</v>
      </c>
    </row>
    <row r="90" spans="49:56" ht="15.75" thickBot="1">
      <c r="AW90" s="69" t="s">
        <v>69</v>
      </c>
      <c r="AX90" s="69"/>
      <c r="AY90" s="69"/>
      <c r="AZ90" s="69"/>
      <c r="BA90" s="69"/>
      <c r="BB90" s="69"/>
      <c r="BC90" s="69"/>
      <c r="BD90" s="65"/>
    </row>
    <row r="91" spans="49:56" ht="15">
      <c r="AW91" s="72" t="s">
        <v>20</v>
      </c>
      <c r="AX91" s="72" t="s">
        <v>21</v>
      </c>
      <c r="AY91" s="72" t="s">
        <v>22</v>
      </c>
      <c r="AZ91" s="72" t="s">
        <v>23</v>
      </c>
      <c r="BA91" s="72" t="s">
        <v>24</v>
      </c>
      <c r="BB91" s="72" t="s">
        <v>25</v>
      </c>
      <c r="BC91" s="72" t="s">
        <v>26</v>
      </c>
      <c r="BD91" s="65"/>
    </row>
    <row r="92" spans="49:56" ht="15">
      <c r="AW92" s="70" t="s">
        <v>70</v>
      </c>
      <c r="AX92" s="70">
        <v>225.15833333333376</v>
      </c>
      <c r="AY92" s="70">
        <v>39</v>
      </c>
      <c r="AZ92" s="70">
        <v>5.773290598290609</v>
      </c>
      <c r="BA92" s="70">
        <v>3.33074457593689</v>
      </c>
      <c r="BB92" s="70">
        <v>6.771126843807809E-09</v>
      </c>
      <c r="BC92" s="70">
        <v>1.450011160942185</v>
      </c>
      <c r="BD92" s="65"/>
    </row>
    <row r="93" spans="49:56" ht="15">
      <c r="AW93" s="70" t="s">
        <v>71</v>
      </c>
      <c r="AX93" s="70">
        <v>1160.5250000000003</v>
      </c>
      <c r="AY93" s="70">
        <v>5</v>
      </c>
      <c r="AZ93" s="70">
        <v>232.10500000000008</v>
      </c>
      <c r="BA93" s="70">
        <v>133.90673076923082</v>
      </c>
      <c r="BB93" s="70">
        <v>2.351468794464806E-67</v>
      </c>
      <c r="BC93" s="70">
        <v>2.2516487097391007</v>
      </c>
      <c r="BD93" s="65"/>
    </row>
    <row r="94" spans="49:56" ht="15">
      <c r="AW94" s="70" t="s">
        <v>72</v>
      </c>
      <c r="AX94" s="70">
        <v>829.6416666666662</v>
      </c>
      <c r="AY94" s="70">
        <v>195</v>
      </c>
      <c r="AZ94" s="70">
        <v>4.254572649572647</v>
      </c>
      <c r="BA94" s="70">
        <v>2.454561143984219</v>
      </c>
      <c r="BB94" s="70">
        <v>2.422098926496918E-11</v>
      </c>
      <c r="BC94" s="70">
        <v>1.2501365247550276</v>
      </c>
      <c r="BD94" s="65"/>
    </row>
    <row r="95" spans="49:56" ht="15">
      <c r="AW95" s="70" t="s">
        <v>73</v>
      </c>
      <c r="AX95" s="70">
        <v>416</v>
      </c>
      <c r="AY95" s="70">
        <v>240</v>
      </c>
      <c r="AZ95" s="70">
        <v>1.7333333333333334</v>
      </c>
      <c r="BA95" s="70"/>
      <c r="BB95" s="70"/>
      <c r="BC95" s="70"/>
      <c r="BD95" s="65"/>
    </row>
    <row r="96" spans="49:55" ht="15">
      <c r="AW96" s="70"/>
      <c r="AX96" s="70"/>
      <c r="AY96" s="70"/>
      <c r="AZ96" s="70"/>
      <c r="BA96" s="70"/>
      <c r="BB96" s="70"/>
      <c r="BC96" s="70"/>
    </row>
    <row r="97" spans="49:55" ht="15.75" thickBot="1">
      <c r="AW97" s="71" t="s">
        <v>27</v>
      </c>
      <c r="AX97" s="71">
        <v>2631.3250000000003</v>
      </c>
      <c r="AY97" s="71">
        <v>479</v>
      </c>
      <c r="AZ97" s="71"/>
      <c r="BA97" s="71"/>
      <c r="BB97" s="71"/>
      <c r="BC97" s="71"/>
    </row>
    <row r="98" spans="50:55" ht="15">
      <c r="AX98" s="70"/>
      <c r="AY98" s="70"/>
      <c r="AZ98" s="70"/>
      <c r="BA98" s="70"/>
      <c r="BB98" s="70"/>
      <c r="BC98" s="70"/>
    </row>
  </sheetData>
  <sheetProtection/>
  <mergeCells count="21">
    <mergeCell ref="K3:R4"/>
    <mergeCell ref="AE6:AI6"/>
    <mergeCell ref="AM16:AS19"/>
    <mergeCell ref="BJ16:BY18"/>
    <mergeCell ref="AM3:AS5"/>
    <mergeCell ref="B38:G40"/>
    <mergeCell ref="K28:R30"/>
    <mergeCell ref="V10:AA13"/>
    <mergeCell ref="AW3:BE4"/>
    <mergeCell ref="AX6:BD6"/>
    <mergeCell ref="B6:H6"/>
    <mergeCell ref="V5:AA5"/>
    <mergeCell ref="K5:R5"/>
    <mergeCell ref="K6:Q6"/>
    <mergeCell ref="B3:G4"/>
    <mergeCell ref="B5:F5"/>
    <mergeCell ref="BI3:CC4"/>
    <mergeCell ref="BJ6:CC6"/>
    <mergeCell ref="V3:AA4"/>
    <mergeCell ref="V6:AB6"/>
    <mergeCell ref="AE3:AI5"/>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Judite</dc:creator>
  <cp:keywords/>
  <dc:description/>
  <cp:lastModifiedBy>User1</cp:lastModifiedBy>
  <dcterms:created xsi:type="dcterms:W3CDTF">2011-03-30T17:33:19Z</dcterms:created>
  <dcterms:modified xsi:type="dcterms:W3CDTF">2023-04-27T13:28:39Z</dcterms:modified>
  <cp:category/>
  <cp:version/>
  <cp:contentType/>
  <cp:contentStatus/>
</cp:coreProperties>
</file>