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RP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<sst xmlns="http://schemas.openxmlformats.org/spreadsheetml/2006/main" count="217" uniqueCount="33">
  <si>
    <t xml:space="preserve">Segunda</t>
  </si>
  <si>
    <t xml:space="preserve">Terça</t>
  </si>
  <si>
    <t xml:space="preserve">Quarta</t>
  </si>
  <si>
    <t xml:space="preserve">Quinta</t>
  </si>
  <si>
    <t xml:space="preserve">Sexta</t>
  </si>
  <si>
    <t xml:space="preserve">Sábado</t>
  </si>
  <si>
    <t xml:space="preserve">Bicicleta</t>
  </si>
  <si>
    <t xml:space="preserve">QR</t>
  </si>
  <si>
    <t xml:space="preserve">NP</t>
  </si>
  <si>
    <t xml:space="preserve">TA</t>
  </si>
  <si>
    <t xml:space="preserve">RP</t>
  </si>
  <si>
    <t xml:space="preserve">DISP</t>
  </si>
  <si>
    <t xml:space="preserve">ES</t>
  </si>
  <si>
    <t xml:space="preserve">NL</t>
  </si>
  <si>
    <t xml:space="preserve">tempo unit. Mont.</t>
  </si>
  <si>
    <t xml:space="preserve">tempo unit. Teste</t>
  </si>
  <si>
    <t xml:space="preserve">LP</t>
  </si>
  <si>
    <t xml:space="preserve">Divisão em Lotes</t>
  </si>
  <si>
    <t xml:space="preserve">Selin</t>
  </si>
  <si>
    <t xml:space="preserve">tempo unitário</t>
  </si>
  <si>
    <t xml:space="preserve">Roda</t>
  </si>
  <si>
    <t xml:space="preserve">setup (QR) 40 min.</t>
  </si>
  <si>
    <t xml:space="preserve">Quadro</t>
  </si>
  <si>
    <t xml:space="preserve">Pneu</t>
  </si>
  <si>
    <t xml:space="preserve">Aro</t>
  </si>
  <si>
    <t xml:space="preserve">cubo</t>
  </si>
  <si>
    <t xml:space="preserve">Raio</t>
  </si>
  <si>
    <t xml:space="preserve">M6</t>
  </si>
  <si>
    <t xml:space="preserve">tubo metálico</t>
  </si>
  <si>
    <t xml:space="preserve">tira metálica</t>
  </si>
  <si>
    <t xml:space="preserve">rolamento</t>
  </si>
  <si>
    <t xml:space="preserve">eixo da roda</t>
  </si>
  <si>
    <t xml:space="preserve">cubo externo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</si>
</sst>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&quot; (Recurso)&quot;"/>
    <numFmt numFmtId="166" formatCode="0.00&quot; horas&quot;"/>
    <numFmt numFmtId="167" formatCode="0.0&quot; dias&quot;"/>
    <numFmt numFmtId="168" formatCode="0.00&quot; setup (QR)&quot;"/>
    <numFmt numFmtId="169" formatCode="0&quot; + 900&quot;"/>
    <numFmt numFmtId="170" formatCode="0.00&quot; minutos&quot;"/>
    <numFmt numFmtId="171" formatCode="0.00"/>
    <numFmt numFmtId="172" formatCode="0.00&quot; dias&quot;"/>
  </numFmts>
  <fonts count="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sz val="12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B3A2C7"/>
        <bgColor rgb="FF9999FF"/>
      </patternFill>
    </fill>
    <fill>
      <patternFill patternType="solid">
        <fgColor rgb="FFDCE6F2"/>
        <bgColor rgb="FFCCFFFF"/>
      </patternFill>
    </fill>
    <fill>
      <patternFill patternType="solid">
        <fgColor rgb="FFC3D69B"/>
        <bgColor rgb="FFFFCC99"/>
      </patternFill>
    </fill>
  </fills>
  <borders count="5">
    <border diagonalUp="false" diagonalDown="false">
      <left/>
      <right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4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7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4" fillId="0" borderId="2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6" fillId="0" borderId="4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6" fillId="0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FFFFCC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B3A2C7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7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" activeCellId="0" sqref="D1"/>
    </sheetView>
  </sheetViews>
  <sheetFormatPr defaultColWidth="9.12109375" defaultRowHeight="13.2" zeroHeight="false" outlineLevelRow="0" outlineLevelCol="0"/>
  <cols>
    <col collapsed="false" customWidth="true" hidden="false" outlineLevel="0" max="1" min="1" style="1" width="17.89"/>
    <col collapsed="false" customWidth="true" hidden="false" outlineLevel="0" max="2" min="2" style="1" width="12.89"/>
    <col collapsed="false" customWidth="true" hidden="false" outlineLevel="0" max="3" min="3" style="1" width="6.11"/>
    <col collapsed="false" customWidth="true" hidden="false" outlineLevel="0" max="6" min="4" style="1" width="11.99"/>
    <col collapsed="false" customWidth="true" hidden="false" outlineLevel="0" max="7" min="7" style="1" width="16.44"/>
    <col collapsed="false" customWidth="true" hidden="false" outlineLevel="0" max="8" min="8" style="1" width="21.89"/>
    <col collapsed="false" customWidth="true" hidden="false" outlineLevel="0" max="9" min="9" style="1" width="13.1"/>
    <col collapsed="false" customWidth="false" hidden="false" outlineLevel="0" max="1024" min="10" style="1" width="9.11"/>
  </cols>
  <sheetData>
    <row r="1" customFormat="false" ht="13.2" hidden="false" customHeight="false" outlineLevel="0" collapsed="false">
      <c r="A1" s="2" t="n">
        <v>5</v>
      </c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</row>
    <row r="2" s="5" customFormat="true" ht="13.2" hidden="false" customHeight="false" outlineLevel="0" collapsed="false">
      <c r="A2" s="3" t="s">
        <v>6</v>
      </c>
      <c r="B2" s="3"/>
      <c r="C2" s="3"/>
      <c r="D2" s="4" t="n">
        <v>21</v>
      </c>
      <c r="E2" s="4" t="n">
        <f aca="false">D2+21</f>
        <v>42</v>
      </c>
      <c r="F2" s="4" t="n">
        <f aca="false">E2+21</f>
        <v>63</v>
      </c>
      <c r="G2" s="4" t="n">
        <f aca="false">F2+21</f>
        <v>84</v>
      </c>
      <c r="H2" s="4" t="n">
        <f aca="false">G2+21</f>
        <v>105</v>
      </c>
      <c r="I2" s="4" t="n">
        <f aca="false">H2+9</f>
        <v>114</v>
      </c>
    </row>
    <row r="3" s="5" customFormat="true" ht="13.2" hidden="false" customHeight="false" outlineLevel="0" collapsed="false">
      <c r="A3" s="6" t="s">
        <v>7</v>
      </c>
      <c r="B3" s="7" t="n">
        <v>100</v>
      </c>
      <c r="C3" s="8" t="s">
        <v>8</v>
      </c>
      <c r="D3" s="9"/>
      <c r="E3" s="9"/>
      <c r="F3" s="9"/>
      <c r="G3" s="9"/>
      <c r="H3" s="9"/>
      <c r="I3" s="9" t="n">
        <v>1700</v>
      </c>
    </row>
    <row r="4" s="5" customFormat="true" ht="12.8" hidden="false" customHeight="false" outlineLevel="0" collapsed="false">
      <c r="A4" s="3" t="s">
        <v>9</v>
      </c>
      <c r="B4" s="10" t="n">
        <f aca="false">(((IF(A3="Qr",IF(I6&lt;B3,B3,I6),IF(A3="QRM",ROUNDUP(I6/B3,0)*B3,0)))*(B7+B8))/60/D2)/A1</f>
        <v>0.317460317460317</v>
      </c>
      <c r="C4" s="3" t="s">
        <v>10</v>
      </c>
      <c r="D4" s="9"/>
      <c r="E4" s="9"/>
      <c r="F4" s="9"/>
      <c r="G4" s="9"/>
      <c r="H4" s="9"/>
      <c r="I4" s="9"/>
    </row>
    <row r="5" s="5" customFormat="true" ht="12.8" hidden="false" customHeight="false" outlineLevel="0" collapsed="false">
      <c r="A5" s="11" t="n">
        <v>15</v>
      </c>
      <c r="B5" s="3" t="s">
        <v>11</v>
      </c>
      <c r="C5" s="12" t="n">
        <v>900</v>
      </c>
      <c r="D5" s="12"/>
      <c r="E5" s="12"/>
      <c r="F5" s="12"/>
      <c r="G5" s="12"/>
      <c r="H5" s="12"/>
      <c r="I5" s="13"/>
    </row>
    <row r="6" s="5" customFormat="true" ht="12.8" hidden="false" customHeight="false" outlineLevel="0" collapsed="false">
      <c r="A6" s="3" t="s">
        <v>12</v>
      </c>
      <c r="B6" s="14" t="n">
        <v>100</v>
      </c>
      <c r="C6" s="3" t="s">
        <v>13</v>
      </c>
      <c r="D6" s="9"/>
      <c r="E6" s="9"/>
      <c r="F6" s="9"/>
      <c r="G6" s="9"/>
      <c r="H6" s="9"/>
      <c r="I6" s="9"/>
    </row>
    <row r="7" s="5" customFormat="true" ht="13.2" hidden="false" customHeight="false" outlineLevel="0" collapsed="false">
      <c r="A7" s="3" t="s">
        <v>14</v>
      </c>
      <c r="B7" s="15" t="n">
        <v>10</v>
      </c>
      <c r="C7" s="3"/>
      <c r="D7" s="9"/>
      <c r="E7" s="9"/>
      <c r="F7" s="9"/>
      <c r="G7" s="9"/>
      <c r="H7" s="9"/>
      <c r="I7" s="9"/>
    </row>
    <row r="8" s="5" customFormat="true" ht="15" hidden="false" customHeight="false" outlineLevel="0" collapsed="false">
      <c r="A8" s="3" t="s">
        <v>15</v>
      </c>
      <c r="B8" s="15" t="n">
        <v>10</v>
      </c>
      <c r="C8" s="3" t="s">
        <v>16</v>
      </c>
      <c r="D8" s="9"/>
      <c r="E8" s="9"/>
      <c r="F8" s="9"/>
      <c r="G8" s="9"/>
      <c r="H8" s="9"/>
      <c r="I8" s="9"/>
      <c r="J8" s="16"/>
    </row>
    <row r="9" s="5" customFormat="true" ht="13.2" hidden="false" customHeight="false" outlineLevel="0" collapsed="false">
      <c r="A9" s="17" t="s">
        <v>17</v>
      </c>
      <c r="B9" s="17"/>
      <c r="C9" s="17"/>
      <c r="D9" s="9"/>
      <c r="E9" s="9"/>
      <c r="F9" s="18"/>
      <c r="G9" s="18"/>
      <c r="H9" s="18"/>
      <c r="I9" s="9"/>
    </row>
    <row r="10" s="5" customFormat="true" ht="13.2" hidden="false" customHeight="false" outlineLevel="0" collapsed="false">
      <c r="A10" s="19"/>
      <c r="B10" s="20"/>
      <c r="C10" s="21"/>
      <c r="D10" s="9"/>
      <c r="E10" s="9"/>
      <c r="F10" s="9"/>
      <c r="G10" s="9"/>
      <c r="H10" s="9"/>
      <c r="I10" s="9"/>
    </row>
    <row r="11" s="5" customFormat="true" ht="13.2" hidden="false" customHeight="false" outlineLevel="0" collapsed="false">
      <c r="A11" s="22" t="n">
        <v>1</v>
      </c>
      <c r="B11" s="22"/>
      <c r="C11" s="22"/>
      <c r="D11" s="3" t="s">
        <v>0</v>
      </c>
      <c r="E11" s="3" t="s">
        <v>1</v>
      </c>
      <c r="F11" s="3" t="s">
        <v>2</v>
      </c>
      <c r="G11" s="3" t="s">
        <v>3</v>
      </c>
      <c r="H11" s="3" t="s">
        <v>4</v>
      </c>
      <c r="I11" s="3" t="s">
        <v>5</v>
      </c>
    </row>
    <row r="12" s="5" customFormat="true" ht="13.2" hidden="false" customHeight="false" outlineLevel="0" collapsed="false">
      <c r="A12" s="3" t="s">
        <v>18</v>
      </c>
      <c r="B12" s="3"/>
      <c r="C12" s="3"/>
      <c r="D12" s="4" t="n">
        <v>14</v>
      </c>
      <c r="E12" s="4" t="n">
        <f aca="false">D12+14</f>
        <v>28</v>
      </c>
      <c r="F12" s="4" t="n">
        <f aca="false">E12+14</f>
        <v>42</v>
      </c>
      <c r="G12" s="4" t="n">
        <f aca="false">F12+14</f>
        <v>56</v>
      </c>
      <c r="H12" s="4" t="n">
        <f aca="false">G12+14</f>
        <v>70</v>
      </c>
      <c r="I12" s="4" t="n">
        <f aca="false">H12+10</f>
        <v>80</v>
      </c>
    </row>
    <row r="13" s="5" customFormat="true" ht="12.8" hidden="false" customHeight="false" outlineLevel="0" collapsed="false">
      <c r="A13" s="8" t="s">
        <v>7</v>
      </c>
      <c r="B13" s="7" t="n">
        <v>800</v>
      </c>
      <c r="C13" s="8" t="s">
        <v>8</v>
      </c>
      <c r="D13" s="9"/>
      <c r="E13" s="9"/>
      <c r="F13" s="9"/>
      <c r="G13" s="9"/>
      <c r="H13" s="9"/>
      <c r="I13" s="9"/>
    </row>
    <row r="14" s="5" customFormat="true" ht="12.8" hidden="false" customHeight="false" outlineLevel="0" collapsed="false">
      <c r="A14" s="3" t="s">
        <v>9</v>
      </c>
      <c r="B14" s="10" t="n">
        <f aca="false">B17</f>
        <v>3</v>
      </c>
      <c r="C14" s="3" t="s">
        <v>10</v>
      </c>
      <c r="D14" s="9"/>
      <c r="E14" s="9"/>
      <c r="F14" s="9"/>
      <c r="G14" s="9"/>
      <c r="H14" s="9"/>
      <c r="I14" s="9"/>
    </row>
    <row r="15" s="5" customFormat="true" ht="12.8" hidden="false" customHeight="false" outlineLevel="0" collapsed="false">
      <c r="A15" s="11" t="n">
        <v>0</v>
      </c>
      <c r="B15" s="3" t="s">
        <v>11</v>
      </c>
      <c r="C15" s="12" t="n">
        <v>500</v>
      </c>
      <c r="D15" s="12"/>
      <c r="E15" s="12"/>
      <c r="F15" s="12"/>
      <c r="G15" s="12"/>
      <c r="H15" s="12"/>
      <c r="I15" s="23"/>
    </row>
    <row r="16" s="5" customFormat="true" ht="12.8" hidden="false" customHeight="false" outlineLevel="0" collapsed="false">
      <c r="A16" s="3" t="s">
        <v>12</v>
      </c>
      <c r="B16" s="14" t="n">
        <v>100</v>
      </c>
      <c r="C16" s="3" t="s">
        <v>13</v>
      </c>
      <c r="D16" s="9"/>
      <c r="E16" s="9"/>
      <c r="F16" s="9"/>
      <c r="G16" s="9"/>
      <c r="H16" s="9"/>
      <c r="I16" s="9"/>
    </row>
    <row r="17" s="5" customFormat="true" ht="12.8" hidden="false" customHeight="false" outlineLevel="0" collapsed="false">
      <c r="A17" s="3" t="s">
        <v>19</v>
      </c>
      <c r="B17" s="24" t="n">
        <v>3</v>
      </c>
      <c r="C17" s="3" t="s">
        <v>16</v>
      </c>
      <c r="D17" s="9"/>
      <c r="E17" s="9"/>
      <c r="F17" s="9"/>
      <c r="G17" s="9"/>
      <c r="H17" s="9"/>
      <c r="I17" s="9"/>
    </row>
    <row r="18" s="5" customFormat="true" ht="13.2" hidden="false" customHeight="false" outlineLevel="0" collapsed="false">
      <c r="A18" s="19"/>
      <c r="B18" s="20"/>
      <c r="C18" s="21"/>
      <c r="D18" s="9"/>
      <c r="E18" s="9"/>
      <c r="F18" s="18"/>
      <c r="G18" s="18"/>
      <c r="H18" s="18"/>
      <c r="I18" s="9"/>
    </row>
    <row r="19" s="5" customFormat="true" ht="13.2" hidden="false" customHeight="false" outlineLevel="0" collapsed="false">
      <c r="A19" s="19"/>
      <c r="B19" s="20"/>
      <c r="C19" s="21"/>
      <c r="D19" s="9"/>
      <c r="E19" s="9"/>
      <c r="F19" s="9"/>
      <c r="G19" s="9"/>
      <c r="H19" s="9"/>
      <c r="I19" s="9"/>
    </row>
    <row r="20" s="5" customFormat="true" ht="13.2" hidden="false" customHeight="false" outlineLevel="0" collapsed="false">
      <c r="A20" s="2" t="n">
        <v>4</v>
      </c>
      <c r="B20" s="2"/>
      <c r="C20" s="2"/>
      <c r="D20" s="3" t="s">
        <v>0</v>
      </c>
      <c r="E20" s="3" t="s">
        <v>1</v>
      </c>
      <c r="F20" s="3" t="s">
        <v>2</v>
      </c>
      <c r="G20" s="3" t="s">
        <v>3</v>
      </c>
      <c r="H20" s="3" t="s">
        <v>4</v>
      </c>
      <c r="I20" s="3" t="s">
        <v>5</v>
      </c>
    </row>
    <row r="21" s="5" customFormat="true" ht="13.2" hidden="false" customHeight="false" outlineLevel="0" collapsed="false">
      <c r="A21" s="3" t="s">
        <v>20</v>
      </c>
      <c r="B21" s="3"/>
      <c r="C21" s="3"/>
      <c r="D21" s="4" t="n">
        <f aca="false">D12</f>
        <v>14</v>
      </c>
      <c r="E21" s="4" t="n">
        <f aca="false">E12</f>
        <v>28</v>
      </c>
      <c r="F21" s="4" t="n">
        <f aca="false">F12</f>
        <v>42</v>
      </c>
      <c r="G21" s="4" t="n">
        <f aca="false">G12</f>
        <v>56</v>
      </c>
      <c r="H21" s="4" t="n">
        <f aca="false">H12</f>
        <v>70</v>
      </c>
      <c r="I21" s="4" t="n">
        <f aca="false">I12</f>
        <v>80</v>
      </c>
    </row>
    <row r="22" s="5" customFormat="true" ht="12.8" hidden="false" customHeight="false" outlineLevel="0" collapsed="false">
      <c r="A22" s="8" t="s">
        <v>7</v>
      </c>
      <c r="B22" s="7" t="n">
        <v>600</v>
      </c>
      <c r="C22" s="8" t="s">
        <v>8</v>
      </c>
      <c r="D22" s="9"/>
      <c r="E22" s="9"/>
      <c r="F22" s="9"/>
      <c r="G22" s="9"/>
      <c r="H22" s="9"/>
      <c r="I22" s="9"/>
    </row>
    <row r="23" s="5" customFormat="true" ht="13.2" hidden="false" customHeight="false" outlineLevel="0" collapsed="false">
      <c r="A23" s="3" t="s">
        <v>9</v>
      </c>
      <c r="B23" s="10" t="n">
        <f aca="false">(((3207*B26)+40)/60)/28</f>
        <v>0.940095238095238</v>
      </c>
      <c r="C23" s="3" t="s">
        <v>10</v>
      </c>
      <c r="D23" s="9"/>
      <c r="E23" s="9"/>
      <c r="F23" s="9"/>
      <c r="G23" s="9"/>
      <c r="H23" s="9"/>
      <c r="I23" s="9"/>
    </row>
    <row r="24" s="5" customFormat="true" ht="13.2" hidden="false" customHeight="false" outlineLevel="0" collapsed="false">
      <c r="A24" s="25" t="s">
        <v>21</v>
      </c>
      <c r="B24" s="3" t="s">
        <v>11</v>
      </c>
      <c r="C24" s="12" t="n">
        <v>1200</v>
      </c>
      <c r="D24" s="12"/>
      <c r="E24" s="12"/>
      <c r="F24" s="9"/>
      <c r="G24" s="9"/>
      <c r="H24" s="9"/>
      <c r="I24" s="23"/>
    </row>
    <row r="25" s="5" customFormat="true" ht="13.2" hidden="false" customHeight="false" outlineLevel="0" collapsed="false">
      <c r="A25" s="3" t="s">
        <v>12</v>
      </c>
      <c r="B25" s="14" t="n">
        <v>300</v>
      </c>
      <c r="C25" s="3" t="s">
        <v>13</v>
      </c>
      <c r="D25" s="9"/>
      <c r="E25" s="9"/>
      <c r="F25" s="9"/>
      <c r="G25" s="9"/>
      <c r="H25" s="9"/>
      <c r="I25" s="9"/>
    </row>
    <row r="26" s="5" customFormat="true" ht="13.2" hidden="false" customHeight="false" outlineLevel="0" collapsed="false">
      <c r="A26" s="3" t="s">
        <v>19</v>
      </c>
      <c r="B26" s="15" t="n">
        <v>0.48</v>
      </c>
      <c r="C26" s="3" t="s">
        <v>16</v>
      </c>
      <c r="D26" s="9"/>
      <c r="E26" s="9"/>
      <c r="F26" s="9"/>
      <c r="G26" s="9"/>
      <c r="H26" s="9"/>
      <c r="I26" s="9"/>
    </row>
    <row r="27" s="5" customFormat="true" ht="13.2" hidden="false" customHeight="false" outlineLevel="0" collapsed="false">
      <c r="A27" s="19"/>
      <c r="B27" s="20"/>
      <c r="C27" s="21"/>
      <c r="D27" s="9"/>
      <c r="E27" s="9"/>
      <c r="F27" s="18"/>
      <c r="G27" s="18"/>
      <c r="H27" s="18"/>
      <c r="I27" s="9"/>
    </row>
    <row r="28" s="5" customFormat="true" ht="13.2" hidden="false" customHeight="false" outlineLevel="0" collapsed="false">
      <c r="A28" s="19"/>
      <c r="B28" s="20"/>
      <c r="C28" s="21"/>
      <c r="D28" s="9"/>
      <c r="E28" s="9"/>
      <c r="F28" s="9"/>
      <c r="G28" s="9"/>
      <c r="H28" s="9"/>
      <c r="I28" s="9"/>
    </row>
    <row r="29" s="5" customFormat="true" ht="13.2" hidden="false" customHeight="false" outlineLevel="0" collapsed="false">
      <c r="A29" s="22" t="n">
        <v>2</v>
      </c>
      <c r="B29" s="22"/>
      <c r="C29" s="22"/>
      <c r="D29" s="3" t="s">
        <v>0</v>
      </c>
      <c r="E29" s="3" t="s">
        <v>1</v>
      </c>
      <c r="F29" s="3" t="s">
        <v>2</v>
      </c>
      <c r="G29" s="3" t="s">
        <v>3</v>
      </c>
      <c r="H29" s="3" t="s">
        <v>4</v>
      </c>
      <c r="I29" s="3" t="s">
        <v>5</v>
      </c>
    </row>
    <row r="30" s="5" customFormat="true" ht="13.2" hidden="false" customHeight="false" outlineLevel="0" collapsed="false">
      <c r="A30" s="3" t="s">
        <v>22</v>
      </c>
      <c r="B30" s="3"/>
      <c r="C30" s="3"/>
      <c r="D30" s="4" t="n">
        <f aca="false">D21</f>
        <v>14</v>
      </c>
      <c r="E30" s="4" t="n">
        <f aca="false">E21</f>
        <v>28</v>
      </c>
      <c r="F30" s="4" t="n">
        <f aca="false">F21</f>
        <v>42</v>
      </c>
      <c r="G30" s="4" t="n">
        <f aca="false">G21</f>
        <v>56</v>
      </c>
      <c r="H30" s="4" t="n">
        <f aca="false">H21</f>
        <v>70</v>
      </c>
      <c r="I30" s="4" t="n">
        <f aca="false">I21</f>
        <v>80</v>
      </c>
    </row>
    <row r="31" s="5" customFormat="true" ht="12.8" hidden="false" customHeight="false" outlineLevel="0" collapsed="false">
      <c r="A31" s="8" t="s">
        <v>7</v>
      </c>
      <c r="B31" s="7" t="n">
        <v>2000</v>
      </c>
      <c r="C31" s="8" t="s">
        <v>8</v>
      </c>
      <c r="D31" s="9"/>
      <c r="E31" s="9"/>
      <c r="F31" s="9"/>
      <c r="G31" s="9"/>
      <c r="H31" s="9"/>
      <c r="I31" s="9"/>
    </row>
    <row r="32" s="5" customFormat="true" ht="13.2" hidden="false" customHeight="false" outlineLevel="0" collapsed="false">
      <c r="A32" s="3" t="s">
        <v>9</v>
      </c>
      <c r="B32" s="10" t="n">
        <f aca="false">(((4317*B35))/60)/14</f>
        <v>2.31267857142857</v>
      </c>
      <c r="C32" s="3" t="s">
        <v>10</v>
      </c>
      <c r="D32" s="9"/>
      <c r="E32" s="9"/>
      <c r="F32" s="9"/>
      <c r="G32" s="9"/>
      <c r="H32" s="9"/>
      <c r="I32" s="9"/>
    </row>
    <row r="33" s="5" customFormat="true" ht="13.2" hidden="false" customHeight="false" outlineLevel="0" collapsed="false">
      <c r="A33" s="11" t="n">
        <v>0</v>
      </c>
      <c r="B33" s="3" t="s">
        <v>11</v>
      </c>
      <c r="C33" s="12" t="n">
        <v>200</v>
      </c>
      <c r="D33" s="12"/>
      <c r="E33" s="12"/>
      <c r="F33" s="9"/>
      <c r="G33" s="9"/>
      <c r="H33" s="9"/>
      <c r="I33" s="23"/>
    </row>
    <row r="34" s="5" customFormat="true" ht="13.2" hidden="false" customHeight="false" outlineLevel="0" collapsed="false">
      <c r="A34" s="3" t="s">
        <v>12</v>
      </c>
      <c r="B34" s="14" t="n">
        <v>50</v>
      </c>
      <c r="C34" s="3" t="s">
        <v>13</v>
      </c>
      <c r="D34" s="9"/>
      <c r="E34" s="9"/>
      <c r="F34" s="9"/>
      <c r="G34" s="9"/>
      <c r="H34" s="9"/>
      <c r="I34" s="9"/>
    </row>
    <row r="35" s="5" customFormat="true" ht="13.2" hidden="false" customHeight="false" outlineLevel="0" collapsed="false">
      <c r="A35" s="3" t="s">
        <v>19</v>
      </c>
      <c r="B35" s="15" t="n">
        <v>0.45</v>
      </c>
      <c r="C35" s="3" t="s">
        <v>16</v>
      </c>
      <c r="D35" s="9"/>
      <c r="E35" s="9"/>
      <c r="F35" s="9"/>
      <c r="G35" s="9"/>
      <c r="H35" s="9"/>
      <c r="I35" s="9"/>
    </row>
    <row r="36" s="5" customFormat="true" ht="13.2" hidden="false" customHeight="false" outlineLevel="0" collapsed="false">
      <c r="A36" s="19"/>
      <c r="B36" s="20"/>
      <c r="C36" s="21"/>
      <c r="D36" s="9"/>
      <c r="E36" s="9"/>
      <c r="F36" s="18"/>
      <c r="G36" s="18"/>
      <c r="H36" s="18"/>
      <c r="I36" s="9"/>
    </row>
    <row r="37" s="5" customFormat="true" ht="13.2" hidden="false" customHeight="false" outlineLevel="0" collapsed="false">
      <c r="A37" s="19"/>
      <c r="B37" s="20"/>
      <c r="C37" s="21"/>
      <c r="D37" s="9"/>
      <c r="E37" s="9"/>
      <c r="F37" s="9"/>
      <c r="G37" s="9"/>
      <c r="H37" s="9"/>
      <c r="I37" s="9"/>
    </row>
    <row r="38" s="5" customFormat="true" ht="13.2" hidden="false" customHeight="false" outlineLevel="0" collapsed="false">
      <c r="A38" s="2" t="n">
        <v>1</v>
      </c>
      <c r="B38" s="2"/>
      <c r="C38" s="2"/>
      <c r="D38" s="3" t="s">
        <v>0</v>
      </c>
      <c r="E38" s="3" t="s">
        <v>1</v>
      </c>
      <c r="F38" s="3" t="s">
        <v>2</v>
      </c>
      <c r="G38" s="3" t="s">
        <v>3</v>
      </c>
      <c r="H38" s="3" t="s">
        <v>4</v>
      </c>
      <c r="I38" s="3" t="s">
        <v>5</v>
      </c>
    </row>
    <row r="39" s="5" customFormat="true" ht="13.2" hidden="false" customHeight="false" outlineLevel="0" collapsed="false">
      <c r="A39" s="3" t="s">
        <v>23</v>
      </c>
      <c r="B39" s="3"/>
      <c r="C39" s="3"/>
      <c r="D39" s="4" t="n">
        <f aca="false">D30</f>
        <v>14</v>
      </c>
      <c r="E39" s="4" t="n">
        <f aca="false">E30</f>
        <v>28</v>
      </c>
      <c r="F39" s="4" t="n">
        <f aca="false">F30</f>
        <v>42</v>
      </c>
      <c r="G39" s="4" t="n">
        <f aca="false">G30</f>
        <v>56</v>
      </c>
      <c r="H39" s="4" t="n">
        <f aca="false">H30</f>
        <v>70</v>
      </c>
      <c r="I39" s="4" t="n">
        <f aca="false">I30</f>
        <v>80</v>
      </c>
    </row>
    <row r="40" s="5" customFormat="true" ht="13.2" hidden="false" customHeight="false" outlineLevel="0" collapsed="false">
      <c r="A40" s="8" t="s">
        <v>7</v>
      </c>
      <c r="B40" s="7" t="n">
        <v>5000</v>
      </c>
      <c r="C40" s="8" t="s">
        <v>8</v>
      </c>
      <c r="D40" s="9"/>
      <c r="E40" s="9"/>
      <c r="F40" s="9"/>
      <c r="G40" s="9"/>
      <c r="H40" s="9"/>
      <c r="I40" s="9"/>
    </row>
    <row r="41" s="5" customFormat="true" ht="13.2" hidden="false" customHeight="false" outlineLevel="0" collapsed="false">
      <c r="A41" s="3" t="s">
        <v>9</v>
      </c>
      <c r="B41" s="10" t="n">
        <f aca="false">((((3317+300)*B44)+113)/60)/14</f>
        <v>0.306761904761905</v>
      </c>
      <c r="C41" s="3" t="s">
        <v>10</v>
      </c>
      <c r="D41" s="9"/>
      <c r="E41" s="9"/>
      <c r="F41" s="9"/>
      <c r="G41" s="9"/>
      <c r="H41" s="9"/>
      <c r="I41" s="9"/>
    </row>
    <row r="42" s="5" customFormat="true" ht="13.2" hidden="false" customHeight="false" outlineLevel="0" collapsed="false">
      <c r="A42" s="11" t="n">
        <v>113</v>
      </c>
      <c r="B42" s="3" t="s">
        <v>11</v>
      </c>
      <c r="C42" s="12" t="n">
        <v>100</v>
      </c>
      <c r="D42" s="12"/>
      <c r="E42" s="12"/>
      <c r="F42" s="9"/>
      <c r="G42" s="9"/>
      <c r="H42" s="9"/>
      <c r="I42" s="23"/>
    </row>
    <row r="43" s="5" customFormat="true" ht="13.2" hidden="false" customHeight="false" outlineLevel="0" collapsed="false">
      <c r="A43" s="3" t="s">
        <v>12</v>
      </c>
      <c r="B43" s="14" t="n">
        <v>1000</v>
      </c>
      <c r="C43" s="3" t="s">
        <v>13</v>
      </c>
      <c r="D43" s="9"/>
      <c r="E43" s="9"/>
      <c r="F43" s="9"/>
      <c r="G43" s="9"/>
      <c r="H43" s="9"/>
      <c r="I43" s="9"/>
    </row>
    <row r="44" s="5" customFormat="true" ht="13.2" hidden="false" customHeight="false" outlineLevel="0" collapsed="false">
      <c r="A44" s="3" t="s">
        <v>19</v>
      </c>
      <c r="B44" s="15" t="n">
        <v>0.04</v>
      </c>
      <c r="C44" s="3" t="s">
        <v>16</v>
      </c>
      <c r="D44" s="9"/>
      <c r="E44" s="9"/>
      <c r="F44" s="9"/>
      <c r="G44" s="9"/>
      <c r="H44" s="9"/>
      <c r="I44" s="9"/>
    </row>
    <row r="45" s="5" customFormat="true" ht="13.2" hidden="false" customHeight="false" outlineLevel="0" collapsed="false">
      <c r="A45" s="20"/>
      <c r="B45" s="20"/>
      <c r="C45" s="21"/>
      <c r="D45" s="9"/>
      <c r="E45" s="9"/>
      <c r="F45" s="18"/>
      <c r="G45" s="18"/>
      <c r="H45" s="18"/>
      <c r="I45" s="9"/>
    </row>
    <row r="46" s="5" customFormat="true" ht="13.2" hidden="false" customHeight="false" outlineLevel="0" collapsed="false">
      <c r="A46" s="19"/>
      <c r="B46" s="20"/>
      <c r="C46" s="21"/>
      <c r="D46" s="9"/>
      <c r="E46" s="9"/>
      <c r="F46" s="9"/>
      <c r="G46" s="9"/>
      <c r="H46" s="9"/>
      <c r="I46" s="9"/>
    </row>
    <row r="47" s="5" customFormat="true" ht="13.2" hidden="false" customHeight="false" outlineLevel="0" collapsed="false">
      <c r="A47" s="22" t="n">
        <v>3</v>
      </c>
      <c r="B47" s="22"/>
      <c r="C47" s="22"/>
      <c r="D47" s="3" t="s">
        <v>0</v>
      </c>
      <c r="E47" s="3" t="s">
        <v>1</v>
      </c>
      <c r="F47" s="3" t="s">
        <v>2</v>
      </c>
      <c r="G47" s="3" t="s">
        <v>3</v>
      </c>
      <c r="H47" s="3" t="s">
        <v>4</v>
      </c>
      <c r="I47" s="3" t="s">
        <v>5</v>
      </c>
    </row>
    <row r="48" s="5" customFormat="true" ht="13.2" hidden="false" customHeight="false" outlineLevel="0" collapsed="false">
      <c r="A48" s="3" t="s">
        <v>24</v>
      </c>
      <c r="B48" s="3"/>
      <c r="C48" s="3"/>
      <c r="D48" s="4" t="n">
        <f aca="false">D39</f>
        <v>14</v>
      </c>
      <c r="E48" s="4" t="n">
        <f aca="false">E39</f>
        <v>28</v>
      </c>
      <c r="F48" s="4" t="n">
        <f aca="false">F39</f>
        <v>42</v>
      </c>
      <c r="G48" s="4" t="n">
        <f aca="false">G39</f>
        <v>56</v>
      </c>
      <c r="H48" s="4" t="n">
        <f aca="false">H39</f>
        <v>70</v>
      </c>
      <c r="I48" s="4" t="n">
        <f aca="false">I39</f>
        <v>80</v>
      </c>
    </row>
    <row r="49" s="5" customFormat="true" ht="13.2" hidden="false" customHeight="false" outlineLevel="0" collapsed="false">
      <c r="A49" s="8" t="s">
        <v>7</v>
      </c>
      <c r="B49" s="7" t="n">
        <v>4000</v>
      </c>
      <c r="C49" s="8" t="s">
        <v>8</v>
      </c>
      <c r="D49" s="9"/>
      <c r="E49" s="9"/>
      <c r="F49" s="9"/>
      <c r="G49" s="9"/>
      <c r="H49" s="9"/>
      <c r="I49" s="9"/>
    </row>
    <row r="50" s="5" customFormat="true" ht="13.2" hidden="false" customHeight="false" outlineLevel="0" collapsed="false">
      <c r="A50" s="3" t="s">
        <v>9</v>
      </c>
      <c r="B50" s="10" t="n">
        <f aca="false">(((1817*B53))/60)/14</f>
        <v>0.367726190476191</v>
      </c>
      <c r="C50" s="3" t="s">
        <v>10</v>
      </c>
      <c r="D50" s="9"/>
      <c r="E50" s="9"/>
      <c r="F50" s="9"/>
      <c r="G50" s="9"/>
      <c r="H50" s="9"/>
      <c r="I50" s="9"/>
    </row>
    <row r="51" s="5" customFormat="true" ht="13.2" hidden="false" customHeight="false" outlineLevel="0" collapsed="false">
      <c r="A51" s="11" t="n">
        <v>0</v>
      </c>
      <c r="B51" s="3" t="s">
        <v>11</v>
      </c>
      <c r="C51" s="12" t="n">
        <v>6000</v>
      </c>
      <c r="D51" s="12"/>
      <c r="E51" s="12"/>
      <c r="F51" s="9"/>
      <c r="G51" s="9"/>
      <c r="H51" s="9"/>
      <c r="I51" s="23"/>
    </row>
    <row r="52" s="5" customFormat="true" ht="13.2" hidden="false" customHeight="false" outlineLevel="0" collapsed="false">
      <c r="A52" s="3" t="s">
        <v>12</v>
      </c>
      <c r="B52" s="14" t="n">
        <v>3000</v>
      </c>
      <c r="C52" s="3" t="s">
        <v>13</v>
      </c>
      <c r="D52" s="9"/>
      <c r="E52" s="9"/>
      <c r="F52" s="9"/>
      <c r="G52" s="9"/>
      <c r="H52" s="9"/>
      <c r="I52" s="9"/>
    </row>
    <row r="53" s="5" customFormat="true" ht="13.2" hidden="false" customHeight="false" outlineLevel="0" collapsed="false">
      <c r="A53" s="3" t="s">
        <v>19</v>
      </c>
      <c r="B53" s="15" t="n">
        <v>0.17</v>
      </c>
      <c r="C53" s="3" t="s">
        <v>16</v>
      </c>
      <c r="D53" s="9"/>
      <c r="E53" s="9"/>
      <c r="F53" s="9"/>
      <c r="G53" s="9"/>
      <c r="H53" s="9"/>
      <c r="I53" s="9"/>
    </row>
    <row r="54" s="5" customFormat="true" ht="13.2" hidden="false" customHeight="false" outlineLevel="0" collapsed="false">
      <c r="A54" s="19"/>
      <c r="B54" s="20"/>
      <c r="C54" s="21"/>
      <c r="D54" s="9"/>
      <c r="E54" s="9"/>
      <c r="F54" s="18"/>
      <c r="G54" s="18"/>
      <c r="H54" s="18"/>
      <c r="I54" s="9"/>
    </row>
    <row r="55" s="5" customFormat="true" ht="13.2" hidden="false" customHeight="false" outlineLevel="0" collapsed="false">
      <c r="A55" s="19"/>
      <c r="B55" s="20"/>
      <c r="C55" s="21"/>
      <c r="D55" s="9"/>
      <c r="E55" s="9"/>
      <c r="F55" s="9"/>
      <c r="G55" s="9"/>
      <c r="H55" s="9"/>
      <c r="I55" s="9"/>
    </row>
    <row r="56" s="5" customFormat="true" ht="13.2" hidden="false" customHeight="false" outlineLevel="0" collapsed="false">
      <c r="A56" s="2" t="n">
        <v>2</v>
      </c>
      <c r="B56" s="2"/>
      <c r="C56" s="2"/>
      <c r="D56" s="3" t="s">
        <v>0</v>
      </c>
      <c r="E56" s="3" t="s">
        <v>1</v>
      </c>
      <c r="F56" s="3" t="s">
        <v>2</v>
      </c>
      <c r="G56" s="3" t="s">
        <v>3</v>
      </c>
      <c r="H56" s="3" t="s">
        <v>4</v>
      </c>
      <c r="I56" s="3" t="s">
        <v>5</v>
      </c>
    </row>
    <row r="57" s="5" customFormat="true" ht="13.2" hidden="false" customHeight="false" outlineLevel="0" collapsed="false">
      <c r="A57" s="3" t="s">
        <v>25</v>
      </c>
      <c r="B57" s="3"/>
      <c r="C57" s="3"/>
      <c r="D57" s="4" t="n">
        <f aca="false">D48</f>
        <v>14</v>
      </c>
      <c r="E57" s="4" t="n">
        <f aca="false">E48</f>
        <v>28</v>
      </c>
      <c r="F57" s="4" t="n">
        <f aca="false">F48</f>
        <v>42</v>
      </c>
      <c r="G57" s="4" t="n">
        <f aca="false">G48</f>
        <v>56</v>
      </c>
      <c r="H57" s="4" t="n">
        <f aca="false">H48</f>
        <v>70</v>
      </c>
      <c r="I57" s="4" t="n">
        <f aca="false">I48</f>
        <v>80</v>
      </c>
    </row>
    <row r="58" s="5" customFormat="true" ht="13.2" hidden="false" customHeight="false" outlineLevel="0" collapsed="false">
      <c r="A58" s="8" t="s">
        <v>7</v>
      </c>
      <c r="B58" s="7" t="n">
        <v>4500</v>
      </c>
      <c r="C58" s="8" t="s">
        <v>8</v>
      </c>
      <c r="D58" s="9"/>
      <c r="E58" s="9"/>
      <c r="F58" s="9"/>
      <c r="G58" s="9"/>
      <c r="H58" s="9"/>
      <c r="I58" s="9"/>
    </row>
    <row r="59" s="5" customFormat="true" ht="13.2" hidden="false" customHeight="false" outlineLevel="0" collapsed="false">
      <c r="A59" s="3" t="s">
        <v>9</v>
      </c>
      <c r="B59" s="10" t="n">
        <f aca="false">(((3134*B62))/60)/28</f>
        <v>0.205202380952381</v>
      </c>
      <c r="C59" s="3" t="s">
        <v>10</v>
      </c>
      <c r="D59" s="9"/>
      <c r="E59" s="9"/>
      <c r="F59" s="9"/>
      <c r="G59" s="9"/>
      <c r="H59" s="9"/>
      <c r="I59" s="9"/>
    </row>
    <row r="60" s="5" customFormat="true" ht="13.2" hidden="false" customHeight="false" outlineLevel="0" collapsed="false">
      <c r="A60" s="11" t="n">
        <v>0</v>
      </c>
      <c r="B60" s="3" t="s">
        <v>11</v>
      </c>
      <c r="C60" s="12" t="n">
        <v>10000</v>
      </c>
      <c r="D60" s="12"/>
      <c r="E60" s="12"/>
      <c r="F60" s="9"/>
      <c r="G60" s="9"/>
      <c r="H60" s="9"/>
      <c r="I60" s="23"/>
    </row>
    <row r="61" s="5" customFormat="true" ht="13.2" hidden="false" customHeight="false" outlineLevel="0" collapsed="false">
      <c r="A61" s="3" t="s">
        <v>12</v>
      </c>
      <c r="B61" s="14" t="n">
        <v>2000</v>
      </c>
      <c r="C61" s="3" t="s">
        <v>13</v>
      </c>
      <c r="D61" s="9"/>
      <c r="E61" s="9"/>
      <c r="F61" s="9"/>
      <c r="G61" s="9"/>
      <c r="H61" s="9"/>
      <c r="I61" s="9"/>
    </row>
    <row r="62" s="5" customFormat="true" ht="13.2" hidden="false" customHeight="false" outlineLevel="0" collapsed="false">
      <c r="A62" s="3" t="s">
        <v>19</v>
      </c>
      <c r="B62" s="15" t="n">
        <v>0.11</v>
      </c>
      <c r="C62" s="3" t="s">
        <v>16</v>
      </c>
      <c r="D62" s="9"/>
      <c r="E62" s="9"/>
      <c r="F62" s="9"/>
      <c r="G62" s="9"/>
      <c r="H62" s="9"/>
      <c r="I62" s="9"/>
    </row>
    <row r="63" s="5" customFormat="true" ht="13.2" hidden="false" customHeight="false" outlineLevel="0" collapsed="false">
      <c r="A63" s="19"/>
      <c r="B63" s="20"/>
      <c r="C63" s="21"/>
      <c r="D63" s="9"/>
      <c r="E63" s="9"/>
      <c r="F63" s="18"/>
      <c r="G63" s="18"/>
      <c r="H63" s="18"/>
      <c r="I63" s="9"/>
    </row>
    <row r="64" s="5" customFormat="true" ht="13.2" hidden="false" customHeight="false" outlineLevel="0" collapsed="false">
      <c r="A64" s="19"/>
      <c r="B64" s="20"/>
      <c r="C64" s="21"/>
      <c r="D64" s="9"/>
      <c r="E64" s="9"/>
      <c r="F64" s="9"/>
      <c r="G64" s="9"/>
      <c r="H64" s="9"/>
      <c r="I64" s="9"/>
    </row>
    <row r="65" s="5" customFormat="true" ht="13.2" hidden="false" customHeight="false" outlineLevel="0" collapsed="false">
      <c r="A65" s="2" t="n">
        <v>2</v>
      </c>
      <c r="B65" s="2"/>
      <c r="C65" s="2"/>
      <c r="D65" s="3" t="s">
        <v>0</v>
      </c>
      <c r="E65" s="3" t="s">
        <v>1</v>
      </c>
      <c r="F65" s="3" t="s">
        <v>2</v>
      </c>
      <c r="G65" s="3" t="s">
        <v>3</v>
      </c>
      <c r="H65" s="3" t="s">
        <v>4</v>
      </c>
      <c r="I65" s="3" t="s">
        <v>5</v>
      </c>
    </row>
    <row r="66" s="5" customFormat="true" ht="13.2" hidden="false" customHeight="false" outlineLevel="0" collapsed="false">
      <c r="A66" s="3" t="s">
        <v>26</v>
      </c>
      <c r="B66" s="3"/>
      <c r="C66" s="3"/>
      <c r="D66" s="4" t="n">
        <f aca="false">D57</f>
        <v>14</v>
      </c>
      <c r="E66" s="4" t="n">
        <f aca="false">E57</f>
        <v>28</v>
      </c>
      <c r="F66" s="4" t="n">
        <f aca="false">F57</f>
        <v>42</v>
      </c>
      <c r="G66" s="4" t="n">
        <f aca="false">G57</f>
        <v>56</v>
      </c>
      <c r="H66" s="4" t="n">
        <f aca="false">H57</f>
        <v>70</v>
      </c>
      <c r="I66" s="4" t="n">
        <f aca="false">I57</f>
        <v>80</v>
      </c>
    </row>
    <row r="67" s="5" customFormat="true" ht="13.2" hidden="false" customHeight="false" outlineLevel="0" collapsed="false">
      <c r="A67" s="8" t="s">
        <v>7</v>
      </c>
      <c r="B67" s="7" t="s">
        <v>27</v>
      </c>
      <c r="C67" s="8" t="s">
        <v>8</v>
      </c>
      <c r="D67" s="9"/>
      <c r="E67" s="9"/>
      <c r="F67" s="9"/>
      <c r="G67" s="9"/>
      <c r="H67" s="9"/>
      <c r="I67" s="9"/>
    </row>
    <row r="68" s="5" customFormat="true" ht="13.2" hidden="false" customHeight="false" outlineLevel="0" collapsed="false">
      <c r="A68" s="3" t="s">
        <v>9</v>
      </c>
      <c r="B68" s="10" t="n">
        <f aca="false">(((6636*B71))/60)/14</f>
        <v>0.79</v>
      </c>
      <c r="C68" s="3" t="s">
        <v>10</v>
      </c>
      <c r="D68" s="9" t="n">
        <v>35000</v>
      </c>
      <c r="E68" s="9"/>
      <c r="F68" s="9"/>
      <c r="G68" s="9"/>
      <c r="H68" s="9"/>
      <c r="I68" s="9"/>
    </row>
    <row r="69" s="5" customFormat="true" ht="13.2" hidden="false" customHeight="false" outlineLevel="0" collapsed="false">
      <c r="A69" s="11" t="n">
        <v>100</v>
      </c>
      <c r="B69" s="3" t="s">
        <v>11</v>
      </c>
      <c r="C69" s="12" t="n">
        <v>50000</v>
      </c>
      <c r="D69" s="12"/>
      <c r="E69" s="12"/>
      <c r="F69" s="9"/>
      <c r="G69" s="9"/>
      <c r="H69" s="9"/>
      <c r="I69" s="23"/>
    </row>
    <row r="70" s="5" customFormat="true" ht="13.2" hidden="false" customHeight="false" outlineLevel="0" collapsed="false">
      <c r="A70" s="3" t="s">
        <v>12</v>
      </c>
      <c r="B70" s="14" t="n">
        <v>0</v>
      </c>
      <c r="C70" s="3" t="s">
        <v>13</v>
      </c>
      <c r="D70" s="9"/>
      <c r="E70" s="9"/>
      <c r="F70" s="9"/>
      <c r="G70" s="9"/>
      <c r="H70" s="9"/>
      <c r="I70" s="9"/>
    </row>
    <row r="71" s="5" customFormat="true" ht="13.2" hidden="false" customHeight="false" outlineLevel="0" collapsed="false">
      <c r="A71" s="3" t="s">
        <v>19</v>
      </c>
      <c r="B71" s="15" t="n">
        <v>0.1</v>
      </c>
      <c r="C71" s="3" t="s">
        <v>16</v>
      </c>
      <c r="D71" s="9"/>
      <c r="E71" s="9"/>
      <c r="F71" s="9"/>
      <c r="G71" s="9"/>
      <c r="H71" s="9"/>
      <c r="I71" s="9"/>
    </row>
    <row r="72" s="5" customFormat="true" ht="13.2" hidden="false" customHeight="false" outlineLevel="0" collapsed="false">
      <c r="A72" s="20"/>
      <c r="B72" s="21"/>
      <c r="C72" s="9"/>
      <c r="D72" s="9"/>
      <c r="E72" s="18"/>
      <c r="F72" s="18"/>
      <c r="G72" s="18"/>
      <c r="H72" s="9"/>
      <c r="I72" s="9"/>
    </row>
    <row r="73" s="5" customFormat="true" ht="13.2" hidden="false" customHeight="false" outlineLevel="0" collapsed="false">
      <c r="A73" s="20"/>
      <c r="B73" s="21"/>
      <c r="C73" s="9"/>
      <c r="D73" s="9"/>
      <c r="E73" s="9"/>
      <c r="F73" s="9"/>
      <c r="G73" s="9"/>
      <c r="H73" s="9"/>
      <c r="I73" s="9"/>
    </row>
    <row r="74" s="5" customFormat="true" ht="13.2" hidden="false" customHeight="false" outlineLevel="0" collapsed="false">
      <c r="A74" s="2" t="n">
        <v>3</v>
      </c>
      <c r="B74" s="2"/>
      <c r="C74" s="2"/>
      <c r="D74" s="3" t="s">
        <v>0</v>
      </c>
      <c r="E74" s="3" t="s">
        <v>1</v>
      </c>
      <c r="F74" s="3" t="s">
        <v>2</v>
      </c>
      <c r="G74" s="3" t="s">
        <v>3</v>
      </c>
      <c r="H74" s="3" t="s">
        <v>4</v>
      </c>
      <c r="I74" s="3" t="s">
        <v>5</v>
      </c>
    </row>
    <row r="75" s="5" customFormat="true" ht="13.2" hidden="false" customHeight="false" outlineLevel="0" collapsed="false">
      <c r="A75" s="3" t="s">
        <v>28</v>
      </c>
      <c r="B75" s="3"/>
      <c r="C75" s="3"/>
      <c r="D75" s="4" t="n">
        <f aca="false">D66</f>
        <v>14</v>
      </c>
      <c r="E75" s="4" t="n">
        <f aca="false">E66</f>
        <v>28</v>
      </c>
      <c r="F75" s="4" t="n">
        <f aca="false">F66</f>
        <v>42</v>
      </c>
      <c r="G75" s="4" t="n">
        <f aca="false">G66</f>
        <v>56</v>
      </c>
      <c r="H75" s="4" t="n">
        <f aca="false">H66</f>
        <v>70</v>
      </c>
      <c r="I75" s="4" t="n">
        <f aca="false">I66</f>
        <v>80</v>
      </c>
    </row>
    <row r="76" s="5" customFormat="true" ht="13.2" hidden="false" customHeight="false" outlineLevel="0" collapsed="false">
      <c r="A76" s="8" t="s">
        <v>7</v>
      </c>
      <c r="B76" s="7" t="s">
        <v>27</v>
      </c>
      <c r="C76" s="8" t="s">
        <v>8</v>
      </c>
      <c r="D76" s="9"/>
      <c r="E76" s="9"/>
      <c r="F76" s="9"/>
      <c r="G76" s="9"/>
      <c r="H76" s="9"/>
      <c r="I76" s="9"/>
    </row>
    <row r="77" s="5" customFormat="true" ht="13.2" hidden="false" customHeight="false" outlineLevel="0" collapsed="false">
      <c r="A77" s="3" t="s">
        <v>9</v>
      </c>
      <c r="B77" s="10" t="n">
        <f aca="false">(((6636*B80))/60)/14</f>
        <v>5.293</v>
      </c>
      <c r="C77" s="3" t="s">
        <v>10</v>
      </c>
      <c r="D77" s="9"/>
      <c r="E77" s="9"/>
      <c r="F77" s="9"/>
      <c r="G77" s="9"/>
      <c r="H77" s="9"/>
      <c r="I77" s="9"/>
    </row>
    <row r="78" s="5" customFormat="true" ht="13.2" hidden="false" customHeight="false" outlineLevel="0" collapsed="false">
      <c r="A78" s="11" t="n">
        <v>0</v>
      </c>
      <c r="B78" s="3" t="s">
        <v>11</v>
      </c>
      <c r="C78" s="12" t="n">
        <v>12000</v>
      </c>
      <c r="D78" s="12"/>
      <c r="E78" s="12"/>
      <c r="F78" s="9"/>
      <c r="G78" s="9"/>
      <c r="H78" s="9"/>
      <c r="I78" s="23"/>
    </row>
    <row r="79" s="5" customFormat="true" ht="13.2" hidden="false" customHeight="false" outlineLevel="0" collapsed="false">
      <c r="A79" s="3" t="s">
        <v>12</v>
      </c>
      <c r="B79" s="14" t="n">
        <v>3000</v>
      </c>
      <c r="C79" s="3" t="s">
        <v>13</v>
      </c>
      <c r="D79" s="9"/>
      <c r="E79" s="9"/>
      <c r="F79" s="9"/>
      <c r="G79" s="9"/>
      <c r="H79" s="9"/>
      <c r="I79" s="9"/>
    </row>
    <row r="80" s="5" customFormat="true" ht="13.2" hidden="false" customHeight="false" outlineLevel="0" collapsed="false">
      <c r="A80" s="3" t="s">
        <v>19</v>
      </c>
      <c r="B80" s="15" t="n">
        <v>0.67</v>
      </c>
      <c r="C80" s="3" t="s">
        <v>16</v>
      </c>
      <c r="D80" s="9"/>
      <c r="E80" s="9"/>
      <c r="F80" s="9"/>
      <c r="G80" s="9"/>
      <c r="H80" s="9"/>
      <c r="I80" s="9"/>
    </row>
    <row r="81" s="5" customFormat="true" ht="13.2" hidden="false" customHeight="false" outlineLevel="0" collapsed="false">
      <c r="A81" s="20"/>
      <c r="B81" s="21"/>
      <c r="C81" s="9"/>
      <c r="D81" s="9"/>
      <c r="E81" s="18"/>
      <c r="F81" s="18"/>
      <c r="G81" s="18"/>
      <c r="H81" s="9"/>
      <c r="I81" s="9"/>
    </row>
    <row r="82" s="5" customFormat="true" ht="13.2" hidden="false" customHeight="false" outlineLevel="0" collapsed="false">
      <c r="A82" s="20"/>
      <c r="B82" s="21"/>
      <c r="C82" s="9"/>
      <c r="D82" s="9"/>
      <c r="E82" s="9"/>
      <c r="F82" s="9"/>
      <c r="G82" s="9"/>
      <c r="H82" s="9"/>
      <c r="I82" s="9"/>
    </row>
    <row r="83" s="5" customFormat="true" ht="13.2" hidden="false" customHeight="false" outlineLevel="0" collapsed="false">
      <c r="A83" s="2" t="n">
        <v>2</v>
      </c>
      <c r="B83" s="2"/>
      <c r="C83" s="2"/>
      <c r="D83" s="3" t="s">
        <v>0</v>
      </c>
      <c r="E83" s="3" t="s">
        <v>1</v>
      </c>
      <c r="F83" s="3" t="s">
        <v>2</v>
      </c>
      <c r="G83" s="3" t="s">
        <v>3</v>
      </c>
      <c r="H83" s="3" t="s">
        <v>4</v>
      </c>
      <c r="I83" s="3" t="s">
        <v>5</v>
      </c>
    </row>
    <row r="84" s="5" customFormat="true" ht="13.2" hidden="false" customHeight="false" outlineLevel="0" collapsed="false">
      <c r="A84" s="3" t="s">
        <v>29</v>
      </c>
      <c r="B84" s="3"/>
      <c r="C84" s="3"/>
      <c r="D84" s="4" t="n">
        <f aca="false">D75</f>
        <v>14</v>
      </c>
      <c r="E84" s="4" t="n">
        <f aca="false">E75</f>
        <v>28</v>
      </c>
      <c r="F84" s="4" t="n">
        <f aca="false">F75</f>
        <v>42</v>
      </c>
      <c r="G84" s="4" t="n">
        <f aca="false">G75</f>
        <v>56</v>
      </c>
      <c r="H84" s="4" t="n">
        <f aca="false">H75</f>
        <v>70</v>
      </c>
      <c r="I84" s="4" t="n">
        <f aca="false">I75</f>
        <v>80</v>
      </c>
    </row>
    <row r="85" s="5" customFormat="true" ht="13.2" hidden="false" customHeight="false" outlineLevel="0" collapsed="false">
      <c r="A85" s="8" t="s">
        <v>7</v>
      </c>
      <c r="B85" s="7" t="s">
        <v>27</v>
      </c>
      <c r="C85" s="8" t="s">
        <v>8</v>
      </c>
      <c r="D85" s="9"/>
      <c r="E85" s="9"/>
      <c r="F85" s="9"/>
      <c r="G85" s="9"/>
      <c r="H85" s="9"/>
      <c r="I85" s="9"/>
    </row>
    <row r="86" s="5" customFormat="true" ht="13.2" hidden="false" customHeight="false" outlineLevel="0" collapsed="false">
      <c r="A86" s="3" t="s">
        <v>9</v>
      </c>
      <c r="B86" s="10" t="n">
        <f aca="false">(((6636*B89))/60)/14</f>
        <v>0.158</v>
      </c>
      <c r="C86" s="3" t="s">
        <v>10</v>
      </c>
      <c r="D86" s="9"/>
      <c r="E86" s="9"/>
      <c r="F86" s="9"/>
      <c r="G86" s="9"/>
      <c r="H86" s="9"/>
      <c r="I86" s="9"/>
    </row>
    <row r="87" s="5" customFormat="true" ht="13.2" hidden="false" customHeight="false" outlineLevel="0" collapsed="false">
      <c r="A87" s="11" t="n">
        <v>0</v>
      </c>
      <c r="B87" s="3" t="s">
        <v>11</v>
      </c>
      <c r="C87" s="12" t="n">
        <v>80000</v>
      </c>
      <c r="D87" s="12"/>
      <c r="E87" s="12"/>
      <c r="F87" s="9"/>
      <c r="G87" s="9"/>
      <c r="H87" s="9"/>
      <c r="I87" s="23"/>
    </row>
    <row r="88" s="5" customFormat="true" ht="13.2" hidden="false" customHeight="false" outlineLevel="0" collapsed="false">
      <c r="A88" s="3" t="s">
        <v>12</v>
      </c>
      <c r="B88" s="14" t="n">
        <v>10000</v>
      </c>
      <c r="C88" s="3" t="s">
        <v>13</v>
      </c>
      <c r="D88" s="9"/>
      <c r="E88" s="9"/>
      <c r="F88" s="9"/>
      <c r="G88" s="9"/>
      <c r="H88" s="9"/>
      <c r="I88" s="9"/>
    </row>
    <row r="89" s="5" customFormat="true" ht="13.2" hidden="false" customHeight="false" outlineLevel="0" collapsed="false">
      <c r="A89" s="3" t="s">
        <v>19</v>
      </c>
      <c r="B89" s="15" t="n">
        <v>0.02</v>
      </c>
      <c r="C89" s="3" t="s">
        <v>16</v>
      </c>
      <c r="D89" s="9"/>
      <c r="E89" s="9"/>
      <c r="F89" s="9"/>
      <c r="G89" s="9"/>
      <c r="H89" s="9"/>
      <c r="I89" s="9"/>
    </row>
    <row r="90" s="5" customFormat="true" ht="13.2" hidden="false" customHeight="false" outlineLevel="0" collapsed="false">
      <c r="A90" s="20"/>
      <c r="B90" s="21"/>
      <c r="C90" s="9"/>
      <c r="D90" s="9"/>
      <c r="E90" s="18"/>
      <c r="F90" s="18"/>
      <c r="G90" s="18"/>
      <c r="H90" s="9"/>
      <c r="I90" s="9"/>
    </row>
    <row r="91" s="5" customFormat="true" ht="13.2" hidden="false" customHeight="false" outlineLevel="0" collapsed="false">
      <c r="A91" s="20"/>
      <c r="B91" s="21"/>
      <c r="C91" s="9"/>
      <c r="D91" s="9"/>
      <c r="E91" s="9"/>
      <c r="F91" s="9"/>
      <c r="G91" s="9"/>
      <c r="H91" s="9"/>
      <c r="I91" s="9"/>
    </row>
    <row r="92" s="5" customFormat="true" ht="13.2" hidden="false" customHeight="false" outlineLevel="0" collapsed="false">
      <c r="A92" s="2" t="n">
        <v>1</v>
      </c>
      <c r="B92" s="2"/>
      <c r="C92" s="2"/>
      <c r="D92" s="3" t="s">
        <v>0</v>
      </c>
      <c r="E92" s="3" t="s">
        <v>1</v>
      </c>
      <c r="F92" s="3" t="s">
        <v>2</v>
      </c>
      <c r="G92" s="3" t="s">
        <v>3</v>
      </c>
      <c r="H92" s="3" t="s">
        <v>4</v>
      </c>
      <c r="I92" s="3" t="s">
        <v>5</v>
      </c>
    </row>
    <row r="93" s="5" customFormat="true" ht="13.2" hidden="false" customHeight="false" outlineLevel="0" collapsed="false">
      <c r="A93" s="3" t="s">
        <v>30</v>
      </c>
      <c r="B93" s="3"/>
      <c r="C93" s="3"/>
      <c r="D93" s="4" t="n">
        <f aca="false">D84</f>
        <v>14</v>
      </c>
      <c r="E93" s="4" t="n">
        <f aca="false">E84</f>
        <v>28</v>
      </c>
      <c r="F93" s="4" t="n">
        <f aca="false">F84</f>
        <v>42</v>
      </c>
      <c r="G93" s="4" t="n">
        <f aca="false">G84</f>
        <v>56</v>
      </c>
      <c r="H93" s="4" t="n">
        <f aca="false">H84</f>
        <v>70</v>
      </c>
      <c r="I93" s="4" t="n">
        <f aca="false">I84</f>
        <v>80</v>
      </c>
    </row>
    <row r="94" s="5" customFormat="true" ht="13.2" hidden="false" customHeight="false" outlineLevel="0" collapsed="false">
      <c r="A94" s="8" t="s">
        <v>7</v>
      </c>
      <c r="B94" s="7" t="s">
        <v>27</v>
      </c>
      <c r="C94" s="8" t="s">
        <v>8</v>
      </c>
      <c r="D94" s="9"/>
      <c r="E94" s="9"/>
      <c r="F94" s="9"/>
      <c r="G94" s="9"/>
      <c r="H94" s="9"/>
      <c r="I94" s="9"/>
    </row>
    <row r="95" s="5" customFormat="true" ht="13.2" hidden="false" customHeight="false" outlineLevel="0" collapsed="false">
      <c r="A95" s="3" t="s">
        <v>9</v>
      </c>
      <c r="B95" s="10" t="n">
        <f aca="false">(((6636*B98))/60)/14</f>
        <v>0.395</v>
      </c>
      <c r="C95" s="3" t="s">
        <v>10</v>
      </c>
      <c r="D95" s="9"/>
      <c r="E95" s="9"/>
      <c r="F95" s="9"/>
      <c r="G95" s="9"/>
      <c r="H95" s="9"/>
      <c r="I95" s="9"/>
    </row>
    <row r="96" s="5" customFormat="true" ht="13.2" hidden="false" customHeight="false" outlineLevel="0" collapsed="false">
      <c r="A96" s="11" t="n">
        <v>0</v>
      </c>
      <c r="B96" s="3" t="s">
        <v>11</v>
      </c>
      <c r="C96" s="12" t="n">
        <v>20000</v>
      </c>
      <c r="D96" s="12"/>
      <c r="E96" s="12"/>
      <c r="F96" s="9"/>
      <c r="G96" s="9"/>
      <c r="H96" s="9"/>
      <c r="I96" s="23"/>
    </row>
    <row r="97" s="5" customFormat="true" ht="13.2" hidden="false" customHeight="false" outlineLevel="0" collapsed="false">
      <c r="A97" s="3" t="s">
        <v>12</v>
      </c>
      <c r="B97" s="14" t="n">
        <v>5000</v>
      </c>
      <c r="C97" s="3" t="s">
        <v>13</v>
      </c>
      <c r="D97" s="9"/>
      <c r="E97" s="9"/>
      <c r="F97" s="9"/>
      <c r="G97" s="9"/>
      <c r="H97" s="9"/>
      <c r="I97" s="9"/>
    </row>
    <row r="98" s="5" customFormat="true" ht="13.2" hidden="false" customHeight="false" outlineLevel="0" collapsed="false">
      <c r="A98" s="3" t="s">
        <v>19</v>
      </c>
      <c r="B98" s="15" t="n">
        <v>0.05</v>
      </c>
      <c r="C98" s="3" t="s">
        <v>16</v>
      </c>
      <c r="D98" s="9"/>
      <c r="E98" s="9"/>
      <c r="F98" s="9"/>
      <c r="G98" s="9"/>
      <c r="H98" s="9"/>
      <c r="I98" s="9"/>
    </row>
    <row r="99" s="5" customFormat="true" ht="13.2" hidden="false" customHeight="false" outlineLevel="0" collapsed="false">
      <c r="A99" s="20"/>
      <c r="B99" s="21"/>
      <c r="C99" s="9"/>
      <c r="D99" s="9"/>
      <c r="E99" s="18"/>
      <c r="F99" s="18"/>
      <c r="G99" s="18"/>
      <c r="H99" s="9"/>
      <c r="I99" s="9"/>
    </row>
    <row r="100" s="5" customFormat="true" ht="13.2" hidden="false" customHeight="false" outlineLevel="0" collapsed="false">
      <c r="A100" s="20"/>
      <c r="B100" s="21"/>
      <c r="C100" s="9"/>
      <c r="D100" s="9"/>
      <c r="E100" s="9"/>
      <c r="F100" s="9"/>
      <c r="G100" s="9"/>
      <c r="H100" s="9"/>
      <c r="I100" s="9"/>
    </row>
    <row r="101" s="5" customFormat="true" ht="13.2" hidden="false" customHeight="false" outlineLevel="0" collapsed="false">
      <c r="A101" s="2" t="n">
        <v>2</v>
      </c>
      <c r="B101" s="2"/>
      <c r="C101" s="2"/>
      <c r="D101" s="3" t="s">
        <v>0</v>
      </c>
      <c r="E101" s="3" t="s">
        <v>1</v>
      </c>
      <c r="F101" s="3" t="s">
        <v>2</v>
      </c>
      <c r="G101" s="3" t="s">
        <v>3</v>
      </c>
      <c r="H101" s="3" t="s">
        <v>4</v>
      </c>
      <c r="I101" s="3" t="s">
        <v>5</v>
      </c>
    </row>
    <row r="102" s="5" customFormat="true" ht="13.2" hidden="false" customHeight="false" outlineLevel="0" collapsed="false">
      <c r="A102" s="3" t="s">
        <v>31</v>
      </c>
      <c r="B102" s="3"/>
      <c r="C102" s="3"/>
      <c r="D102" s="4" t="n">
        <f aca="false">D93</f>
        <v>14</v>
      </c>
      <c r="E102" s="4" t="n">
        <f aca="false">E93</f>
        <v>28</v>
      </c>
      <c r="F102" s="4" t="n">
        <f aca="false">F93</f>
        <v>42</v>
      </c>
      <c r="G102" s="4" t="n">
        <f aca="false">G93</f>
        <v>56</v>
      </c>
      <c r="H102" s="4" t="n">
        <f aca="false">H93</f>
        <v>70</v>
      </c>
      <c r="I102" s="4" t="n">
        <f aca="false">I93</f>
        <v>80</v>
      </c>
    </row>
    <row r="103" s="5" customFormat="true" ht="13.2" hidden="false" customHeight="false" outlineLevel="0" collapsed="false">
      <c r="A103" s="8" t="s">
        <v>7</v>
      </c>
      <c r="B103" s="7" t="s">
        <v>27</v>
      </c>
      <c r="C103" s="8" t="s">
        <v>8</v>
      </c>
      <c r="D103" s="9"/>
      <c r="E103" s="9"/>
      <c r="F103" s="9"/>
      <c r="G103" s="9"/>
      <c r="H103" s="9"/>
      <c r="I103" s="9"/>
    </row>
    <row r="104" s="5" customFormat="true" ht="13.2" hidden="false" customHeight="false" outlineLevel="0" collapsed="false">
      <c r="A104" s="3" t="s">
        <v>9</v>
      </c>
      <c r="B104" s="10" t="n">
        <f aca="false">(((6636*B107))/60)/14</f>
        <v>0.79</v>
      </c>
      <c r="C104" s="3" t="s">
        <v>10</v>
      </c>
      <c r="D104" s="9"/>
      <c r="E104" s="9"/>
      <c r="F104" s="9"/>
      <c r="G104" s="9"/>
      <c r="H104" s="9"/>
      <c r="I104" s="9"/>
    </row>
    <row r="105" s="5" customFormat="true" ht="13.2" hidden="false" customHeight="false" outlineLevel="0" collapsed="false">
      <c r="A105" s="11" t="n">
        <v>0</v>
      </c>
      <c r="B105" s="3" t="s">
        <v>11</v>
      </c>
      <c r="C105" s="12" t="n">
        <v>20000</v>
      </c>
      <c r="D105" s="12"/>
      <c r="E105" s="12"/>
      <c r="F105" s="9"/>
      <c r="G105" s="9"/>
      <c r="H105" s="9"/>
      <c r="I105" s="23"/>
    </row>
    <row r="106" s="5" customFormat="true" ht="13.2" hidden="false" customHeight="false" outlineLevel="0" collapsed="false">
      <c r="A106" s="3" t="s">
        <v>12</v>
      </c>
      <c r="B106" s="14" t="n">
        <v>3000</v>
      </c>
      <c r="C106" s="3" t="s">
        <v>13</v>
      </c>
      <c r="D106" s="9"/>
      <c r="E106" s="9"/>
      <c r="F106" s="9"/>
      <c r="G106" s="9"/>
      <c r="H106" s="9"/>
      <c r="I106" s="9"/>
    </row>
    <row r="107" s="5" customFormat="true" ht="13.2" hidden="false" customHeight="false" outlineLevel="0" collapsed="false">
      <c r="A107" s="3" t="s">
        <v>19</v>
      </c>
      <c r="B107" s="15" t="n">
        <v>0.1</v>
      </c>
      <c r="C107" s="3" t="s">
        <v>16</v>
      </c>
      <c r="D107" s="9"/>
      <c r="E107" s="9"/>
      <c r="F107" s="9"/>
      <c r="G107" s="9"/>
      <c r="H107" s="9"/>
      <c r="I107" s="9"/>
    </row>
    <row r="108" s="5" customFormat="true" ht="13.2" hidden="false" customHeight="false" outlineLevel="0" collapsed="false">
      <c r="A108" s="20"/>
      <c r="B108" s="21"/>
      <c r="C108" s="9"/>
      <c r="D108" s="9"/>
      <c r="E108" s="18"/>
      <c r="F108" s="18"/>
      <c r="G108" s="18"/>
      <c r="H108" s="9"/>
      <c r="I108" s="9"/>
    </row>
    <row r="109" s="5" customFormat="true" ht="13.2" hidden="false" customHeight="false" outlineLevel="0" collapsed="false">
      <c r="A109" s="20"/>
      <c r="B109" s="21"/>
      <c r="C109" s="9"/>
      <c r="D109" s="9"/>
      <c r="E109" s="9"/>
      <c r="F109" s="9"/>
      <c r="G109" s="9"/>
      <c r="H109" s="9"/>
      <c r="I109" s="9"/>
    </row>
    <row r="110" s="5" customFormat="true" ht="13.2" hidden="false" customHeight="false" outlineLevel="0" collapsed="false">
      <c r="A110" s="2" t="n">
        <v>2</v>
      </c>
      <c r="B110" s="2"/>
      <c r="C110" s="2"/>
      <c r="D110" s="3" t="s">
        <v>0</v>
      </c>
      <c r="E110" s="3" t="s">
        <v>1</v>
      </c>
      <c r="F110" s="3" t="s">
        <v>2</v>
      </c>
      <c r="G110" s="3" t="s">
        <v>3</v>
      </c>
      <c r="H110" s="3" t="s">
        <v>4</v>
      </c>
      <c r="I110" s="3" t="s">
        <v>5</v>
      </c>
    </row>
    <row r="111" s="5" customFormat="true" ht="13.2" hidden="false" customHeight="false" outlineLevel="0" collapsed="false">
      <c r="A111" s="3" t="s">
        <v>32</v>
      </c>
      <c r="B111" s="3"/>
      <c r="C111" s="3"/>
      <c r="D111" s="4" t="n">
        <f aca="false">D102</f>
        <v>14</v>
      </c>
      <c r="E111" s="4" t="n">
        <f aca="false">E102</f>
        <v>28</v>
      </c>
      <c r="F111" s="4" t="n">
        <f aca="false">F102</f>
        <v>42</v>
      </c>
      <c r="G111" s="4" t="n">
        <f aca="false">G102</f>
        <v>56</v>
      </c>
      <c r="H111" s="4" t="n">
        <f aca="false">H102</f>
        <v>70</v>
      </c>
      <c r="I111" s="4" t="n">
        <f aca="false">I102</f>
        <v>80</v>
      </c>
    </row>
    <row r="112" s="5" customFormat="true" ht="13.2" hidden="false" customHeight="false" outlineLevel="0" collapsed="false">
      <c r="A112" s="8" t="s">
        <v>7</v>
      </c>
      <c r="B112" s="7" t="s">
        <v>27</v>
      </c>
      <c r="C112" s="8" t="s">
        <v>8</v>
      </c>
      <c r="D112" s="9"/>
      <c r="E112" s="9"/>
      <c r="F112" s="9"/>
      <c r="G112" s="9"/>
      <c r="H112" s="9"/>
      <c r="I112" s="9"/>
    </row>
    <row r="113" s="5" customFormat="true" ht="13.2" hidden="false" customHeight="false" outlineLevel="0" collapsed="false">
      <c r="A113" s="3" t="s">
        <v>9</v>
      </c>
      <c r="B113" s="10" t="n">
        <f aca="false">(((6636*B116))/60)/14</f>
        <v>0.553</v>
      </c>
      <c r="C113" s="3" t="s">
        <v>10</v>
      </c>
      <c r="D113" s="9"/>
      <c r="E113" s="9"/>
      <c r="F113" s="9"/>
      <c r="G113" s="9"/>
      <c r="H113" s="9"/>
      <c r="I113" s="9"/>
    </row>
    <row r="114" s="5" customFormat="true" ht="13.2" hidden="false" customHeight="false" outlineLevel="0" collapsed="false">
      <c r="A114" s="11" t="n">
        <v>0</v>
      </c>
      <c r="B114" s="3" t="s">
        <v>11</v>
      </c>
      <c r="C114" s="12" t="n">
        <v>12000</v>
      </c>
      <c r="D114" s="12"/>
      <c r="E114" s="12"/>
      <c r="F114" s="9"/>
      <c r="G114" s="9"/>
      <c r="H114" s="9"/>
      <c r="I114" s="23"/>
    </row>
    <row r="115" s="5" customFormat="true" ht="13.2" hidden="false" customHeight="false" outlineLevel="0" collapsed="false">
      <c r="A115" s="3" t="s">
        <v>12</v>
      </c>
      <c r="B115" s="14" t="n">
        <v>0</v>
      </c>
      <c r="C115" s="3" t="s">
        <v>13</v>
      </c>
      <c r="D115" s="9"/>
      <c r="E115" s="9"/>
      <c r="F115" s="9"/>
      <c r="G115" s="9"/>
      <c r="H115" s="9"/>
      <c r="I115" s="9"/>
    </row>
    <row r="116" s="5" customFormat="true" ht="13.2" hidden="false" customHeight="false" outlineLevel="0" collapsed="false">
      <c r="A116" s="3" t="s">
        <v>19</v>
      </c>
      <c r="B116" s="15" t="n">
        <v>0.07</v>
      </c>
      <c r="C116" s="3" t="s">
        <v>16</v>
      </c>
      <c r="D116" s="9"/>
      <c r="E116" s="9"/>
      <c r="F116" s="9"/>
      <c r="G116" s="9"/>
      <c r="H116" s="9"/>
      <c r="I116" s="9"/>
    </row>
    <row r="117" s="5" customFormat="true" ht="13.2" hidden="false" customHeight="false" outlineLevel="0" collapsed="false">
      <c r="A117" s="20"/>
      <c r="B117" s="21"/>
      <c r="C117" s="9"/>
      <c r="D117" s="9"/>
      <c r="E117" s="18"/>
      <c r="F117" s="18"/>
      <c r="G117" s="18"/>
      <c r="H117" s="9"/>
      <c r="I117" s="9"/>
    </row>
    <row r="118" s="5" customFormat="true" ht="13.2" hidden="false" customHeight="false" outlineLevel="0" collapsed="false">
      <c r="A118" s="20"/>
      <c r="B118" s="21"/>
      <c r="C118" s="9"/>
      <c r="D118" s="9"/>
      <c r="E118" s="9"/>
      <c r="F118" s="9"/>
      <c r="G118" s="9"/>
      <c r="H118" s="9"/>
      <c r="I118" s="9"/>
    </row>
    <row r="119" s="5" customFormat="true" ht="13.2" hidden="false" customHeight="false" outlineLevel="0" collapsed="false"/>
    <row r="120" s="5" customFormat="true" ht="13.2" hidden="false" customHeight="false" outlineLevel="0" collapsed="false"/>
    <row r="121" s="5" customFormat="true" ht="13.2" hidden="false" customHeight="false" outlineLevel="0" collapsed="false"/>
    <row r="122" s="5" customFormat="true" ht="13.2" hidden="false" customHeight="false" outlineLevel="0" collapsed="false"/>
    <row r="123" s="5" customFormat="true" ht="13.2" hidden="false" customHeight="false" outlineLevel="0" collapsed="false"/>
    <row r="124" s="5" customFormat="true" ht="13.2" hidden="false" customHeight="false" outlineLevel="0" collapsed="false"/>
    <row r="125" s="5" customFormat="true" ht="13.2" hidden="false" customHeight="false" outlineLevel="0" collapsed="false"/>
    <row r="126" s="5" customFormat="true" ht="13.2" hidden="false" customHeight="false" outlineLevel="0" collapsed="false"/>
    <row r="127" s="5" customFormat="true" ht="13.2" hidden="false" customHeight="false" outlineLevel="0" collapsed="false"/>
    <row r="128" s="5" customFormat="true" ht="13.2" hidden="false" customHeight="false" outlineLevel="0" collapsed="false"/>
    <row r="129" s="5" customFormat="true" ht="13.2" hidden="false" customHeight="false" outlineLevel="0" collapsed="false"/>
    <row r="130" s="5" customFormat="true" ht="13.2" hidden="false" customHeight="false" outlineLevel="0" collapsed="false"/>
    <row r="131" s="5" customFormat="true" ht="13.2" hidden="false" customHeight="false" outlineLevel="0" collapsed="false"/>
    <row r="132" s="5" customFormat="true" ht="13.2" hidden="false" customHeight="false" outlineLevel="0" collapsed="false"/>
    <row r="133" s="5" customFormat="true" ht="13.2" hidden="false" customHeight="false" outlineLevel="0" collapsed="false"/>
    <row r="134" s="5" customFormat="true" ht="13.2" hidden="false" customHeight="false" outlineLevel="0" collapsed="false"/>
    <row r="135" s="5" customFormat="true" ht="13.2" hidden="false" customHeight="false" outlineLevel="0" collapsed="false"/>
    <row r="136" s="5" customFormat="true" ht="13.2" hidden="false" customHeight="false" outlineLevel="0" collapsed="false"/>
    <row r="137" s="5" customFormat="true" ht="13.2" hidden="false" customHeight="false" outlineLevel="0" collapsed="false"/>
    <row r="138" s="5" customFormat="true" ht="13.2" hidden="false" customHeight="false" outlineLevel="0" collapsed="false"/>
    <row r="139" s="5" customFormat="true" ht="13.2" hidden="false" customHeight="false" outlineLevel="0" collapsed="false"/>
    <row r="140" s="5" customFormat="true" ht="13.2" hidden="false" customHeight="false" outlineLevel="0" collapsed="false"/>
    <row r="141" s="5" customFormat="true" ht="13.2" hidden="false" customHeight="false" outlineLevel="0" collapsed="false"/>
    <row r="142" s="5" customFormat="true" ht="13.2" hidden="false" customHeight="false" outlineLevel="0" collapsed="false"/>
    <row r="143" s="5" customFormat="true" ht="13.2" hidden="false" customHeight="false" outlineLevel="0" collapsed="false"/>
    <row r="144" s="5" customFormat="true" ht="13.2" hidden="false" customHeight="false" outlineLevel="0" collapsed="false"/>
    <row r="145" s="5" customFormat="true" ht="13.2" hidden="false" customHeight="false" outlineLevel="0" collapsed="false"/>
    <row r="146" s="5" customFormat="true" ht="13.2" hidden="false" customHeight="false" outlineLevel="0" collapsed="false"/>
    <row r="147" s="5" customFormat="true" ht="13.2" hidden="false" customHeight="false" outlineLevel="0" collapsed="false"/>
    <row r="148" s="5" customFormat="true" ht="13.2" hidden="false" customHeight="false" outlineLevel="0" collapsed="false"/>
    <row r="149" s="5" customFormat="true" ht="13.2" hidden="false" customHeight="false" outlineLevel="0" collapsed="false"/>
    <row r="150" s="5" customFormat="true" ht="13.2" hidden="false" customHeight="false" outlineLevel="0" collapsed="false"/>
    <row r="151" s="5" customFormat="true" ht="13.2" hidden="false" customHeight="false" outlineLevel="0" collapsed="false"/>
    <row r="152" s="5" customFormat="true" ht="13.2" hidden="false" customHeight="false" outlineLevel="0" collapsed="false"/>
    <row r="153" s="5" customFormat="true" ht="13.2" hidden="false" customHeight="false" outlineLevel="0" collapsed="false"/>
    <row r="154" s="5" customFormat="true" ht="13.2" hidden="false" customHeight="false" outlineLevel="0" collapsed="false"/>
    <row r="155" s="5" customFormat="true" ht="13.2" hidden="false" customHeight="false" outlineLevel="0" collapsed="false"/>
    <row r="156" s="5" customFormat="true" ht="13.2" hidden="false" customHeight="false" outlineLevel="0" collapsed="false"/>
    <row r="157" s="5" customFormat="true" ht="13.2" hidden="false" customHeight="false" outlineLevel="0" collapsed="false"/>
    <row r="158" s="5" customFormat="true" ht="13.2" hidden="false" customHeight="false" outlineLevel="0" collapsed="false"/>
    <row r="159" s="5" customFormat="true" ht="13.2" hidden="false" customHeight="false" outlineLevel="0" collapsed="false"/>
    <row r="160" s="5" customFormat="true" ht="13.2" hidden="false" customHeight="false" outlineLevel="0" collapsed="false"/>
    <row r="161" s="5" customFormat="true" ht="13.2" hidden="false" customHeight="false" outlineLevel="0" collapsed="false"/>
    <row r="162" s="5" customFormat="true" ht="13.2" hidden="false" customHeight="false" outlineLevel="0" collapsed="false"/>
    <row r="163" s="5" customFormat="true" ht="13.2" hidden="false" customHeight="false" outlineLevel="0" collapsed="false"/>
    <row r="164" s="5" customFormat="true" ht="13.2" hidden="false" customHeight="false" outlineLevel="0" collapsed="false"/>
    <row r="165" s="5" customFormat="true" ht="13.2" hidden="false" customHeight="false" outlineLevel="0" collapsed="false"/>
    <row r="166" s="5" customFormat="true" ht="13.2" hidden="false" customHeight="false" outlineLevel="0" collapsed="false"/>
    <row r="167" s="5" customFormat="true" ht="13.2" hidden="false" customHeight="false" outlineLevel="0" collapsed="false"/>
    <row r="168" s="5" customFormat="true" ht="13.2" hidden="false" customHeight="false" outlineLevel="0" collapsed="false"/>
    <row r="169" s="5" customFormat="true" ht="13.2" hidden="false" customHeight="false" outlineLevel="0" collapsed="false"/>
    <row r="170" s="5" customFormat="true" ht="13.2" hidden="false" customHeight="false" outlineLevel="0" collapsed="false"/>
    <row r="171" s="5" customFormat="true" ht="13.2" hidden="false" customHeight="false" outlineLevel="0" collapsed="false"/>
    <row r="172" s="5" customFormat="true" ht="13.2" hidden="false" customHeight="false" outlineLevel="0" collapsed="false"/>
    <row r="173" s="5" customFormat="true" ht="13.2" hidden="false" customHeight="false" outlineLevel="0" collapsed="false"/>
    <row r="174" s="5" customFormat="true" ht="13.2" hidden="false" customHeight="false" outlineLevel="0" collapsed="false"/>
    <row r="175" s="5" customFormat="true" ht="13.2" hidden="false" customHeight="false" outlineLevel="0" collapsed="false"/>
    <row r="176" s="5" customFormat="true" ht="13.2" hidden="false" customHeight="false" outlineLevel="0" collapsed="false"/>
    <row r="177" s="5" customFormat="true" ht="13.2" hidden="false" customHeight="false" outlineLevel="0" collapsed="false"/>
  </sheetData>
  <mergeCells count="27">
    <mergeCell ref="A1:C1"/>
    <mergeCell ref="A2:B2"/>
    <mergeCell ref="A9:C9"/>
    <mergeCell ref="A11:C11"/>
    <mergeCell ref="A12:B12"/>
    <mergeCell ref="A20:C20"/>
    <mergeCell ref="A21:B21"/>
    <mergeCell ref="A29:C29"/>
    <mergeCell ref="A30:B30"/>
    <mergeCell ref="A38:C38"/>
    <mergeCell ref="A39:B39"/>
    <mergeCell ref="A47:C47"/>
    <mergeCell ref="A48:B48"/>
    <mergeCell ref="A56:C56"/>
    <mergeCell ref="A57:B57"/>
    <mergeCell ref="A65:C65"/>
    <mergeCell ref="A66:B66"/>
    <mergeCell ref="A74:C74"/>
    <mergeCell ref="A75:B75"/>
    <mergeCell ref="A83:C83"/>
    <mergeCell ref="A84:B84"/>
    <mergeCell ref="A92:C92"/>
    <mergeCell ref="A93:B93"/>
    <mergeCell ref="A101:C101"/>
    <mergeCell ref="A102:B102"/>
    <mergeCell ref="A110:C110"/>
    <mergeCell ref="A111:B111"/>
  </mergeCells>
  <printOptions headings="false" gridLines="false" gridLinesSet="true" horizontalCentered="false" verticalCentered="false"/>
  <pageMargins left="0.7875" right="0.7875" top="0.984027777777778" bottom="0.984027777777778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LibreOffice/6.4.7.2$Linux_X86_64 LibreOffice_project/40$Build-2</Application>
  <Company>UNIARA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2000-12-20T08:53:20Z</dcterms:created>
  <dc:creator>XYZ</dc:creator>
  <dc:description/>
  <dc:language>pt-BR</dc:language>
  <cp:lastModifiedBy/>
  <cp:lastPrinted>2000-12-28T23:27:09Z</cp:lastPrinted>
  <dcterms:modified xsi:type="dcterms:W3CDTF">2023-03-23T12:42:18Z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UNIARA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