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GRADUAÇÃO\PRO3475\2019\"/>
    </mc:Choice>
  </mc:AlternateContent>
  <bookViews>
    <workbookView xWindow="0" yWindow="0" windowWidth="25600" windowHeight="10910" activeTab="1"/>
  </bookViews>
  <sheets>
    <sheet name="Ex Aula" sheetId="1" r:id="rId1"/>
    <sheet name="Ex1" sheetId="3" r:id="rId2"/>
    <sheet name="Ex2" sheetId="2" r:id="rId3"/>
  </sheets>
  <calcPr calcId="152511"/>
</workbook>
</file>

<file path=xl/calcChain.xml><?xml version="1.0" encoding="utf-8"?>
<calcChain xmlns="http://schemas.openxmlformats.org/spreadsheetml/2006/main">
  <c r="Q139" i="2" l="1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C51" i="2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H27" i="2" s="1"/>
  <c r="I27" i="2" s="1"/>
  <c r="G19" i="2"/>
  <c r="I13" i="2"/>
  <c r="H13" i="2"/>
  <c r="G13" i="2"/>
  <c r="N13" i="2" s="1"/>
  <c r="I12" i="2"/>
  <c r="K12" i="2" s="1"/>
  <c r="H12" i="2"/>
  <c r="G12" i="2"/>
  <c r="N12" i="2" s="1"/>
  <c r="I11" i="2"/>
  <c r="H11" i="2"/>
  <c r="G11" i="2"/>
  <c r="N11" i="2" s="1"/>
  <c r="I10" i="2"/>
  <c r="K10" i="2" s="1"/>
  <c r="H10" i="2"/>
  <c r="G10" i="2"/>
  <c r="N10" i="2" s="1"/>
  <c r="I9" i="2"/>
  <c r="H9" i="2"/>
  <c r="G9" i="2"/>
  <c r="N9" i="2" s="1"/>
  <c r="I8" i="2"/>
  <c r="K8" i="2" s="1"/>
  <c r="H8" i="2"/>
  <c r="G8" i="2"/>
  <c r="N8" i="2" s="1"/>
  <c r="I7" i="2"/>
  <c r="H7" i="2"/>
  <c r="G7" i="2"/>
  <c r="N7" i="2" s="1"/>
  <c r="I6" i="2"/>
  <c r="K6" i="2" s="1"/>
  <c r="H6" i="2"/>
  <c r="G6" i="2"/>
  <c r="N6" i="2" s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B12" i="1"/>
  <c r="AA14" i="1" l="1"/>
  <c r="R53" i="2"/>
  <c r="R141" i="2"/>
  <c r="R128" i="2"/>
  <c r="R126" i="2"/>
  <c r="C127" i="2" s="1"/>
  <c r="C128" i="2" s="1"/>
  <c r="R127" i="2"/>
  <c r="R139" i="2"/>
  <c r="C140" i="2" s="1"/>
  <c r="C141" i="2" s="1"/>
  <c r="R140" i="2"/>
  <c r="R111" i="2"/>
  <c r="R97" i="2"/>
  <c r="R98" i="2"/>
  <c r="R109" i="2"/>
  <c r="C110" i="2" s="1"/>
  <c r="C111" i="2" s="1"/>
  <c r="R110" i="2"/>
  <c r="R96" i="2"/>
  <c r="C97" i="2" s="1"/>
  <c r="C98" i="2" s="1"/>
  <c r="J6" i="2"/>
  <c r="J10" i="2"/>
  <c r="N14" i="2"/>
  <c r="N15" i="2"/>
  <c r="N16" i="2" s="1"/>
  <c r="M6" i="2"/>
  <c r="M12" i="2"/>
  <c r="M10" i="2"/>
  <c r="M8" i="2"/>
  <c r="R51" i="2"/>
  <c r="C52" i="2" s="1"/>
  <c r="J9" i="2"/>
  <c r="J13" i="2"/>
  <c r="J7" i="2"/>
  <c r="J15" i="2" s="1"/>
  <c r="J16" i="2" s="1"/>
  <c r="J8" i="2"/>
  <c r="J11" i="2"/>
  <c r="J12" i="2"/>
  <c r="R65" i="2"/>
  <c r="R66" i="2"/>
  <c r="R64" i="2"/>
  <c r="C65" i="2" s="1"/>
  <c r="C66" i="2" s="1"/>
  <c r="R52" i="2"/>
  <c r="AA48" i="1"/>
  <c r="AA47" i="1"/>
  <c r="AA13" i="1"/>
  <c r="AA81" i="1"/>
  <c r="AA82" i="1"/>
  <c r="AA80" i="1"/>
  <c r="B81" i="1" s="1"/>
  <c r="K7" i="2"/>
  <c r="M7" i="2" s="1"/>
  <c r="K9" i="2"/>
  <c r="M9" i="2" s="1"/>
  <c r="K11" i="2"/>
  <c r="M11" i="2" s="1"/>
  <c r="K13" i="2"/>
  <c r="M13" i="2" s="1"/>
  <c r="AA46" i="1"/>
  <c r="B47" i="1" s="1"/>
  <c r="AA12" i="1"/>
  <c r="B13" i="1" s="1"/>
  <c r="J14" i="2" l="1"/>
  <c r="M14" i="2"/>
  <c r="M15" i="2"/>
  <c r="M16" i="2" s="1"/>
</calcChain>
</file>

<file path=xl/sharedStrings.xml><?xml version="1.0" encoding="utf-8"?>
<sst xmlns="http://schemas.openxmlformats.org/spreadsheetml/2006/main" count="247" uniqueCount="48">
  <si>
    <t>Atividades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</si>
  <si>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</si>
  <si>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</si>
  <si>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</si>
  <si>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</si>
  <si>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</si>
  <si>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</si>
  <si>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</si>
  <si>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</si>
  <si>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</si>
  <si>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</si>
  <si>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Total/sem</t>
  </si>
  <si>
    <t>Q*=</t>
  </si>
  <si>
    <t>durações</t>
  </si>
  <si>
    <t>Ativ</t>
  </si>
  <si>
    <t>Descrição</t>
  </si>
  <si>
    <t>Precedência</t>
  </si>
  <si>
    <t>otimista</t>
  </si>
  <si>
    <t>provável</t>
  </si>
  <si>
    <t>pessimista</t>
  </si>
  <si>
    <t>Duração</t>
  </si>
  <si>
    <t>Variância</t>
  </si>
  <si>
    <t>Pedreiro</t>
  </si>
  <si>
    <t>Ajudante</t>
  </si>
  <si>
    <t>Mestre</t>
  </si>
  <si>
    <t xml:space="preserve">Construir componentes internos </t>
  </si>
  <si>
    <t>------</t>
  </si>
  <si>
    <t>Modificar teto e piso</t>
  </si>
  <si>
    <t>Construir chaminé coletora</t>
  </si>
  <si>
    <t>Espalhar concreto e instalar estrutura</t>
  </si>
  <si>
    <t>Construir forno de alta temperatura</t>
  </si>
  <si>
    <t>Instalar sistema de controle</t>
  </si>
  <si>
    <t>Instalar dispositivo contra poluição do ar</t>
  </si>
  <si>
    <t>D,E</t>
  </si>
  <si>
    <t>Inspeção e teste</t>
  </si>
  <si>
    <t>F,G</t>
  </si>
  <si>
    <t>Atividade</t>
  </si>
  <si>
    <t>Desvio</t>
  </si>
  <si>
    <t>durações (semanas)</t>
  </si>
  <si>
    <t>F.Livre</t>
  </si>
  <si>
    <t>F.Total</t>
  </si>
  <si>
    <t>Ped (hs)</t>
  </si>
  <si>
    <t>Ped (ps)</t>
  </si>
  <si>
    <t>Max</t>
  </si>
  <si>
    <t>Min</t>
  </si>
  <si>
    <t>FT</t>
  </si>
  <si>
    <t>FL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</si>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</sst>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quotePrefix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4" borderId="0" xfId="0" applyFont="1" applyFill="1"/>
    <xf numFmtId="0" fontId="3" fillId="4" borderId="0" xfId="0" quotePrefix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0" fillId="5" borderId="1" xfId="0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5" fillId="0" borderId="1" xfId="0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Aula'!$A$12</c:f>
              <c:strCache>
                <c:ptCount val="1"/>
                <c:pt idx="0">
                  <c:v>Total/sem</c:v>
                </c:pt>
              </c:strCache>
            </c:strRef>
          </c:tx>
          <c:xVal>
            <c:numRef>
              <c:f>'Ex Aula'!$B$1:$Z$1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'Ex Aula'!$B$12:$Z$12</c:f>
              <c:numCache>
                <c:formatCode>General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110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80</c:v>
                </c:pt>
                <c:pt idx="8">
                  <c:v>80</c:v>
                </c:pt>
                <c:pt idx="9">
                  <c:v>50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70</c:v>
                </c:pt>
                <c:pt idx="17">
                  <c:v>70</c:v>
                </c:pt>
                <c:pt idx="18">
                  <c:v>120</c:v>
                </c:pt>
                <c:pt idx="19">
                  <c:v>50</c:v>
                </c:pt>
                <c:pt idx="20">
                  <c:v>50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514576"/>
        <c:axId val="411515120"/>
      </c:scatterChart>
      <c:valAx>
        <c:axId val="4115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515120"/>
        <c:crosses val="autoZero"/>
        <c:crossBetween val="midCat"/>
      </c:valAx>
      <c:valAx>
        <c:axId val="41151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51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 Aula'!$A$46</c:f>
              <c:strCache>
                <c:ptCount val="1"/>
                <c:pt idx="0">
                  <c:v>Total/sem</c:v>
                </c:pt>
              </c:strCache>
            </c:strRef>
          </c:tx>
          <c:xVal>
            <c:numRef>
              <c:f>'Ex Aula'!$B$35:$Z$35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'Ex Aula'!$B$46:$Z$46</c:f>
              <c:numCache>
                <c:formatCode>General</c:formatCode>
                <c:ptCount val="25"/>
                <c:pt idx="0">
                  <c:v>40</c:v>
                </c:pt>
                <c:pt idx="1">
                  <c:v>40</c:v>
                </c:pt>
                <c:pt idx="2">
                  <c:v>100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140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517840"/>
        <c:axId val="411515664"/>
      </c:scatterChart>
      <c:valAx>
        <c:axId val="41151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515664"/>
        <c:crosses val="autoZero"/>
        <c:crossBetween val="midCat"/>
      </c:valAx>
      <c:valAx>
        <c:axId val="41151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51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'Ex2'!$B$64</c:f>
              <c:strCache>
                <c:ptCount val="1"/>
                <c:pt idx="0">
                  <c:v>Total/sem</c:v>
                </c:pt>
              </c:strCache>
            </c:strRef>
          </c:tx>
          <c:val>
            <c:numRef>
              <c:f>'Ex2'!$C$64:$Q$64</c:f>
              <c:numCache>
                <c:formatCode>General</c:formatCode>
                <c:ptCount val="15"/>
                <c:pt idx="0">
                  <c:v>400</c:v>
                </c:pt>
                <c:pt idx="1">
                  <c:v>400</c:v>
                </c:pt>
                <c:pt idx="2">
                  <c:v>1000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800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200</c:v>
                </c:pt>
                <c:pt idx="12">
                  <c:v>200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20016"/>
        <c:axId val="411512944"/>
      </c:lineChart>
      <c:catAx>
        <c:axId val="41152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411512944"/>
        <c:crosses val="autoZero"/>
        <c:auto val="1"/>
        <c:lblAlgn val="ctr"/>
        <c:lblOffset val="100"/>
        <c:noMultiLvlLbl val="0"/>
      </c:catAx>
      <c:valAx>
        <c:axId val="41151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52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285750</xdr:colOff>
      <xdr:row>1</xdr:row>
      <xdr:rowOff>66675</xdr:rowOff>
    </xdr:from>
    <xdr:to>
      <xdr:col>40</xdr:col>
      <xdr:colOff>61619</xdr:colOff>
      <xdr:row>24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257175"/>
          <a:ext cx="5871869" cy="4343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209549</xdr:colOff>
      <xdr:row>15</xdr:row>
      <xdr:rowOff>0</xdr:rowOff>
    </xdr:from>
    <xdr:to>
      <xdr:col>28</xdr:col>
      <xdr:colOff>495301</xdr:colOff>
      <xdr:row>29</xdr:row>
      <xdr:rowOff>76200</xdr:rowOff>
    </xdr:to>
    <xdr:graphicFrame macro="">
      <xdr:nvGraphicFramePr>
        <xdr:cNvPr id="90" name="Gráfico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590549</xdr:colOff>
      <xdr:row>48</xdr:row>
      <xdr:rowOff>57150</xdr:rowOff>
    </xdr:from>
    <xdr:to>
      <xdr:col>28</xdr:col>
      <xdr:colOff>209550</xdr:colOff>
      <xdr:row>62</xdr:row>
      <xdr:rowOff>133350</xdr:rowOff>
    </xdr:to>
    <xdr:graphicFrame macro="">
      <xdr:nvGraphicFramePr>
        <xdr:cNvPr id="91" name="Gráfico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550545</xdr:colOff>
      <xdr:row>46</xdr:row>
      <xdr:rowOff>93345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150"/>
          <a:ext cx="6646545" cy="8380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208043</xdr:colOff>
      <xdr:row>0</xdr:row>
      <xdr:rowOff>0</xdr:rowOff>
    </xdr:from>
    <xdr:to>
      <xdr:col>29</xdr:col>
      <xdr:colOff>9525</xdr:colOff>
      <xdr:row>38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4993" y="0"/>
          <a:ext cx="8831182" cy="7610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104775</xdr:colOff>
      <xdr:row>67</xdr:row>
      <xdr:rowOff>161925</xdr:rowOff>
    </xdr:from>
    <xdr:to>
      <xdr:col>10</xdr:col>
      <xdr:colOff>104775</xdr:colOff>
      <xdr:row>82</xdr:row>
      <xdr:rowOff>47625</xdr:rowOff>
    </xdr:to>
    <xdr:graphicFrame macro="">
      <xdr:nvGraphicFramePr>
        <xdr:cNvPr id="80" name="Gráfico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workbookViewId="0">
      <selection activeCell="Z48" sqref="Z48:AA48"/>
    </sheetView>
  </sheetViews>
  <sheetFormatPr defaultRowHeight="14.5" x14ac:dyDescent="0.35"/>
  <cols>
    <col min="1" max="1" width="10.453125" style="6" bestFit="1" customWidth="1"/>
    <col min="2" max="26" width="4.453125" customWidth="1"/>
  </cols>
  <sheetData>
    <row r="1" spans="1:27" x14ac:dyDescent="0.35">
      <c r="A1" s="5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</row>
    <row r="2" spans="1:27" x14ac:dyDescent="0.35">
      <c r="A2" s="5" t="s">
        <v>10</v>
      </c>
      <c r="B2" s="3">
        <v>40</v>
      </c>
      <c r="C2" s="3">
        <v>40</v>
      </c>
      <c r="D2" s="3">
        <v>40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x14ac:dyDescent="0.35">
      <c r="A3" s="5" t="s">
        <v>1</v>
      </c>
      <c r="B3" s="4">
        <v>60</v>
      </c>
      <c r="C3" s="4">
        <v>60</v>
      </c>
      <c r="D3" s="4">
        <v>60</v>
      </c>
      <c r="E3" s="4">
        <v>60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x14ac:dyDescent="0.35">
      <c r="A4" s="5" t="s">
        <v>2</v>
      </c>
      <c r="B4" s="2"/>
      <c r="C4" s="2"/>
      <c r="D4" s="2"/>
      <c r="E4" s="3">
        <v>30</v>
      </c>
      <c r="F4" s="3">
        <v>30</v>
      </c>
      <c r="G4" s="3">
        <v>30</v>
      </c>
      <c r="H4" s="3">
        <v>30</v>
      </c>
      <c r="I4" s="3">
        <v>30</v>
      </c>
      <c r="J4" s="3">
        <v>30</v>
      </c>
      <c r="K4" s="3">
        <v>30</v>
      </c>
      <c r="L4" s="3">
        <v>30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x14ac:dyDescent="0.35">
      <c r="A5" s="5" t="s">
        <v>3</v>
      </c>
      <c r="B5" s="2"/>
      <c r="C5" s="2"/>
      <c r="D5" s="2"/>
      <c r="E5" s="2"/>
      <c r="F5" s="4">
        <v>30</v>
      </c>
      <c r="G5" s="4">
        <v>30</v>
      </c>
      <c r="H5" s="4">
        <v>30</v>
      </c>
      <c r="I5" s="4">
        <v>30</v>
      </c>
      <c r="J5" s="4">
        <v>30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x14ac:dyDescent="0.3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>
        <v>30</v>
      </c>
      <c r="N6" s="4">
        <v>30</v>
      </c>
      <c r="O6" s="4">
        <v>30</v>
      </c>
      <c r="P6" s="4">
        <v>30</v>
      </c>
      <c r="Q6" s="4">
        <v>30</v>
      </c>
      <c r="R6" s="2"/>
      <c r="S6" s="2"/>
      <c r="T6" s="2"/>
      <c r="U6" s="2"/>
      <c r="V6" s="2"/>
      <c r="W6" s="2"/>
      <c r="X6" s="2"/>
      <c r="Y6" s="2"/>
      <c r="Z6" s="2"/>
    </row>
    <row r="7" spans="1:27" x14ac:dyDescent="0.35">
      <c r="A7" s="5" t="s">
        <v>5</v>
      </c>
      <c r="B7" s="2"/>
      <c r="C7" s="2"/>
      <c r="D7" s="2"/>
      <c r="E7" s="4">
        <v>20</v>
      </c>
      <c r="F7" s="4">
        <v>20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v>20</v>
      </c>
      <c r="M7" s="4">
        <v>20</v>
      </c>
      <c r="N7" s="4">
        <v>20</v>
      </c>
      <c r="O7" s="4">
        <v>20</v>
      </c>
      <c r="P7" s="4">
        <v>20</v>
      </c>
      <c r="Q7" s="4">
        <v>20</v>
      </c>
      <c r="R7" s="4">
        <v>20</v>
      </c>
      <c r="S7" s="4">
        <v>20</v>
      </c>
      <c r="T7" s="2"/>
      <c r="U7" s="2"/>
      <c r="V7" s="2"/>
      <c r="W7" s="2"/>
      <c r="X7" s="2"/>
      <c r="Y7" s="2"/>
      <c r="Z7" s="2"/>
    </row>
    <row r="8" spans="1:27" x14ac:dyDescent="0.35">
      <c r="A8" s="5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>
        <v>70</v>
      </c>
      <c r="U8" s="2"/>
      <c r="V8" s="2"/>
      <c r="W8" s="2"/>
      <c r="X8" s="2"/>
      <c r="Y8" s="2"/>
      <c r="Z8" s="2"/>
    </row>
    <row r="9" spans="1:27" x14ac:dyDescent="0.35">
      <c r="A9" s="5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>
        <v>50</v>
      </c>
      <c r="N9" s="3">
        <v>50</v>
      </c>
      <c r="O9" s="3">
        <v>50</v>
      </c>
      <c r="P9" s="3">
        <v>50</v>
      </c>
      <c r="Q9" s="3">
        <v>50</v>
      </c>
      <c r="R9" s="3">
        <v>50</v>
      </c>
      <c r="S9" s="3">
        <v>50</v>
      </c>
      <c r="T9" s="3">
        <v>50</v>
      </c>
      <c r="U9" s="3">
        <v>50</v>
      </c>
      <c r="V9" s="3">
        <v>50</v>
      </c>
      <c r="W9" s="2"/>
      <c r="X9" s="2"/>
      <c r="Y9" s="2"/>
      <c r="Z9" s="2"/>
    </row>
    <row r="10" spans="1:27" x14ac:dyDescent="0.35">
      <c r="A10" s="5" t="s">
        <v>8</v>
      </c>
      <c r="B10" s="2"/>
      <c r="C10" s="2"/>
      <c r="D10" s="2"/>
      <c r="E10" s="2"/>
      <c r="F10" s="4">
        <v>20</v>
      </c>
      <c r="G10" s="4">
        <v>20</v>
      </c>
      <c r="H10" s="4">
        <v>20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7" x14ac:dyDescent="0.35">
      <c r="A11" s="5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>
        <v>30</v>
      </c>
      <c r="X11" s="3">
        <v>30</v>
      </c>
      <c r="Y11" s="3">
        <v>30</v>
      </c>
      <c r="Z11" s="3">
        <v>30</v>
      </c>
    </row>
    <row r="12" spans="1:27" x14ac:dyDescent="0.35">
      <c r="A12" s="5" t="s">
        <v>11</v>
      </c>
      <c r="B12" s="2">
        <f>SUM(B2:B11)</f>
        <v>100</v>
      </c>
      <c r="C12" s="2">
        <f t="shared" ref="C12:Z12" si="0">SUM(C2:C11)</f>
        <v>100</v>
      </c>
      <c r="D12" s="2">
        <f t="shared" si="0"/>
        <v>100</v>
      </c>
      <c r="E12" s="2">
        <f t="shared" si="0"/>
        <v>110</v>
      </c>
      <c r="F12" s="2">
        <f t="shared" si="0"/>
        <v>100</v>
      </c>
      <c r="G12" s="2">
        <f t="shared" si="0"/>
        <v>100</v>
      </c>
      <c r="H12" s="2">
        <f t="shared" si="0"/>
        <v>100</v>
      </c>
      <c r="I12" s="2">
        <f t="shared" si="0"/>
        <v>80</v>
      </c>
      <c r="J12" s="2">
        <f t="shared" si="0"/>
        <v>80</v>
      </c>
      <c r="K12" s="2">
        <f t="shared" si="0"/>
        <v>50</v>
      </c>
      <c r="L12" s="2">
        <f t="shared" si="0"/>
        <v>50</v>
      </c>
      <c r="M12" s="2">
        <f t="shared" si="0"/>
        <v>100</v>
      </c>
      <c r="N12" s="2">
        <f t="shared" si="0"/>
        <v>100</v>
      </c>
      <c r="O12" s="2">
        <f t="shared" si="0"/>
        <v>100</v>
      </c>
      <c r="P12" s="2">
        <f t="shared" si="0"/>
        <v>100</v>
      </c>
      <c r="Q12" s="2">
        <f t="shared" si="0"/>
        <v>100</v>
      </c>
      <c r="R12" s="2">
        <f t="shared" si="0"/>
        <v>70</v>
      </c>
      <c r="S12" s="2">
        <f t="shared" si="0"/>
        <v>70</v>
      </c>
      <c r="T12" s="2">
        <f t="shared" si="0"/>
        <v>120</v>
      </c>
      <c r="U12" s="2">
        <f t="shared" si="0"/>
        <v>50</v>
      </c>
      <c r="V12" s="2">
        <f t="shared" si="0"/>
        <v>50</v>
      </c>
      <c r="W12" s="2">
        <f t="shared" si="0"/>
        <v>30</v>
      </c>
      <c r="X12" s="2">
        <f t="shared" si="0"/>
        <v>30</v>
      </c>
      <c r="Y12" s="2">
        <f t="shared" si="0"/>
        <v>30</v>
      </c>
      <c r="Z12" s="2">
        <f t="shared" si="0"/>
        <v>30</v>
      </c>
      <c r="AA12" s="2">
        <f>SUM(B12:Z12)</f>
        <v>1950</v>
      </c>
    </row>
    <row r="13" spans="1:27" x14ac:dyDescent="0.35">
      <c r="A13" s="6" t="s">
        <v>12</v>
      </c>
      <c r="B13" s="1">
        <f>AA12/25</f>
        <v>78</v>
      </c>
      <c r="Z13" t="s">
        <v>43</v>
      </c>
      <c r="AA13">
        <f>MAX(B12:Z12)</f>
        <v>120</v>
      </c>
    </row>
    <row r="14" spans="1:27" x14ac:dyDescent="0.35">
      <c r="Z14" t="s">
        <v>44</v>
      </c>
      <c r="AA14">
        <f>MIN(B12:Z12)</f>
        <v>30</v>
      </c>
    </row>
    <row r="26" spans="32:34" x14ac:dyDescent="0.35">
      <c r="AF26" s="33"/>
      <c r="AG26" s="33" t="s">
        <v>45</v>
      </c>
      <c r="AH26" s="33" t="s">
        <v>46</v>
      </c>
    </row>
    <row r="27" spans="32:34" x14ac:dyDescent="0.35">
      <c r="AF27" s="34" t="s">
        <v>10</v>
      </c>
      <c r="AG27" s="34">
        <v>0</v>
      </c>
      <c r="AH27" s="34">
        <v>0</v>
      </c>
    </row>
    <row r="28" spans="32:34" x14ac:dyDescent="0.35">
      <c r="AF28" s="33" t="s">
        <v>1</v>
      </c>
      <c r="AG28" s="33">
        <v>2</v>
      </c>
      <c r="AH28" s="33">
        <v>0</v>
      </c>
    </row>
    <row r="29" spans="32:34" x14ac:dyDescent="0.35">
      <c r="AF29" s="34" t="s">
        <v>2</v>
      </c>
      <c r="AG29" s="34">
        <v>0</v>
      </c>
      <c r="AH29" s="34">
        <v>0</v>
      </c>
    </row>
    <row r="30" spans="32:34" x14ac:dyDescent="0.35">
      <c r="AF30" s="33" t="s">
        <v>3</v>
      </c>
      <c r="AG30" s="33">
        <v>2</v>
      </c>
      <c r="AH30" s="33">
        <v>2</v>
      </c>
    </row>
    <row r="31" spans="32:34" x14ac:dyDescent="0.35">
      <c r="AF31" s="33" t="s">
        <v>4</v>
      </c>
      <c r="AG31" s="35">
        <v>4</v>
      </c>
      <c r="AH31" s="35">
        <v>2</v>
      </c>
    </row>
    <row r="32" spans="32:34" x14ac:dyDescent="0.35">
      <c r="AF32" s="33" t="s">
        <v>5</v>
      </c>
      <c r="AG32" s="33">
        <v>2</v>
      </c>
      <c r="AH32" s="33">
        <v>0</v>
      </c>
    </row>
    <row r="33" spans="1:34" x14ac:dyDescent="0.35">
      <c r="AF33" s="33" t="s">
        <v>6</v>
      </c>
      <c r="AG33" s="33">
        <v>2</v>
      </c>
      <c r="AH33" s="33">
        <v>2</v>
      </c>
    </row>
    <row r="34" spans="1:34" x14ac:dyDescent="0.35">
      <c r="AF34" s="34" t="s">
        <v>7</v>
      </c>
      <c r="AG34" s="34">
        <v>0</v>
      </c>
      <c r="AH34" s="34">
        <v>0</v>
      </c>
    </row>
    <row r="35" spans="1:34" x14ac:dyDescent="0.35">
      <c r="A35" s="5" t="s">
        <v>0</v>
      </c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7">
        <v>13</v>
      </c>
      <c r="O35" s="7">
        <v>14</v>
      </c>
      <c r="P35" s="7">
        <v>15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7">
        <v>21</v>
      </c>
      <c r="W35" s="7">
        <v>22</v>
      </c>
      <c r="X35" s="7">
        <v>23</v>
      </c>
      <c r="Y35" s="7">
        <v>24</v>
      </c>
      <c r="Z35" s="7">
        <v>25</v>
      </c>
      <c r="AF35" s="33" t="s">
        <v>8</v>
      </c>
      <c r="AG35" s="33">
        <v>14</v>
      </c>
      <c r="AH35" s="33">
        <v>14</v>
      </c>
    </row>
    <row r="36" spans="1:34" x14ac:dyDescent="0.35">
      <c r="A36" s="5" t="s">
        <v>10</v>
      </c>
      <c r="B36" s="3">
        <v>40</v>
      </c>
      <c r="C36" s="3">
        <v>40</v>
      </c>
      <c r="D36" s="3">
        <v>40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F36" s="34" t="s">
        <v>9</v>
      </c>
      <c r="AG36" s="34">
        <v>0</v>
      </c>
      <c r="AH36" s="34">
        <v>0</v>
      </c>
    </row>
    <row r="37" spans="1:34" x14ac:dyDescent="0.35">
      <c r="A37" s="5" t="s">
        <v>1</v>
      </c>
      <c r="B37" s="8"/>
      <c r="C37" s="8"/>
      <c r="D37" s="4">
        <v>60</v>
      </c>
      <c r="E37" s="4">
        <v>60</v>
      </c>
      <c r="F37" s="4">
        <v>60</v>
      </c>
      <c r="G37" s="4">
        <v>60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4" x14ac:dyDescent="0.35">
      <c r="A38" s="5" t="s">
        <v>2</v>
      </c>
      <c r="B38" s="2"/>
      <c r="C38" s="2"/>
      <c r="D38" s="2"/>
      <c r="E38" s="3">
        <v>30</v>
      </c>
      <c r="F38" s="3">
        <v>30</v>
      </c>
      <c r="G38" s="3">
        <v>30</v>
      </c>
      <c r="H38" s="3">
        <v>30</v>
      </c>
      <c r="I38" s="3">
        <v>30</v>
      </c>
      <c r="J38" s="3">
        <v>30</v>
      </c>
      <c r="K38" s="3">
        <v>30</v>
      </c>
      <c r="L38" s="3">
        <v>30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4" x14ac:dyDescent="0.35">
      <c r="A39" s="5" t="s">
        <v>3</v>
      </c>
      <c r="B39" s="2"/>
      <c r="C39" s="2"/>
      <c r="D39" s="2"/>
      <c r="E39" s="2"/>
      <c r="F39" s="2"/>
      <c r="G39" s="2"/>
      <c r="H39" s="4">
        <v>30</v>
      </c>
      <c r="I39" s="4">
        <v>30</v>
      </c>
      <c r="J39" s="4">
        <v>30</v>
      </c>
      <c r="K39" s="4">
        <v>30</v>
      </c>
      <c r="L39" s="4">
        <v>30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34" x14ac:dyDescent="0.35">
      <c r="A40" s="5" t="s">
        <v>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v>30</v>
      </c>
      <c r="R40" s="4">
        <v>30</v>
      </c>
      <c r="S40" s="4">
        <v>30</v>
      </c>
      <c r="T40" s="4">
        <v>30</v>
      </c>
      <c r="U40" s="4">
        <v>30</v>
      </c>
      <c r="V40" s="2"/>
      <c r="W40" s="2"/>
      <c r="X40" s="2"/>
      <c r="Y40" s="2"/>
      <c r="Z40" s="2"/>
    </row>
    <row r="41" spans="1:34" x14ac:dyDescent="0.35">
      <c r="A41" s="5" t="s">
        <v>5</v>
      </c>
      <c r="B41" s="2"/>
      <c r="C41" s="2"/>
      <c r="D41" s="2"/>
      <c r="E41" s="4">
        <v>20</v>
      </c>
      <c r="F41" s="4">
        <v>20</v>
      </c>
      <c r="G41" s="4">
        <v>20</v>
      </c>
      <c r="H41" s="4">
        <v>20</v>
      </c>
      <c r="I41" s="4">
        <v>20</v>
      </c>
      <c r="J41" s="4">
        <v>20</v>
      </c>
      <c r="K41" s="4">
        <v>20</v>
      </c>
      <c r="L41" s="4">
        <v>20</v>
      </c>
      <c r="M41" s="4">
        <v>20</v>
      </c>
      <c r="N41" s="4">
        <v>20</v>
      </c>
      <c r="O41" s="4">
        <v>20</v>
      </c>
      <c r="P41" s="4">
        <v>20</v>
      </c>
      <c r="Q41" s="4">
        <v>20</v>
      </c>
      <c r="R41" s="4">
        <v>20</v>
      </c>
      <c r="S41" s="4">
        <v>20</v>
      </c>
      <c r="T41" s="2"/>
      <c r="U41" s="2"/>
      <c r="V41" s="2"/>
      <c r="W41" s="2"/>
      <c r="X41" s="2"/>
      <c r="Y41" s="2"/>
      <c r="Z41" s="2"/>
    </row>
    <row r="42" spans="1:34" x14ac:dyDescent="0.35">
      <c r="A42" s="5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4">
        <v>70</v>
      </c>
      <c r="W42" s="2"/>
      <c r="X42" s="2"/>
      <c r="Y42" s="2"/>
      <c r="Z42" s="2"/>
    </row>
    <row r="43" spans="1:34" x14ac:dyDescent="0.35">
      <c r="A43" s="5" t="s">
        <v>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50</v>
      </c>
      <c r="N43" s="3">
        <v>50</v>
      </c>
      <c r="O43" s="3">
        <v>50</v>
      </c>
      <c r="P43" s="3">
        <v>50</v>
      </c>
      <c r="Q43" s="3">
        <v>50</v>
      </c>
      <c r="R43" s="3">
        <v>50</v>
      </c>
      <c r="S43" s="3">
        <v>50</v>
      </c>
      <c r="T43" s="3">
        <v>50</v>
      </c>
      <c r="U43" s="3">
        <v>50</v>
      </c>
      <c r="V43" s="3">
        <v>50</v>
      </c>
      <c r="W43" s="2"/>
      <c r="X43" s="2"/>
      <c r="Y43" s="2"/>
      <c r="Z43" s="2"/>
    </row>
    <row r="44" spans="1:34" x14ac:dyDescent="0.35">
      <c r="A44" s="5" t="s">
        <v>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">
        <v>20</v>
      </c>
      <c r="U44" s="4">
        <v>20</v>
      </c>
      <c r="V44" s="4">
        <v>20</v>
      </c>
      <c r="W44" s="2"/>
      <c r="X44" s="2"/>
      <c r="Y44" s="2"/>
      <c r="Z44" s="2"/>
    </row>
    <row r="45" spans="1:34" x14ac:dyDescent="0.35">
      <c r="A45" s="5" t="s">
        <v>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>
        <v>30</v>
      </c>
      <c r="X45" s="3">
        <v>30</v>
      </c>
      <c r="Y45" s="3">
        <v>30</v>
      </c>
      <c r="Z45" s="3">
        <v>30</v>
      </c>
    </row>
    <row r="46" spans="1:34" x14ac:dyDescent="0.35">
      <c r="A46" s="5" t="s">
        <v>11</v>
      </c>
      <c r="B46" s="2">
        <f>SUM(B36:B45)</f>
        <v>40</v>
      </c>
      <c r="C46" s="2">
        <f t="shared" ref="C46" si="1">SUM(C36:C45)</f>
        <v>40</v>
      </c>
      <c r="D46" s="2">
        <f t="shared" ref="D46" si="2">SUM(D36:D45)</f>
        <v>100</v>
      </c>
      <c r="E46" s="2">
        <f t="shared" ref="E46" si="3">SUM(E36:E45)</f>
        <v>110</v>
      </c>
      <c r="F46" s="2">
        <f t="shared" ref="F46" si="4">SUM(F36:F45)</f>
        <v>110</v>
      </c>
      <c r="G46" s="2">
        <f t="shared" ref="G46" si="5">SUM(G36:G45)</f>
        <v>110</v>
      </c>
      <c r="H46" s="2">
        <f t="shared" ref="H46" si="6">SUM(H36:H45)</f>
        <v>80</v>
      </c>
      <c r="I46" s="2">
        <f t="shared" ref="I46" si="7">SUM(I36:I45)</f>
        <v>80</v>
      </c>
      <c r="J46" s="2">
        <f t="shared" ref="J46" si="8">SUM(J36:J45)</f>
        <v>80</v>
      </c>
      <c r="K46" s="2">
        <f t="shared" ref="K46" si="9">SUM(K36:K45)</f>
        <v>80</v>
      </c>
      <c r="L46" s="2">
        <f t="shared" ref="L46" si="10">SUM(L36:L45)</f>
        <v>80</v>
      </c>
      <c r="M46" s="2">
        <f t="shared" ref="M46" si="11">SUM(M36:M45)</f>
        <v>70</v>
      </c>
      <c r="N46" s="2">
        <f t="shared" ref="N46" si="12">SUM(N36:N45)</f>
        <v>70</v>
      </c>
      <c r="O46" s="2">
        <f t="shared" ref="O46" si="13">SUM(O36:O45)</f>
        <v>70</v>
      </c>
      <c r="P46" s="2">
        <f t="shared" ref="P46" si="14">SUM(P36:P45)</f>
        <v>70</v>
      </c>
      <c r="Q46" s="2">
        <f t="shared" ref="Q46" si="15">SUM(Q36:Q45)</f>
        <v>100</v>
      </c>
      <c r="R46" s="2">
        <f t="shared" ref="R46" si="16">SUM(R36:R45)</f>
        <v>100</v>
      </c>
      <c r="S46" s="2">
        <f t="shared" ref="S46" si="17">SUM(S36:S45)</f>
        <v>100</v>
      </c>
      <c r="T46" s="2">
        <f t="shared" ref="T46" si="18">SUM(T36:T45)</f>
        <v>100</v>
      </c>
      <c r="U46" s="2">
        <f t="shared" ref="U46" si="19">SUM(U36:U45)</f>
        <v>100</v>
      </c>
      <c r="V46" s="2">
        <f t="shared" ref="V46" si="20">SUM(V36:V45)</f>
        <v>140</v>
      </c>
      <c r="W46" s="2">
        <f t="shared" ref="W46" si="21">SUM(W36:W45)</f>
        <v>30</v>
      </c>
      <c r="X46" s="2">
        <f t="shared" ref="X46" si="22">SUM(X36:X45)</f>
        <v>30</v>
      </c>
      <c r="Y46" s="2">
        <f t="shared" ref="Y46" si="23">SUM(Y36:Y45)</f>
        <v>30</v>
      </c>
      <c r="Z46" s="2">
        <f t="shared" ref="Z46" si="24">SUM(Z36:Z45)</f>
        <v>30</v>
      </c>
      <c r="AA46" s="2">
        <f>SUM(B46:Z46)</f>
        <v>1950</v>
      </c>
    </row>
    <row r="47" spans="1:34" x14ac:dyDescent="0.35">
      <c r="A47" s="6" t="s">
        <v>12</v>
      </c>
      <c r="B47" s="1">
        <f>AA46/25</f>
        <v>78</v>
      </c>
      <c r="Z47" t="s">
        <v>43</v>
      </c>
      <c r="AA47">
        <f>MAX(B46:Z46)</f>
        <v>140</v>
      </c>
    </row>
    <row r="48" spans="1:34" x14ac:dyDescent="0.35">
      <c r="Z48" t="s">
        <v>44</v>
      </c>
      <c r="AA48">
        <f>MIN(B46:Z46)</f>
        <v>30</v>
      </c>
    </row>
    <row r="69" spans="1:27" x14ac:dyDescent="0.35">
      <c r="A69" s="5" t="s">
        <v>0</v>
      </c>
      <c r="B69" s="7">
        <v>1</v>
      </c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  <c r="O69" s="7">
        <v>14</v>
      </c>
      <c r="P69" s="7">
        <v>15</v>
      </c>
      <c r="Q69" s="7">
        <v>16</v>
      </c>
      <c r="R69" s="7">
        <v>17</v>
      </c>
      <c r="S69" s="7">
        <v>18</v>
      </c>
      <c r="T69" s="7">
        <v>19</v>
      </c>
      <c r="U69" s="7">
        <v>20</v>
      </c>
      <c r="V69" s="7">
        <v>21</v>
      </c>
      <c r="W69" s="7">
        <v>22</v>
      </c>
      <c r="X69" s="7">
        <v>23</v>
      </c>
      <c r="Y69" s="7">
        <v>24</v>
      </c>
      <c r="Z69" s="7">
        <v>25</v>
      </c>
    </row>
    <row r="70" spans="1:27" x14ac:dyDescent="0.35">
      <c r="A70" s="5" t="s">
        <v>10</v>
      </c>
      <c r="B70" s="3">
        <v>40</v>
      </c>
      <c r="C70" s="3">
        <v>40</v>
      </c>
      <c r="D70" s="3">
        <v>40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7" s="31" customFormat="1" x14ac:dyDescent="0.35">
      <c r="A71" s="5" t="s">
        <v>2</v>
      </c>
      <c r="B71" s="2"/>
      <c r="C71" s="2"/>
      <c r="D71" s="2"/>
      <c r="E71" s="3">
        <v>30</v>
      </c>
      <c r="F71" s="3">
        <v>30</v>
      </c>
      <c r="G71" s="3">
        <v>30</v>
      </c>
      <c r="H71" s="3">
        <v>30</v>
      </c>
      <c r="I71" s="3">
        <v>30</v>
      </c>
      <c r="J71" s="3">
        <v>30</v>
      </c>
      <c r="K71" s="3">
        <v>30</v>
      </c>
      <c r="L71" s="3">
        <v>30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7" s="31" customFormat="1" x14ac:dyDescent="0.35">
      <c r="A72" s="5" t="s">
        <v>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>
        <v>50</v>
      </c>
      <c r="N72" s="3">
        <v>50</v>
      </c>
      <c r="O72" s="3">
        <v>50</v>
      </c>
      <c r="P72" s="3">
        <v>50</v>
      </c>
      <c r="Q72" s="3">
        <v>50</v>
      </c>
      <c r="R72" s="3">
        <v>50</v>
      </c>
      <c r="S72" s="3">
        <v>50</v>
      </c>
      <c r="T72" s="3">
        <v>50</v>
      </c>
      <c r="U72" s="3">
        <v>50</v>
      </c>
      <c r="V72" s="3">
        <v>50</v>
      </c>
      <c r="W72" s="8"/>
      <c r="X72" s="8"/>
      <c r="Y72" s="8"/>
      <c r="Z72" s="8"/>
    </row>
    <row r="73" spans="1:27" s="31" customFormat="1" x14ac:dyDescent="0.35">
      <c r="A73" s="5" t="s">
        <v>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>
        <v>30</v>
      </c>
      <c r="X73" s="3">
        <v>30</v>
      </c>
      <c r="Y73" s="3">
        <v>30</v>
      </c>
      <c r="Z73" s="3">
        <v>30</v>
      </c>
    </row>
    <row r="74" spans="1:27" x14ac:dyDescent="0.35">
      <c r="A74" s="5" t="s">
        <v>1</v>
      </c>
      <c r="B74" s="4">
        <v>60</v>
      </c>
      <c r="C74" s="4">
        <v>60</v>
      </c>
      <c r="D74" s="4">
        <v>60</v>
      </c>
      <c r="E74" s="4">
        <v>60</v>
      </c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7" x14ac:dyDescent="0.35">
      <c r="A75" s="5" t="s">
        <v>3</v>
      </c>
      <c r="B75" s="2"/>
      <c r="C75" s="2"/>
      <c r="D75" s="2"/>
      <c r="E75" s="2"/>
      <c r="F75" s="4">
        <v>30</v>
      </c>
      <c r="G75" s="4">
        <v>30</v>
      </c>
      <c r="H75" s="4">
        <v>30</v>
      </c>
      <c r="I75" s="4">
        <v>30</v>
      </c>
      <c r="J75" s="4">
        <v>30</v>
      </c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7" x14ac:dyDescent="0.35">
      <c r="A76" s="5" t="s">
        <v>5</v>
      </c>
      <c r="B76" s="2"/>
      <c r="C76" s="2"/>
      <c r="D76" s="2"/>
      <c r="E76" s="4">
        <v>20</v>
      </c>
      <c r="F76" s="4">
        <v>20</v>
      </c>
      <c r="G76" s="4">
        <v>20</v>
      </c>
      <c r="H76" s="4">
        <v>20</v>
      </c>
      <c r="I76" s="4">
        <v>20</v>
      </c>
      <c r="J76" s="4">
        <v>20</v>
      </c>
      <c r="K76" s="4">
        <v>20</v>
      </c>
      <c r="L76" s="4">
        <v>20</v>
      </c>
      <c r="M76" s="4">
        <v>20</v>
      </c>
      <c r="N76" s="4">
        <v>20</v>
      </c>
      <c r="O76" s="4">
        <v>20</v>
      </c>
      <c r="P76" s="4">
        <v>20</v>
      </c>
      <c r="Q76" s="4">
        <v>20</v>
      </c>
      <c r="R76" s="4">
        <v>20</v>
      </c>
      <c r="S76" s="4">
        <v>20</v>
      </c>
      <c r="T76" s="4"/>
      <c r="U76" s="4"/>
      <c r="V76" s="2"/>
      <c r="W76" s="2"/>
      <c r="X76" s="2"/>
      <c r="Y76" s="2"/>
      <c r="Z76" s="2"/>
    </row>
    <row r="77" spans="1:27" x14ac:dyDescent="0.35">
      <c r="A77" s="5" t="s">
        <v>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2">
        <v>70</v>
      </c>
      <c r="U77" s="4"/>
      <c r="V77" s="4"/>
      <c r="W77" s="2"/>
      <c r="X77" s="2"/>
      <c r="Y77" s="2"/>
      <c r="Z77" s="2"/>
    </row>
    <row r="78" spans="1:27" x14ac:dyDescent="0.35">
      <c r="A78" s="5" t="s">
        <v>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4">
        <v>30</v>
      </c>
      <c r="N78" s="4">
        <v>30</v>
      </c>
      <c r="O78" s="4">
        <v>30</v>
      </c>
      <c r="P78" s="4">
        <v>30</v>
      </c>
      <c r="Q78" s="4">
        <v>30</v>
      </c>
      <c r="R78" s="4"/>
      <c r="S78" s="4"/>
      <c r="T78" s="4"/>
      <c r="U78" s="4"/>
      <c r="V78" s="33"/>
      <c r="W78" s="2"/>
      <c r="X78" s="2"/>
      <c r="Y78" s="2"/>
      <c r="Z78" s="2"/>
    </row>
    <row r="79" spans="1:27" x14ac:dyDescent="0.35">
      <c r="A79" s="5" t="s">
        <v>8</v>
      </c>
      <c r="B79" s="2"/>
      <c r="C79" s="2"/>
      <c r="D79" s="2"/>
      <c r="E79" s="2"/>
      <c r="F79" s="4">
        <v>20</v>
      </c>
      <c r="G79" s="4">
        <v>20</v>
      </c>
      <c r="H79" s="4">
        <v>20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2"/>
      <c r="X79" s="2"/>
      <c r="Y79" s="2"/>
      <c r="Z79" s="2"/>
    </row>
    <row r="80" spans="1:27" x14ac:dyDescent="0.35">
      <c r="A80" s="5" t="s">
        <v>11</v>
      </c>
      <c r="B80" s="2">
        <f t="shared" ref="B80:Z80" si="25">SUM(B70:B79)</f>
        <v>100</v>
      </c>
      <c r="C80" s="2">
        <f t="shared" si="25"/>
        <v>100</v>
      </c>
      <c r="D80" s="2">
        <f t="shared" si="25"/>
        <v>100</v>
      </c>
      <c r="E80" s="2">
        <f t="shared" si="25"/>
        <v>110</v>
      </c>
      <c r="F80" s="2">
        <f t="shared" si="25"/>
        <v>100</v>
      </c>
      <c r="G80" s="2">
        <f t="shared" si="25"/>
        <v>100</v>
      </c>
      <c r="H80" s="2">
        <f t="shared" si="25"/>
        <v>100</v>
      </c>
      <c r="I80" s="2">
        <f t="shared" si="25"/>
        <v>80</v>
      </c>
      <c r="J80" s="2">
        <f t="shared" si="25"/>
        <v>80</v>
      </c>
      <c r="K80" s="2">
        <f t="shared" si="25"/>
        <v>50</v>
      </c>
      <c r="L80" s="2">
        <f t="shared" si="25"/>
        <v>50</v>
      </c>
      <c r="M80" s="2">
        <f t="shared" si="25"/>
        <v>100</v>
      </c>
      <c r="N80" s="2">
        <f t="shared" si="25"/>
        <v>100</v>
      </c>
      <c r="O80" s="2">
        <f t="shared" si="25"/>
        <v>100</v>
      </c>
      <c r="P80" s="2">
        <f t="shared" si="25"/>
        <v>100</v>
      </c>
      <c r="Q80" s="2">
        <f t="shared" si="25"/>
        <v>100</v>
      </c>
      <c r="R80" s="2">
        <f t="shared" si="25"/>
        <v>70</v>
      </c>
      <c r="S80" s="2">
        <f t="shared" si="25"/>
        <v>70</v>
      </c>
      <c r="T80" s="2">
        <f t="shared" si="25"/>
        <v>120</v>
      </c>
      <c r="U80" s="2">
        <f t="shared" si="25"/>
        <v>50</v>
      </c>
      <c r="V80" s="2">
        <f t="shared" si="25"/>
        <v>50</v>
      </c>
      <c r="W80" s="2">
        <f t="shared" si="25"/>
        <v>30</v>
      </c>
      <c r="X80" s="2">
        <f t="shared" si="25"/>
        <v>30</v>
      </c>
      <c r="Y80" s="2">
        <f t="shared" si="25"/>
        <v>30</v>
      </c>
      <c r="Z80" s="2">
        <f t="shared" si="25"/>
        <v>30</v>
      </c>
      <c r="AA80" s="2">
        <f>SUM(B80:Z80)</f>
        <v>1950</v>
      </c>
    </row>
    <row r="81" spans="1:27" x14ac:dyDescent="0.35">
      <c r="A81" s="6" t="s">
        <v>12</v>
      </c>
      <c r="B81" s="1">
        <f>AA80/25</f>
        <v>78</v>
      </c>
      <c r="Z81" t="s">
        <v>43</v>
      </c>
      <c r="AA81">
        <f>MAX(B80:Z80)</f>
        <v>120</v>
      </c>
    </row>
    <row r="82" spans="1:27" x14ac:dyDescent="0.35">
      <c r="Z82" t="s">
        <v>44</v>
      </c>
      <c r="AA82">
        <f>MIN(B80:Z80)</f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N40" sqref="N40"/>
    </sheetView>
  </sheetViews>
  <sheetFormatPr defaultRowHeight="14.5" x14ac:dyDescent="0.3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41"/>
  <sheetViews>
    <sheetView workbookViewId="0">
      <selection activeCell="L26" sqref="L26"/>
    </sheetView>
  </sheetViews>
  <sheetFormatPr defaultRowHeight="14.5" x14ac:dyDescent="0.35"/>
  <cols>
    <col min="1" max="1" width="5" customWidth="1"/>
    <col min="2" max="2" width="32" customWidth="1"/>
    <col min="3" max="3" width="8.54296875" style="6" customWidth="1"/>
    <col min="4" max="17" width="8.54296875" customWidth="1"/>
  </cols>
  <sheetData>
    <row r="4" spans="1:14" x14ac:dyDescent="0.35">
      <c r="D4" s="6"/>
      <c r="E4" s="6" t="s">
        <v>13</v>
      </c>
      <c r="F4" s="6"/>
    </row>
    <row r="5" spans="1:14" ht="40" x14ac:dyDescent="0.35">
      <c r="A5" s="9" t="s">
        <v>14</v>
      </c>
      <c r="B5" s="9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1" t="s">
        <v>22</v>
      </c>
      <c r="J5" s="9"/>
      <c r="K5" s="11" t="s">
        <v>23</v>
      </c>
      <c r="L5" s="11" t="s">
        <v>24</v>
      </c>
      <c r="M5" s="11" t="s">
        <v>23</v>
      </c>
      <c r="N5" s="11" t="s">
        <v>24</v>
      </c>
    </row>
    <row r="6" spans="1:14" x14ac:dyDescent="0.35">
      <c r="A6" s="9" t="s">
        <v>10</v>
      </c>
      <c r="B6" s="9" t="s">
        <v>25</v>
      </c>
      <c r="C6" s="12" t="s">
        <v>26</v>
      </c>
      <c r="D6" s="10">
        <v>1</v>
      </c>
      <c r="E6" s="10">
        <v>2</v>
      </c>
      <c r="F6" s="10">
        <v>3</v>
      </c>
      <c r="G6" s="13">
        <f>(D6+4*E6+F6)/6</f>
        <v>2</v>
      </c>
      <c r="H6" s="14">
        <f>POWER((F6-D6)/6,2)</f>
        <v>0.1111111111111111</v>
      </c>
      <c r="I6" s="10">
        <f>5*L6</f>
        <v>200</v>
      </c>
      <c r="J6" s="9">
        <f>I6*G6</f>
        <v>400</v>
      </c>
      <c r="K6" s="9">
        <f>I6/2</f>
        <v>100</v>
      </c>
      <c r="L6" s="10">
        <v>40</v>
      </c>
      <c r="M6">
        <f>G6*K6</f>
        <v>200</v>
      </c>
      <c r="N6">
        <f>G6*L6</f>
        <v>80</v>
      </c>
    </row>
    <row r="7" spans="1:14" x14ac:dyDescent="0.35">
      <c r="A7" s="9" t="s">
        <v>1</v>
      </c>
      <c r="B7" s="9" t="s">
        <v>27</v>
      </c>
      <c r="C7" s="12" t="s">
        <v>26</v>
      </c>
      <c r="D7" s="10">
        <v>2</v>
      </c>
      <c r="E7" s="10">
        <v>3</v>
      </c>
      <c r="F7" s="10">
        <v>4</v>
      </c>
      <c r="G7" s="13">
        <f t="shared" ref="G7:G13" si="0">(D7+4*E7+F7)/6</f>
        <v>3</v>
      </c>
      <c r="H7" s="14">
        <f t="shared" ref="H7:H13" si="1">POWER((F7-D7)/6,2)</f>
        <v>0.1111111111111111</v>
      </c>
      <c r="I7" s="10">
        <f t="shared" ref="I7:I13" si="2">5*L7</f>
        <v>200</v>
      </c>
      <c r="J7" s="9">
        <f t="shared" ref="J7:J13" si="3">I7*G7</f>
        <v>600</v>
      </c>
      <c r="K7" s="9">
        <f t="shared" ref="K7:K13" si="4">I7/2</f>
        <v>100</v>
      </c>
      <c r="L7" s="10">
        <v>40</v>
      </c>
      <c r="M7">
        <f t="shared" ref="M7:M13" si="5">G7*K7</f>
        <v>300</v>
      </c>
      <c r="N7">
        <f t="shared" ref="N7:N13" si="6">G7*L7</f>
        <v>120</v>
      </c>
    </row>
    <row r="8" spans="1:14" x14ac:dyDescent="0.35">
      <c r="A8" s="9" t="s">
        <v>2</v>
      </c>
      <c r="B8" s="9" t="s">
        <v>28</v>
      </c>
      <c r="C8" s="10" t="s">
        <v>10</v>
      </c>
      <c r="D8" s="10">
        <v>1</v>
      </c>
      <c r="E8" s="10">
        <v>2</v>
      </c>
      <c r="F8" s="10">
        <v>3</v>
      </c>
      <c r="G8" s="13">
        <f t="shared" si="0"/>
        <v>2</v>
      </c>
      <c r="H8" s="14">
        <f t="shared" si="1"/>
        <v>0.1111111111111111</v>
      </c>
      <c r="I8" s="10">
        <f t="shared" si="2"/>
        <v>800</v>
      </c>
      <c r="J8" s="9">
        <f t="shared" si="3"/>
        <v>1600</v>
      </c>
      <c r="K8" s="9">
        <f t="shared" si="4"/>
        <v>400</v>
      </c>
      <c r="L8" s="10">
        <v>160</v>
      </c>
      <c r="M8">
        <f t="shared" si="5"/>
        <v>800</v>
      </c>
      <c r="N8">
        <f t="shared" si="6"/>
        <v>320</v>
      </c>
    </row>
    <row r="9" spans="1:14" x14ac:dyDescent="0.35">
      <c r="A9" s="9" t="s">
        <v>3</v>
      </c>
      <c r="B9" s="9" t="s">
        <v>29</v>
      </c>
      <c r="C9" s="10" t="s">
        <v>1</v>
      </c>
      <c r="D9" s="10">
        <v>2</v>
      </c>
      <c r="E9" s="10">
        <v>4</v>
      </c>
      <c r="F9" s="10">
        <v>6</v>
      </c>
      <c r="G9" s="13">
        <f t="shared" si="0"/>
        <v>4</v>
      </c>
      <c r="H9" s="14">
        <f t="shared" si="1"/>
        <v>0.44444444444444442</v>
      </c>
      <c r="I9" s="10">
        <f t="shared" si="2"/>
        <v>400</v>
      </c>
      <c r="J9" s="9">
        <f t="shared" si="3"/>
        <v>1600</v>
      </c>
      <c r="K9" s="9">
        <f t="shared" si="4"/>
        <v>200</v>
      </c>
      <c r="L9" s="10">
        <v>80</v>
      </c>
      <c r="M9">
        <f t="shared" si="5"/>
        <v>800</v>
      </c>
      <c r="N9">
        <f t="shared" si="6"/>
        <v>320</v>
      </c>
    </row>
    <row r="10" spans="1:14" x14ac:dyDescent="0.35">
      <c r="A10" s="9" t="s">
        <v>4</v>
      </c>
      <c r="B10" s="9" t="s">
        <v>30</v>
      </c>
      <c r="C10" s="10" t="s">
        <v>2</v>
      </c>
      <c r="D10" s="10">
        <v>1</v>
      </c>
      <c r="E10" s="10">
        <v>4</v>
      </c>
      <c r="F10" s="10">
        <v>7</v>
      </c>
      <c r="G10" s="13">
        <f t="shared" si="0"/>
        <v>4</v>
      </c>
      <c r="H10" s="14">
        <f t="shared" si="1"/>
        <v>1</v>
      </c>
      <c r="I10" s="10">
        <f t="shared" si="2"/>
        <v>800</v>
      </c>
      <c r="J10" s="9">
        <f t="shared" si="3"/>
        <v>3200</v>
      </c>
      <c r="K10" s="9">
        <f t="shared" si="4"/>
        <v>400</v>
      </c>
      <c r="L10" s="10">
        <v>160</v>
      </c>
      <c r="M10">
        <f t="shared" si="5"/>
        <v>1600</v>
      </c>
      <c r="N10">
        <f t="shared" si="6"/>
        <v>640</v>
      </c>
    </row>
    <row r="11" spans="1:14" x14ac:dyDescent="0.35">
      <c r="A11" s="9" t="s">
        <v>5</v>
      </c>
      <c r="B11" s="9" t="s">
        <v>31</v>
      </c>
      <c r="C11" s="10" t="s">
        <v>2</v>
      </c>
      <c r="D11" s="10">
        <v>1</v>
      </c>
      <c r="E11" s="10">
        <v>2</v>
      </c>
      <c r="F11" s="10">
        <v>9</v>
      </c>
      <c r="G11" s="13">
        <f t="shared" si="0"/>
        <v>3</v>
      </c>
      <c r="H11" s="14">
        <f t="shared" si="1"/>
        <v>1.7777777777777777</v>
      </c>
      <c r="I11" s="10">
        <f t="shared" si="2"/>
        <v>100</v>
      </c>
      <c r="J11" s="9">
        <f t="shared" si="3"/>
        <v>300</v>
      </c>
      <c r="K11" s="9">
        <f t="shared" si="4"/>
        <v>50</v>
      </c>
      <c r="L11" s="10">
        <v>20</v>
      </c>
      <c r="M11">
        <f t="shared" si="5"/>
        <v>150</v>
      </c>
      <c r="N11">
        <f t="shared" si="6"/>
        <v>60</v>
      </c>
    </row>
    <row r="12" spans="1:14" x14ac:dyDescent="0.35">
      <c r="A12" s="9" t="s">
        <v>6</v>
      </c>
      <c r="B12" s="9" t="s">
        <v>32</v>
      </c>
      <c r="C12" s="10" t="s">
        <v>33</v>
      </c>
      <c r="D12" s="10">
        <v>3</v>
      </c>
      <c r="E12" s="10">
        <v>4</v>
      </c>
      <c r="F12" s="10">
        <v>11</v>
      </c>
      <c r="G12" s="13">
        <f t="shared" si="0"/>
        <v>5</v>
      </c>
      <c r="H12" s="14">
        <f t="shared" si="1"/>
        <v>1.7777777777777777</v>
      </c>
      <c r="I12" s="10">
        <f t="shared" si="2"/>
        <v>200</v>
      </c>
      <c r="J12" s="9">
        <f t="shared" si="3"/>
        <v>1000</v>
      </c>
      <c r="K12" s="9">
        <f t="shared" si="4"/>
        <v>100</v>
      </c>
      <c r="L12" s="10">
        <v>40</v>
      </c>
      <c r="M12">
        <f t="shared" si="5"/>
        <v>500</v>
      </c>
      <c r="N12">
        <f t="shared" si="6"/>
        <v>200</v>
      </c>
    </row>
    <row r="13" spans="1:14" x14ac:dyDescent="0.35">
      <c r="A13" s="9" t="s">
        <v>7</v>
      </c>
      <c r="B13" s="9" t="s">
        <v>34</v>
      </c>
      <c r="C13" s="10" t="s">
        <v>35</v>
      </c>
      <c r="D13" s="10">
        <v>1</v>
      </c>
      <c r="E13" s="10">
        <v>2</v>
      </c>
      <c r="F13" s="10">
        <v>3</v>
      </c>
      <c r="G13" s="13">
        <f t="shared" si="0"/>
        <v>2</v>
      </c>
      <c r="H13" s="14">
        <f t="shared" si="1"/>
        <v>0.1111111111111111</v>
      </c>
      <c r="I13" s="10">
        <f t="shared" si="2"/>
        <v>100</v>
      </c>
      <c r="J13" s="9">
        <f t="shared" si="3"/>
        <v>200</v>
      </c>
      <c r="K13" s="9">
        <f t="shared" si="4"/>
        <v>50</v>
      </c>
      <c r="L13" s="10">
        <v>20</v>
      </c>
      <c r="M13">
        <f t="shared" si="5"/>
        <v>100</v>
      </c>
      <c r="N13">
        <f t="shared" si="6"/>
        <v>40</v>
      </c>
    </row>
    <row r="14" spans="1:14" x14ac:dyDescent="0.35">
      <c r="A14" s="9"/>
      <c r="B14" s="9"/>
      <c r="C14" s="10"/>
      <c r="D14" s="10"/>
      <c r="E14" s="10"/>
      <c r="F14" s="10"/>
      <c r="G14" s="13"/>
      <c r="H14" s="14"/>
      <c r="I14" s="10" t="s">
        <v>47</v>
      </c>
      <c r="J14" s="9">
        <f>SUM(J6:J13)</f>
        <v>8900</v>
      </c>
      <c r="K14" s="9"/>
      <c r="L14" s="10"/>
      <c r="M14">
        <f>SUM(M6:M13)</f>
        <v>4450</v>
      </c>
      <c r="N14">
        <f>SUM(N6:N13)</f>
        <v>1780</v>
      </c>
    </row>
    <row r="15" spans="1:14" x14ac:dyDescent="0.35">
      <c r="A15" s="9"/>
      <c r="B15" s="9"/>
      <c r="C15" s="10"/>
      <c r="D15" s="9"/>
      <c r="E15" s="9"/>
      <c r="F15" s="9"/>
      <c r="G15" s="9"/>
      <c r="H15" s="9"/>
      <c r="I15" s="9" t="s">
        <v>41</v>
      </c>
      <c r="J15" s="29">
        <f>SUM(J6:J13)/15</f>
        <v>593.33333333333337</v>
      </c>
      <c r="K15" s="30"/>
      <c r="L15" s="9"/>
      <c r="M15">
        <f>SUM(M6:M13)/15</f>
        <v>296.66666666666669</v>
      </c>
      <c r="N15">
        <f>SUM(N6:N13)/15</f>
        <v>118.66666666666667</v>
      </c>
    </row>
    <row r="16" spans="1:14" x14ac:dyDescent="0.35">
      <c r="A16" s="9"/>
      <c r="B16" s="9"/>
      <c r="C16" s="10"/>
      <c r="D16" s="9"/>
      <c r="E16" s="9"/>
      <c r="F16" s="9"/>
      <c r="G16" s="9"/>
      <c r="H16" s="9"/>
      <c r="I16" s="9" t="s">
        <v>42</v>
      </c>
      <c r="J16" s="9">
        <f>J15/40</f>
        <v>14.833333333333334</v>
      </c>
      <c r="K16" s="30"/>
      <c r="L16" s="9"/>
      <c r="M16">
        <f>M15/40</f>
        <v>7.416666666666667</v>
      </c>
      <c r="N16">
        <f>N15/40</f>
        <v>2.9666666666666668</v>
      </c>
    </row>
    <row r="17" spans="1:12" x14ac:dyDescent="0.35">
      <c r="A17" s="9"/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35">
      <c r="A18" s="9" t="s">
        <v>36</v>
      </c>
      <c r="B18" s="9" t="s">
        <v>15</v>
      </c>
      <c r="C18" s="10" t="s">
        <v>16</v>
      </c>
      <c r="D18" s="10" t="s">
        <v>17</v>
      </c>
      <c r="E18" s="10" t="s">
        <v>18</v>
      </c>
      <c r="F18" s="10" t="s">
        <v>19</v>
      </c>
      <c r="G18" s="10" t="s">
        <v>20</v>
      </c>
      <c r="H18" s="10" t="s">
        <v>21</v>
      </c>
      <c r="I18" s="10" t="s">
        <v>37</v>
      </c>
      <c r="J18" s="9"/>
      <c r="K18" s="9"/>
      <c r="L18" s="9"/>
    </row>
    <row r="19" spans="1:12" x14ac:dyDescent="0.35">
      <c r="A19" s="15" t="s">
        <v>10</v>
      </c>
      <c r="B19" s="15" t="s">
        <v>25</v>
      </c>
      <c r="C19" s="16" t="s">
        <v>26</v>
      </c>
      <c r="D19" s="17">
        <v>1</v>
      </c>
      <c r="E19" s="17">
        <v>2</v>
      </c>
      <c r="F19" s="17">
        <v>3</v>
      </c>
      <c r="G19" s="18">
        <f>(D19+4*E19+F19)/6</f>
        <v>2</v>
      </c>
      <c r="H19" s="19">
        <f>POWER((F19-D19)/6,2)</f>
        <v>0.1111111111111111</v>
      </c>
      <c r="I19" s="9"/>
      <c r="J19" s="9"/>
      <c r="K19" s="9"/>
      <c r="L19" s="9"/>
    </row>
    <row r="20" spans="1:12" x14ac:dyDescent="0.35">
      <c r="A20" s="9" t="s">
        <v>1</v>
      </c>
      <c r="B20" s="9" t="s">
        <v>27</v>
      </c>
      <c r="C20" s="12" t="s">
        <v>26</v>
      </c>
      <c r="D20" s="10">
        <v>2</v>
      </c>
      <c r="E20" s="10">
        <v>3</v>
      </c>
      <c r="F20" s="10">
        <v>4</v>
      </c>
      <c r="G20" s="13">
        <f t="shared" ref="G20:G26" si="7">(D20+4*E20+F20)/6</f>
        <v>3</v>
      </c>
      <c r="H20" s="14">
        <f t="shared" ref="H20:H26" si="8">POWER((F20-D20)/6,2)</f>
        <v>0.1111111111111111</v>
      </c>
      <c r="I20" s="9"/>
      <c r="J20" s="9"/>
      <c r="K20" s="9"/>
      <c r="L20" s="9"/>
    </row>
    <row r="21" spans="1:12" x14ac:dyDescent="0.35">
      <c r="A21" s="15" t="s">
        <v>2</v>
      </c>
      <c r="B21" s="15" t="s">
        <v>28</v>
      </c>
      <c r="C21" s="17" t="s">
        <v>10</v>
      </c>
      <c r="D21" s="17">
        <v>1</v>
      </c>
      <c r="E21" s="17">
        <v>2</v>
      </c>
      <c r="F21" s="17">
        <v>3</v>
      </c>
      <c r="G21" s="18">
        <f t="shared" si="7"/>
        <v>2</v>
      </c>
      <c r="H21" s="19">
        <f t="shared" si="8"/>
        <v>0.1111111111111111</v>
      </c>
      <c r="I21" s="9"/>
      <c r="J21" s="9"/>
      <c r="K21" s="9"/>
      <c r="L21" s="9"/>
    </row>
    <row r="22" spans="1:12" x14ac:dyDescent="0.35">
      <c r="A22" s="9" t="s">
        <v>3</v>
      </c>
      <c r="B22" s="9" t="s">
        <v>29</v>
      </c>
      <c r="C22" s="10" t="s">
        <v>1</v>
      </c>
      <c r="D22" s="10">
        <v>2</v>
      </c>
      <c r="E22" s="10">
        <v>4</v>
      </c>
      <c r="F22" s="10">
        <v>6</v>
      </c>
      <c r="G22" s="13">
        <f t="shared" si="7"/>
        <v>4</v>
      </c>
      <c r="H22" s="14">
        <f t="shared" si="8"/>
        <v>0.44444444444444442</v>
      </c>
      <c r="I22" s="9"/>
      <c r="J22" s="9"/>
      <c r="K22" s="9"/>
      <c r="L22" s="9"/>
    </row>
    <row r="23" spans="1:12" x14ac:dyDescent="0.35">
      <c r="A23" s="15" t="s">
        <v>4</v>
      </c>
      <c r="B23" s="15" t="s">
        <v>30</v>
      </c>
      <c r="C23" s="17" t="s">
        <v>2</v>
      </c>
      <c r="D23" s="17">
        <v>1</v>
      </c>
      <c r="E23" s="17">
        <v>4</v>
      </c>
      <c r="F23" s="17">
        <v>7</v>
      </c>
      <c r="G23" s="18">
        <f t="shared" si="7"/>
        <v>4</v>
      </c>
      <c r="H23" s="19">
        <f t="shared" si="8"/>
        <v>1</v>
      </c>
      <c r="I23" s="9"/>
      <c r="J23" s="9"/>
      <c r="K23" s="9"/>
      <c r="L23" s="9"/>
    </row>
    <row r="24" spans="1:12" x14ac:dyDescent="0.35">
      <c r="A24" s="9" t="s">
        <v>5</v>
      </c>
      <c r="B24" s="9" t="s">
        <v>31</v>
      </c>
      <c r="C24" s="10" t="s">
        <v>2</v>
      </c>
      <c r="D24" s="10">
        <v>1</v>
      </c>
      <c r="E24" s="10">
        <v>2</v>
      </c>
      <c r="F24" s="10">
        <v>9</v>
      </c>
      <c r="G24" s="13">
        <f t="shared" si="7"/>
        <v>3</v>
      </c>
      <c r="H24" s="14">
        <f t="shared" si="8"/>
        <v>1.7777777777777777</v>
      </c>
      <c r="I24" s="9"/>
      <c r="J24" s="9"/>
      <c r="K24" s="9"/>
      <c r="L24" s="9"/>
    </row>
    <row r="25" spans="1:12" x14ac:dyDescent="0.35">
      <c r="A25" s="15" t="s">
        <v>6</v>
      </c>
      <c r="B25" s="15" t="s">
        <v>32</v>
      </c>
      <c r="C25" s="17" t="s">
        <v>33</v>
      </c>
      <c r="D25" s="17">
        <v>3</v>
      </c>
      <c r="E25" s="17">
        <v>4</v>
      </c>
      <c r="F25" s="17">
        <v>11</v>
      </c>
      <c r="G25" s="18">
        <f t="shared" si="7"/>
        <v>5</v>
      </c>
      <c r="H25" s="19">
        <f t="shared" si="8"/>
        <v>1.7777777777777777</v>
      </c>
      <c r="I25" s="9"/>
      <c r="J25" s="9"/>
      <c r="K25" s="9"/>
      <c r="L25" s="9"/>
    </row>
    <row r="26" spans="1:12" x14ac:dyDescent="0.35">
      <c r="A26" s="15" t="s">
        <v>7</v>
      </c>
      <c r="B26" s="15" t="s">
        <v>34</v>
      </c>
      <c r="C26" s="17" t="s">
        <v>35</v>
      </c>
      <c r="D26" s="17">
        <v>1</v>
      </c>
      <c r="E26" s="17">
        <v>2</v>
      </c>
      <c r="F26" s="17">
        <v>3</v>
      </c>
      <c r="G26" s="18">
        <f t="shared" si="7"/>
        <v>2</v>
      </c>
      <c r="H26" s="19">
        <f t="shared" si="8"/>
        <v>0.1111111111111111</v>
      </c>
      <c r="I26" s="9"/>
      <c r="J26" s="9"/>
      <c r="K26" s="9"/>
      <c r="L26" s="9"/>
    </row>
    <row r="27" spans="1:12" x14ac:dyDescent="0.35">
      <c r="A27" s="9"/>
      <c r="B27" s="9"/>
      <c r="C27" s="10"/>
      <c r="D27" s="9"/>
      <c r="E27" s="9"/>
      <c r="F27" s="9"/>
      <c r="G27" s="9"/>
      <c r="H27" s="20">
        <f>H19+H21+H23+H25+H26</f>
        <v>3.1111111111111112</v>
      </c>
      <c r="I27" s="20">
        <f>SQRT(H27)</f>
        <v>1.7638342073763937</v>
      </c>
      <c r="J27" s="9"/>
      <c r="K27" s="9"/>
      <c r="L27" s="9"/>
    </row>
    <row r="28" spans="1:12" x14ac:dyDescent="0.35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35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35">
      <c r="A30" s="9"/>
      <c r="B30" s="9"/>
      <c r="C30" s="10"/>
      <c r="D30" s="21"/>
      <c r="E30" s="22" t="s">
        <v>38</v>
      </c>
      <c r="F30" s="23"/>
      <c r="G30" s="9"/>
      <c r="H30" s="9"/>
      <c r="I30" s="9"/>
      <c r="J30" s="9"/>
      <c r="K30" s="9"/>
      <c r="L30" s="9"/>
    </row>
    <row r="31" spans="1:12" x14ac:dyDescent="0.35">
      <c r="A31" s="24" t="s">
        <v>36</v>
      </c>
      <c r="B31" s="24" t="s">
        <v>15</v>
      </c>
      <c r="C31" s="25" t="s">
        <v>16</v>
      </c>
      <c r="D31" s="25" t="s">
        <v>17</v>
      </c>
      <c r="E31" s="25" t="s">
        <v>18</v>
      </c>
      <c r="F31" s="25" t="s">
        <v>19</v>
      </c>
      <c r="G31" s="25" t="s">
        <v>20</v>
      </c>
      <c r="H31" s="25" t="s">
        <v>21</v>
      </c>
      <c r="I31" s="25" t="s">
        <v>39</v>
      </c>
      <c r="J31" s="25" t="s">
        <v>40</v>
      </c>
      <c r="K31" s="9"/>
      <c r="L31" s="9"/>
    </row>
    <row r="32" spans="1:12" x14ac:dyDescent="0.35">
      <c r="A32" s="24" t="s">
        <v>10</v>
      </c>
      <c r="B32" s="24" t="s">
        <v>25</v>
      </c>
      <c r="C32" s="26" t="s">
        <v>26</v>
      </c>
      <c r="D32" s="25">
        <v>1</v>
      </c>
      <c r="E32" s="25">
        <v>2</v>
      </c>
      <c r="F32" s="25">
        <v>3</v>
      </c>
      <c r="G32" s="27"/>
      <c r="H32" s="28"/>
      <c r="I32" s="36">
        <v>0</v>
      </c>
      <c r="J32" s="36">
        <v>0</v>
      </c>
      <c r="K32" s="9"/>
      <c r="L32" s="9"/>
    </row>
    <row r="33" spans="1:17" x14ac:dyDescent="0.35">
      <c r="A33" s="24" t="s">
        <v>1</v>
      </c>
      <c r="B33" s="24" t="s">
        <v>27</v>
      </c>
      <c r="C33" s="26" t="s">
        <v>26</v>
      </c>
      <c r="D33" s="25">
        <v>2</v>
      </c>
      <c r="E33" s="25">
        <v>3</v>
      </c>
      <c r="F33" s="25">
        <v>4</v>
      </c>
      <c r="G33" s="27"/>
      <c r="H33" s="28"/>
      <c r="I33" s="24">
        <v>0</v>
      </c>
      <c r="J33" s="24">
        <v>1</v>
      </c>
      <c r="K33" s="9"/>
      <c r="L33" s="9"/>
    </row>
    <row r="34" spans="1:17" x14ac:dyDescent="0.35">
      <c r="A34" s="24" t="s">
        <v>2</v>
      </c>
      <c r="B34" s="24" t="s">
        <v>28</v>
      </c>
      <c r="C34" s="25" t="s">
        <v>10</v>
      </c>
      <c r="D34" s="25">
        <v>1</v>
      </c>
      <c r="E34" s="25">
        <v>2</v>
      </c>
      <c r="F34" s="25">
        <v>3</v>
      </c>
      <c r="G34" s="27"/>
      <c r="H34" s="28"/>
      <c r="I34" s="36">
        <v>0</v>
      </c>
      <c r="J34" s="36">
        <v>0</v>
      </c>
      <c r="K34" s="9"/>
      <c r="L34" s="9"/>
    </row>
    <row r="35" spans="1:17" x14ac:dyDescent="0.35">
      <c r="A35" s="24" t="s">
        <v>3</v>
      </c>
      <c r="B35" s="24" t="s">
        <v>29</v>
      </c>
      <c r="C35" s="25" t="s">
        <v>1</v>
      </c>
      <c r="D35" s="25">
        <v>2</v>
      </c>
      <c r="E35" s="25">
        <v>4</v>
      </c>
      <c r="F35" s="25">
        <v>6</v>
      </c>
      <c r="G35" s="27"/>
      <c r="H35" s="28"/>
      <c r="I35" s="24">
        <v>1</v>
      </c>
      <c r="J35" s="24">
        <v>1</v>
      </c>
      <c r="K35" s="9"/>
      <c r="L35" s="9"/>
    </row>
    <row r="36" spans="1:17" x14ac:dyDescent="0.35">
      <c r="A36" s="24" t="s">
        <v>4</v>
      </c>
      <c r="B36" s="24" t="s">
        <v>30</v>
      </c>
      <c r="C36" s="25" t="s">
        <v>2</v>
      </c>
      <c r="D36" s="25">
        <v>1</v>
      </c>
      <c r="E36" s="25">
        <v>4</v>
      </c>
      <c r="F36" s="25">
        <v>7</v>
      </c>
      <c r="G36" s="27"/>
      <c r="H36" s="28"/>
      <c r="I36" s="36">
        <v>0</v>
      </c>
      <c r="J36" s="36">
        <v>0</v>
      </c>
      <c r="K36" s="9"/>
      <c r="L36" s="9"/>
    </row>
    <row r="37" spans="1:17" x14ac:dyDescent="0.35">
      <c r="A37" s="24" t="s">
        <v>5</v>
      </c>
      <c r="B37" s="24" t="s">
        <v>31</v>
      </c>
      <c r="C37" s="25" t="s">
        <v>2</v>
      </c>
      <c r="D37" s="25">
        <v>1</v>
      </c>
      <c r="E37" s="25">
        <v>2</v>
      </c>
      <c r="F37" s="25">
        <v>9</v>
      </c>
      <c r="G37" s="27"/>
      <c r="H37" s="28"/>
      <c r="I37" s="24">
        <v>6</v>
      </c>
      <c r="J37" s="24">
        <v>6</v>
      </c>
      <c r="K37" s="9"/>
      <c r="L37" s="9"/>
    </row>
    <row r="38" spans="1:17" x14ac:dyDescent="0.35">
      <c r="A38" s="24" t="s">
        <v>6</v>
      </c>
      <c r="B38" s="24" t="s">
        <v>32</v>
      </c>
      <c r="C38" s="25" t="s">
        <v>33</v>
      </c>
      <c r="D38" s="25">
        <v>3</v>
      </c>
      <c r="E38" s="25">
        <v>4</v>
      </c>
      <c r="F38" s="25">
        <v>11</v>
      </c>
      <c r="G38" s="27"/>
      <c r="H38" s="28"/>
      <c r="I38" s="36">
        <v>0</v>
      </c>
      <c r="J38" s="36">
        <v>0</v>
      </c>
      <c r="K38" s="9"/>
      <c r="L38" s="9"/>
    </row>
    <row r="39" spans="1:17" x14ac:dyDescent="0.35">
      <c r="A39" s="24" t="s">
        <v>7</v>
      </c>
      <c r="B39" s="24" t="s">
        <v>34</v>
      </c>
      <c r="C39" s="25" t="s">
        <v>35</v>
      </c>
      <c r="D39" s="25">
        <v>1</v>
      </c>
      <c r="E39" s="25">
        <v>2</v>
      </c>
      <c r="F39" s="25">
        <v>3</v>
      </c>
      <c r="G39" s="27"/>
      <c r="H39" s="28"/>
      <c r="I39" s="36">
        <v>0</v>
      </c>
      <c r="J39" s="36">
        <v>0</v>
      </c>
      <c r="K39" s="9"/>
      <c r="L39" s="9"/>
    </row>
    <row r="40" spans="1:17" x14ac:dyDescent="0.35">
      <c r="A40" s="9"/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</row>
    <row r="41" spans="1:17" x14ac:dyDescent="0.35">
      <c r="A41" s="9"/>
      <c r="B41" s="9" t="s">
        <v>22</v>
      </c>
      <c r="C41" s="10"/>
      <c r="D41" s="9"/>
      <c r="E41" s="9"/>
      <c r="F41" s="9"/>
      <c r="G41" s="9"/>
      <c r="H41" s="9"/>
      <c r="I41" s="9"/>
      <c r="J41" s="9"/>
      <c r="K41" s="9"/>
      <c r="L41" s="9"/>
    </row>
    <row r="42" spans="1:17" x14ac:dyDescent="0.35">
      <c r="A42" s="9"/>
      <c r="B42" s="5" t="s">
        <v>0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</row>
    <row r="43" spans="1:17" x14ac:dyDescent="0.35">
      <c r="A43" s="9"/>
      <c r="B43" s="5" t="s">
        <v>10</v>
      </c>
      <c r="C43" s="3">
        <v>200</v>
      </c>
      <c r="D43" s="3">
        <v>200</v>
      </c>
      <c r="E43" s="3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5">
      <c r="A44" s="9"/>
      <c r="B44" s="5" t="s">
        <v>1</v>
      </c>
      <c r="C44" s="4">
        <v>200</v>
      </c>
      <c r="D44" s="4">
        <v>200</v>
      </c>
      <c r="E44" s="4">
        <v>200</v>
      </c>
      <c r="F44" s="4"/>
      <c r="G44" s="33"/>
      <c r="H44" s="33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5">
      <c r="A45" s="9"/>
      <c r="B45" s="5" t="s">
        <v>2</v>
      </c>
      <c r="C45" s="2"/>
      <c r="D45" s="2"/>
      <c r="E45" s="3">
        <v>800</v>
      </c>
      <c r="F45" s="3">
        <v>800</v>
      </c>
      <c r="G45" s="33"/>
      <c r="H45" s="33"/>
      <c r="I45" s="33"/>
      <c r="J45" s="33"/>
      <c r="K45" s="33"/>
      <c r="L45" s="33"/>
      <c r="M45" s="33"/>
      <c r="N45" s="2"/>
      <c r="O45" s="2"/>
      <c r="P45" s="2"/>
      <c r="Q45" s="2"/>
    </row>
    <row r="46" spans="1:17" x14ac:dyDescent="0.35">
      <c r="A46" s="9"/>
      <c r="B46" s="5" t="s">
        <v>3</v>
      </c>
      <c r="C46" s="2"/>
      <c r="D46" s="2"/>
      <c r="E46" s="2"/>
      <c r="F46" s="4">
        <v>400</v>
      </c>
      <c r="G46" s="4">
        <v>400</v>
      </c>
      <c r="H46" s="4">
        <v>400</v>
      </c>
      <c r="I46" s="4">
        <v>400</v>
      </c>
      <c r="J46" s="4"/>
      <c r="K46" s="33"/>
      <c r="L46" s="33"/>
      <c r="M46" s="33"/>
      <c r="N46" s="2"/>
      <c r="O46" s="2"/>
      <c r="P46" s="2"/>
      <c r="Q46" s="2"/>
    </row>
    <row r="47" spans="1:17" x14ac:dyDescent="0.35">
      <c r="A47" s="9"/>
      <c r="B47" s="5" t="s">
        <v>4</v>
      </c>
      <c r="C47" s="2"/>
      <c r="D47" s="2"/>
      <c r="E47" s="2"/>
      <c r="F47" s="2"/>
      <c r="G47" s="3">
        <v>800</v>
      </c>
      <c r="H47" s="3">
        <v>800</v>
      </c>
      <c r="I47" s="3">
        <v>800</v>
      </c>
      <c r="J47" s="3">
        <v>800</v>
      </c>
      <c r="K47" s="2"/>
      <c r="L47" s="2"/>
      <c r="M47" s="2"/>
      <c r="N47" s="2"/>
      <c r="O47" s="2"/>
      <c r="P47" s="2"/>
      <c r="Q47" s="2"/>
    </row>
    <row r="48" spans="1:17" x14ac:dyDescent="0.35">
      <c r="A48" s="9"/>
      <c r="B48" s="5" t="s">
        <v>5</v>
      </c>
      <c r="C48" s="2"/>
      <c r="D48" s="2"/>
      <c r="E48" s="2"/>
      <c r="F48" s="33"/>
      <c r="G48" s="4">
        <v>100</v>
      </c>
      <c r="H48" s="4">
        <v>100</v>
      </c>
      <c r="I48" s="4">
        <v>100</v>
      </c>
      <c r="J48" s="4"/>
      <c r="K48" s="4"/>
      <c r="L48" s="4"/>
      <c r="M48" s="4"/>
      <c r="N48" s="4"/>
      <c r="O48" s="4"/>
      <c r="P48" s="33"/>
      <c r="Q48" s="33"/>
    </row>
    <row r="49" spans="1:18" x14ac:dyDescent="0.35">
      <c r="A49" s="9"/>
      <c r="B49" s="5" t="s">
        <v>6</v>
      </c>
      <c r="C49" s="2"/>
      <c r="D49" s="2"/>
      <c r="E49" s="2"/>
      <c r="F49" s="2"/>
      <c r="G49" s="2"/>
      <c r="H49" s="2"/>
      <c r="I49" s="2"/>
      <c r="J49" s="2"/>
      <c r="K49" s="3">
        <v>200</v>
      </c>
      <c r="L49" s="3">
        <v>200</v>
      </c>
      <c r="M49" s="3">
        <v>200</v>
      </c>
      <c r="N49" s="3">
        <v>200</v>
      </c>
      <c r="O49" s="3">
        <v>200</v>
      </c>
      <c r="P49" s="2"/>
      <c r="Q49" s="2"/>
    </row>
    <row r="50" spans="1:18" x14ac:dyDescent="0.35">
      <c r="A50" s="9"/>
      <c r="B50" s="5" t="s">
        <v>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3"/>
      <c r="O50" s="33"/>
      <c r="P50" s="3">
        <v>100</v>
      </c>
      <c r="Q50" s="3">
        <v>100</v>
      </c>
    </row>
    <row r="51" spans="1:18" x14ac:dyDescent="0.35">
      <c r="A51" s="9"/>
      <c r="B51" s="5" t="s">
        <v>11</v>
      </c>
      <c r="C51" s="2">
        <f>SUM(C43:C50)</f>
        <v>400</v>
      </c>
      <c r="D51" s="2">
        <f t="shared" ref="D51:Q51" si="9">SUM(D43:D50)</f>
        <v>400</v>
      </c>
      <c r="E51" s="2">
        <f t="shared" si="9"/>
        <v>1000</v>
      </c>
      <c r="F51" s="2">
        <f t="shared" si="9"/>
        <v>1200</v>
      </c>
      <c r="G51" s="2">
        <f t="shared" si="9"/>
        <v>1300</v>
      </c>
      <c r="H51" s="2">
        <f t="shared" si="9"/>
        <v>1300</v>
      </c>
      <c r="I51" s="2">
        <f t="shared" si="9"/>
        <v>1300</v>
      </c>
      <c r="J51" s="2">
        <f t="shared" si="9"/>
        <v>800</v>
      </c>
      <c r="K51" s="2">
        <f t="shared" si="9"/>
        <v>200</v>
      </c>
      <c r="L51" s="2">
        <f t="shared" si="9"/>
        <v>200</v>
      </c>
      <c r="M51" s="2">
        <f t="shared" si="9"/>
        <v>200</v>
      </c>
      <c r="N51" s="2">
        <f t="shared" si="9"/>
        <v>200</v>
      </c>
      <c r="O51" s="2">
        <f t="shared" si="9"/>
        <v>200</v>
      </c>
      <c r="P51" s="2">
        <f t="shared" si="9"/>
        <v>100</v>
      </c>
      <c r="Q51" s="2">
        <f t="shared" si="9"/>
        <v>100</v>
      </c>
      <c r="R51" s="2">
        <f>SUM(C51:Q51)</f>
        <v>8900</v>
      </c>
    </row>
    <row r="52" spans="1:18" x14ac:dyDescent="0.35">
      <c r="A52" s="9"/>
      <c r="B52" s="6" t="s">
        <v>12</v>
      </c>
      <c r="C52" s="37">
        <f>R51/15</f>
        <v>593.33333333333337</v>
      </c>
      <c r="Q52" t="s">
        <v>43</v>
      </c>
      <c r="R52">
        <f>MAX(C51:Q51)</f>
        <v>1300</v>
      </c>
    </row>
    <row r="53" spans="1:18" x14ac:dyDescent="0.3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Q53" t="s">
        <v>44</v>
      </c>
      <c r="R53">
        <f>MIN(C51:Q51)</f>
        <v>100</v>
      </c>
    </row>
    <row r="54" spans="1:18" x14ac:dyDescent="0.3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</row>
    <row r="55" spans="1:18" x14ac:dyDescent="0.35">
      <c r="A55" s="9"/>
      <c r="B55" s="5" t="s">
        <v>0</v>
      </c>
      <c r="C55" s="7">
        <v>1</v>
      </c>
      <c r="D55" s="7">
        <v>2</v>
      </c>
      <c r="E55" s="7">
        <v>3</v>
      </c>
      <c r="F55" s="7">
        <v>4</v>
      </c>
      <c r="G55" s="7">
        <v>5</v>
      </c>
      <c r="H55" s="7">
        <v>6</v>
      </c>
      <c r="I55" s="7">
        <v>7</v>
      </c>
      <c r="J55" s="7">
        <v>8</v>
      </c>
      <c r="K55" s="7">
        <v>9</v>
      </c>
      <c r="L55" s="7">
        <v>10</v>
      </c>
      <c r="M55" s="7">
        <v>11</v>
      </c>
      <c r="N55" s="7">
        <v>12</v>
      </c>
      <c r="O55" s="7">
        <v>13</v>
      </c>
      <c r="P55" s="7">
        <v>14</v>
      </c>
      <c r="Q55" s="7">
        <v>15</v>
      </c>
    </row>
    <row r="56" spans="1:18" x14ac:dyDescent="0.35">
      <c r="A56" s="9"/>
      <c r="B56" s="5" t="s">
        <v>10</v>
      </c>
      <c r="C56" s="3">
        <v>200</v>
      </c>
      <c r="D56" s="3">
        <v>200</v>
      </c>
      <c r="E56" s="3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x14ac:dyDescent="0.35">
      <c r="A57" s="9"/>
      <c r="B57" s="5" t="s">
        <v>2</v>
      </c>
      <c r="C57" s="2"/>
      <c r="D57" s="2"/>
      <c r="E57" s="3">
        <v>800</v>
      </c>
      <c r="F57" s="3">
        <v>800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8" x14ac:dyDescent="0.35">
      <c r="A58" s="9"/>
      <c r="B58" s="5" t="s">
        <v>4</v>
      </c>
      <c r="C58" s="2"/>
      <c r="D58" s="2"/>
      <c r="E58" s="2"/>
      <c r="F58" s="2"/>
      <c r="G58" s="3">
        <v>800</v>
      </c>
      <c r="H58" s="3">
        <v>800</v>
      </c>
      <c r="I58" s="3">
        <v>800</v>
      </c>
      <c r="J58" s="3">
        <v>800</v>
      </c>
      <c r="K58" s="2"/>
      <c r="L58" s="2"/>
      <c r="M58" s="2"/>
      <c r="N58" s="2"/>
      <c r="O58" s="2"/>
      <c r="P58" s="2"/>
      <c r="Q58" s="2"/>
    </row>
    <row r="59" spans="1:18" x14ac:dyDescent="0.35">
      <c r="A59" s="9"/>
      <c r="B59" s="5" t="s">
        <v>6</v>
      </c>
      <c r="C59" s="2"/>
      <c r="D59" s="2"/>
      <c r="E59" s="2"/>
      <c r="F59" s="2"/>
      <c r="G59" s="2"/>
      <c r="H59" s="2"/>
      <c r="I59" s="2"/>
      <c r="J59" s="2"/>
      <c r="K59" s="3">
        <v>200</v>
      </c>
      <c r="L59" s="3">
        <v>200</v>
      </c>
      <c r="M59" s="3">
        <v>200</v>
      </c>
      <c r="N59" s="3">
        <v>200</v>
      </c>
      <c r="O59" s="3">
        <v>200</v>
      </c>
      <c r="P59" s="2"/>
      <c r="Q59" s="2"/>
    </row>
    <row r="60" spans="1:18" x14ac:dyDescent="0.35">
      <c r="A60" s="9"/>
      <c r="B60" s="5" t="s">
        <v>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3"/>
      <c r="O60" s="33"/>
      <c r="P60" s="3">
        <v>100</v>
      </c>
      <c r="Q60" s="3">
        <v>100</v>
      </c>
    </row>
    <row r="61" spans="1:18" x14ac:dyDescent="0.35">
      <c r="B61" s="5" t="s">
        <v>1</v>
      </c>
      <c r="C61" s="4">
        <v>200</v>
      </c>
      <c r="D61" s="4">
        <v>200</v>
      </c>
      <c r="E61" s="4">
        <v>200</v>
      </c>
      <c r="F61" s="4"/>
      <c r="G61" s="33"/>
      <c r="H61" s="33"/>
      <c r="I61" s="2"/>
      <c r="J61" s="2"/>
      <c r="K61" s="2"/>
      <c r="L61" s="2"/>
      <c r="M61" s="2"/>
      <c r="N61" s="2"/>
      <c r="O61" s="2"/>
      <c r="P61" s="2"/>
      <c r="Q61" s="2"/>
    </row>
    <row r="62" spans="1:18" x14ac:dyDescent="0.35">
      <c r="B62" s="5" t="s">
        <v>3</v>
      </c>
      <c r="C62" s="2"/>
      <c r="D62" s="2"/>
      <c r="E62" s="2"/>
      <c r="F62" s="4">
        <v>400</v>
      </c>
      <c r="G62" s="4">
        <v>400</v>
      </c>
      <c r="H62" s="4">
        <v>400</v>
      </c>
      <c r="I62" s="4">
        <v>400</v>
      </c>
      <c r="J62" s="4"/>
      <c r="K62" s="33"/>
      <c r="L62" s="33"/>
      <c r="M62" s="33"/>
      <c r="N62" s="2"/>
      <c r="O62" s="2"/>
      <c r="P62" s="2"/>
      <c r="Q62" s="2"/>
    </row>
    <row r="63" spans="1:18" x14ac:dyDescent="0.35">
      <c r="B63" s="5" t="s">
        <v>5</v>
      </c>
      <c r="C63" s="2"/>
      <c r="D63" s="2"/>
      <c r="E63" s="2"/>
      <c r="F63" s="33"/>
      <c r="G63" s="4"/>
      <c r="H63" s="4"/>
      <c r="I63" s="4"/>
      <c r="J63" s="4"/>
      <c r="K63" s="4">
        <v>100</v>
      </c>
      <c r="L63" s="4">
        <v>100</v>
      </c>
      <c r="M63" s="4">
        <v>100</v>
      </c>
      <c r="N63" s="4"/>
      <c r="O63" s="4"/>
      <c r="P63" s="33"/>
      <c r="Q63" s="33"/>
    </row>
    <row r="64" spans="1:18" x14ac:dyDescent="0.35">
      <c r="B64" s="5" t="s">
        <v>11</v>
      </c>
      <c r="C64" s="2">
        <f t="shared" ref="C64:Q64" si="10">SUM(C56:C63)</f>
        <v>400</v>
      </c>
      <c r="D64" s="2">
        <f t="shared" si="10"/>
        <v>400</v>
      </c>
      <c r="E64" s="2">
        <f t="shared" si="10"/>
        <v>1000</v>
      </c>
      <c r="F64" s="2">
        <f t="shared" si="10"/>
        <v>1200</v>
      </c>
      <c r="G64" s="2">
        <f t="shared" si="10"/>
        <v>1200</v>
      </c>
      <c r="H64" s="2">
        <f t="shared" si="10"/>
        <v>1200</v>
      </c>
      <c r="I64" s="2">
        <f t="shared" si="10"/>
        <v>1200</v>
      </c>
      <c r="J64" s="2">
        <f t="shared" si="10"/>
        <v>800</v>
      </c>
      <c r="K64" s="2">
        <f t="shared" si="10"/>
        <v>300</v>
      </c>
      <c r="L64" s="2">
        <f t="shared" si="10"/>
        <v>300</v>
      </c>
      <c r="M64" s="2">
        <f t="shared" si="10"/>
        <v>300</v>
      </c>
      <c r="N64" s="2">
        <f t="shared" si="10"/>
        <v>200</v>
      </c>
      <c r="O64" s="2">
        <f t="shared" si="10"/>
        <v>200</v>
      </c>
      <c r="P64" s="2">
        <f t="shared" si="10"/>
        <v>100</v>
      </c>
      <c r="Q64" s="2">
        <f t="shared" si="10"/>
        <v>100</v>
      </c>
      <c r="R64" s="2">
        <f>SUM(C64:Q64)</f>
        <v>8900</v>
      </c>
    </row>
    <row r="65" spans="2:18" x14ac:dyDescent="0.35">
      <c r="B65" s="6" t="s">
        <v>12</v>
      </c>
      <c r="C65" s="37">
        <f>R64/15</f>
        <v>593.33333333333337</v>
      </c>
      <c r="Q65" t="s">
        <v>43</v>
      </c>
      <c r="R65">
        <f>MAX(C64:Q64)</f>
        <v>1200</v>
      </c>
    </row>
    <row r="66" spans="2:18" x14ac:dyDescent="0.35">
      <c r="B66" s="9"/>
      <c r="C66" s="10">
        <f>C65/40</f>
        <v>14.833333333333334</v>
      </c>
      <c r="D66" s="9"/>
      <c r="E66" s="9"/>
      <c r="F66" s="9"/>
      <c r="G66" s="9"/>
      <c r="H66" s="9"/>
      <c r="I66" s="9"/>
      <c r="J66" s="9"/>
      <c r="K66" s="9"/>
      <c r="L66" s="9"/>
      <c r="Q66" t="s">
        <v>44</v>
      </c>
      <c r="R66">
        <f>MIN(C64:Q64)</f>
        <v>100</v>
      </c>
    </row>
    <row r="86" spans="2:18" x14ac:dyDescent="0.35">
      <c r="B86" s="9" t="s">
        <v>23</v>
      </c>
      <c r="C86" s="10"/>
      <c r="D86" s="9"/>
      <c r="E86" s="9"/>
      <c r="F86" s="9"/>
      <c r="G86" s="9"/>
      <c r="H86" s="9"/>
      <c r="I86" s="9"/>
      <c r="J86" s="9"/>
      <c r="K86" s="9"/>
      <c r="L86" s="9"/>
    </row>
    <row r="87" spans="2:18" x14ac:dyDescent="0.35">
      <c r="B87" s="5" t="s">
        <v>0</v>
      </c>
      <c r="C87" s="7">
        <v>1</v>
      </c>
      <c r="D87" s="7">
        <v>2</v>
      </c>
      <c r="E87" s="7">
        <v>3</v>
      </c>
      <c r="F87" s="7">
        <v>4</v>
      </c>
      <c r="G87" s="7">
        <v>5</v>
      </c>
      <c r="H87" s="7">
        <v>6</v>
      </c>
      <c r="I87" s="7">
        <v>7</v>
      </c>
      <c r="J87" s="7">
        <v>8</v>
      </c>
      <c r="K87" s="7">
        <v>9</v>
      </c>
      <c r="L87" s="7">
        <v>10</v>
      </c>
      <c r="M87" s="7">
        <v>11</v>
      </c>
      <c r="N87" s="7">
        <v>12</v>
      </c>
      <c r="O87" s="7">
        <v>13</v>
      </c>
      <c r="P87" s="7">
        <v>14</v>
      </c>
      <c r="Q87" s="7">
        <v>15</v>
      </c>
    </row>
    <row r="88" spans="2:18" x14ac:dyDescent="0.35">
      <c r="B88" s="5" t="s">
        <v>10</v>
      </c>
      <c r="C88" s="3">
        <v>100</v>
      </c>
      <c r="D88" s="3">
        <v>100</v>
      </c>
      <c r="E88" s="3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8" x14ac:dyDescent="0.35">
      <c r="B89" s="5" t="s">
        <v>1</v>
      </c>
      <c r="C89" s="4">
        <v>100</v>
      </c>
      <c r="D89" s="4">
        <v>100</v>
      </c>
      <c r="E89" s="4">
        <v>100</v>
      </c>
      <c r="F89" s="4"/>
      <c r="G89" s="33"/>
      <c r="H89" s="33"/>
      <c r="I89" s="2"/>
      <c r="J89" s="2"/>
      <c r="K89" s="2"/>
      <c r="L89" s="2"/>
      <c r="M89" s="2"/>
      <c r="N89" s="2"/>
      <c r="O89" s="2"/>
      <c r="P89" s="2"/>
      <c r="Q89" s="2"/>
    </row>
    <row r="90" spans="2:18" x14ac:dyDescent="0.35">
      <c r="B90" s="5" t="s">
        <v>2</v>
      </c>
      <c r="C90" s="2"/>
      <c r="D90" s="2"/>
      <c r="E90" s="3">
        <v>400</v>
      </c>
      <c r="F90" s="3">
        <v>400</v>
      </c>
      <c r="G90" s="33"/>
      <c r="H90" s="33"/>
      <c r="I90" s="33"/>
      <c r="J90" s="33"/>
      <c r="K90" s="33"/>
      <c r="L90" s="33"/>
      <c r="M90" s="33"/>
      <c r="N90" s="2"/>
      <c r="O90" s="2"/>
      <c r="P90" s="2"/>
      <c r="Q90" s="2"/>
    </row>
    <row r="91" spans="2:18" x14ac:dyDescent="0.35">
      <c r="B91" s="5" t="s">
        <v>3</v>
      </c>
      <c r="C91" s="2"/>
      <c r="D91" s="2"/>
      <c r="E91" s="2"/>
      <c r="F91" s="4">
        <v>200</v>
      </c>
      <c r="G91" s="4">
        <v>200</v>
      </c>
      <c r="H91" s="4">
        <v>200</v>
      </c>
      <c r="I91" s="4">
        <v>200</v>
      </c>
      <c r="J91" s="4"/>
      <c r="K91" s="33"/>
      <c r="L91" s="33"/>
      <c r="M91" s="33"/>
      <c r="N91" s="2"/>
      <c r="O91" s="2"/>
      <c r="P91" s="2"/>
      <c r="Q91" s="2"/>
    </row>
    <row r="92" spans="2:18" x14ac:dyDescent="0.35">
      <c r="B92" s="5" t="s">
        <v>4</v>
      </c>
      <c r="C92" s="2"/>
      <c r="D92" s="2"/>
      <c r="E92" s="2"/>
      <c r="F92" s="2"/>
      <c r="G92" s="3">
        <v>400</v>
      </c>
      <c r="H92" s="3">
        <v>400</v>
      </c>
      <c r="I92" s="3">
        <v>400</v>
      </c>
      <c r="J92" s="3">
        <v>400</v>
      </c>
      <c r="K92" s="2"/>
      <c r="L92" s="2"/>
      <c r="M92" s="2"/>
      <c r="N92" s="2"/>
      <c r="O92" s="2"/>
      <c r="P92" s="2"/>
      <c r="Q92" s="2"/>
    </row>
    <row r="93" spans="2:18" x14ac:dyDescent="0.35">
      <c r="B93" s="5" t="s">
        <v>5</v>
      </c>
      <c r="C93" s="2"/>
      <c r="D93" s="2"/>
      <c r="E93" s="2"/>
      <c r="F93" s="33"/>
      <c r="G93" s="4">
        <v>50</v>
      </c>
      <c r="H93" s="4">
        <v>50</v>
      </c>
      <c r="I93" s="4">
        <v>50</v>
      </c>
      <c r="J93" s="4"/>
      <c r="K93" s="4"/>
      <c r="L93" s="4"/>
      <c r="M93" s="4"/>
      <c r="N93" s="4"/>
      <c r="O93" s="4"/>
      <c r="P93" s="33"/>
      <c r="Q93" s="33"/>
    </row>
    <row r="94" spans="2:18" x14ac:dyDescent="0.35">
      <c r="B94" s="5" t="s">
        <v>6</v>
      </c>
      <c r="C94" s="2"/>
      <c r="D94" s="2"/>
      <c r="E94" s="2"/>
      <c r="F94" s="2"/>
      <c r="G94" s="2"/>
      <c r="H94" s="2"/>
      <c r="I94" s="2"/>
      <c r="J94" s="2"/>
      <c r="K94" s="3">
        <v>100</v>
      </c>
      <c r="L94" s="3">
        <v>100</v>
      </c>
      <c r="M94" s="3">
        <v>100</v>
      </c>
      <c r="N94" s="3">
        <v>100</v>
      </c>
      <c r="O94" s="3">
        <v>100</v>
      </c>
      <c r="P94" s="2"/>
      <c r="Q94" s="2"/>
    </row>
    <row r="95" spans="2:18" x14ac:dyDescent="0.35">
      <c r="B95" s="5" t="s">
        <v>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3"/>
      <c r="O95" s="33"/>
      <c r="P95" s="3">
        <v>50</v>
      </c>
      <c r="Q95" s="3">
        <v>50</v>
      </c>
    </row>
    <row r="96" spans="2:18" x14ac:dyDescent="0.35">
      <c r="B96" s="5" t="s">
        <v>11</v>
      </c>
      <c r="C96" s="2">
        <f>SUM(C88:C95)</f>
        <v>200</v>
      </c>
      <c r="D96" s="2">
        <f t="shared" ref="D96" si="11">SUM(D88:D95)</f>
        <v>200</v>
      </c>
      <c r="E96" s="2">
        <f t="shared" ref="E96" si="12">SUM(E88:E95)</f>
        <v>500</v>
      </c>
      <c r="F96" s="2">
        <f t="shared" ref="F96" si="13">SUM(F88:F95)</f>
        <v>600</v>
      </c>
      <c r="G96" s="2">
        <f t="shared" ref="G96" si="14">SUM(G88:G95)</f>
        <v>650</v>
      </c>
      <c r="H96" s="2">
        <f t="shared" ref="H96" si="15">SUM(H88:H95)</f>
        <v>650</v>
      </c>
      <c r="I96" s="2">
        <f t="shared" ref="I96" si="16">SUM(I88:I95)</f>
        <v>650</v>
      </c>
      <c r="J96" s="2">
        <f t="shared" ref="J96" si="17">SUM(J88:J95)</f>
        <v>400</v>
      </c>
      <c r="K96" s="2">
        <f t="shared" ref="K96" si="18">SUM(K88:K95)</f>
        <v>100</v>
      </c>
      <c r="L96" s="2">
        <f t="shared" ref="L96" si="19">SUM(L88:L95)</f>
        <v>100</v>
      </c>
      <c r="M96" s="2">
        <f t="shared" ref="M96" si="20">SUM(M88:M95)</f>
        <v>100</v>
      </c>
      <c r="N96" s="2">
        <f t="shared" ref="N96" si="21">SUM(N88:N95)</f>
        <v>100</v>
      </c>
      <c r="O96" s="2">
        <f t="shared" ref="O96" si="22">SUM(O88:O95)</f>
        <v>100</v>
      </c>
      <c r="P96" s="2">
        <f t="shared" ref="P96" si="23">SUM(P88:P95)</f>
        <v>50</v>
      </c>
      <c r="Q96" s="2">
        <f t="shared" ref="Q96" si="24">SUM(Q88:Q95)</f>
        <v>50</v>
      </c>
      <c r="R96" s="2">
        <f>SUM(C96:Q96)</f>
        <v>4450</v>
      </c>
    </row>
    <row r="97" spans="2:18" x14ac:dyDescent="0.35">
      <c r="B97" s="6" t="s">
        <v>12</v>
      </c>
      <c r="C97" s="37">
        <f>R96/15</f>
        <v>296.66666666666669</v>
      </c>
      <c r="Q97" t="s">
        <v>43</v>
      </c>
      <c r="R97">
        <f>MAX(C96:Q96)</f>
        <v>650</v>
      </c>
    </row>
    <row r="98" spans="2:18" x14ac:dyDescent="0.35">
      <c r="B98" s="9"/>
      <c r="C98" s="10">
        <f>C97/40</f>
        <v>7.416666666666667</v>
      </c>
      <c r="D98" s="9"/>
      <c r="E98" s="9"/>
      <c r="F98" s="9"/>
      <c r="G98" s="9"/>
      <c r="H98" s="9"/>
      <c r="I98" s="9"/>
      <c r="J98" s="9"/>
      <c r="K98" s="9"/>
      <c r="L98" s="9"/>
      <c r="Q98" t="s">
        <v>44</v>
      </c>
      <c r="R98">
        <f>MIN(C96:Q96)</f>
        <v>50</v>
      </c>
    </row>
    <row r="99" spans="2:18" x14ac:dyDescent="0.35">
      <c r="B99" s="9"/>
      <c r="C99" s="10"/>
      <c r="D99" s="9"/>
      <c r="E99" s="9"/>
      <c r="F99" s="9"/>
      <c r="G99" s="9"/>
      <c r="H99" s="9"/>
      <c r="I99" s="9"/>
      <c r="J99" s="9"/>
      <c r="K99" s="9"/>
      <c r="L99" s="9"/>
    </row>
    <row r="100" spans="2:18" x14ac:dyDescent="0.35">
      <c r="B100" s="5" t="s">
        <v>0</v>
      </c>
      <c r="C100" s="7">
        <v>1</v>
      </c>
      <c r="D100" s="7">
        <v>2</v>
      </c>
      <c r="E100" s="7">
        <v>3</v>
      </c>
      <c r="F100" s="7">
        <v>4</v>
      </c>
      <c r="G100" s="7">
        <v>5</v>
      </c>
      <c r="H100" s="7">
        <v>6</v>
      </c>
      <c r="I100" s="7">
        <v>7</v>
      </c>
      <c r="J100" s="7">
        <v>8</v>
      </c>
      <c r="K100" s="7">
        <v>9</v>
      </c>
      <c r="L100" s="7">
        <v>10</v>
      </c>
      <c r="M100" s="7">
        <v>11</v>
      </c>
      <c r="N100" s="7">
        <v>12</v>
      </c>
      <c r="O100" s="7">
        <v>13</v>
      </c>
      <c r="P100" s="7">
        <v>14</v>
      </c>
      <c r="Q100" s="7">
        <v>15</v>
      </c>
    </row>
    <row r="101" spans="2:18" x14ac:dyDescent="0.35">
      <c r="B101" s="5" t="s">
        <v>10</v>
      </c>
      <c r="C101" s="3">
        <v>100</v>
      </c>
      <c r="D101" s="3">
        <v>100</v>
      </c>
      <c r="E101" s="3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8" x14ac:dyDescent="0.35">
      <c r="B102" s="5" t="s">
        <v>2</v>
      </c>
      <c r="C102" s="2"/>
      <c r="D102" s="2"/>
      <c r="E102" s="3">
        <v>400</v>
      </c>
      <c r="F102" s="3">
        <v>400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8" x14ac:dyDescent="0.35">
      <c r="B103" s="5" t="s">
        <v>4</v>
      </c>
      <c r="C103" s="2"/>
      <c r="D103" s="2"/>
      <c r="E103" s="2"/>
      <c r="F103" s="2"/>
      <c r="G103" s="3">
        <v>400</v>
      </c>
      <c r="H103" s="3">
        <v>400</v>
      </c>
      <c r="I103" s="3">
        <v>400</v>
      </c>
      <c r="J103" s="3">
        <v>400</v>
      </c>
      <c r="K103" s="2"/>
      <c r="L103" s="2"/>
      <c r="M103" s="2"/>
      <c r="N103" s="2"/>
      <c r="O103" s="2"/>
      <c r="P103" s="2"/>
      <c r="Q103" s="2"/>
    </row>
    <row r="104" spans="2:18" x14ac:dyDescent="0.35">
      <c r="B104" s="5" t="s">
        <v>6</v>
      </c>
      <c r="C104" s="2"/>
      <c r="D104" s="2"/>
      <c r="E104" s="2"/>
      <c r="F104" s="2"/>
      <c r="G104" s="2"/>
      <c r="H104" s="2"/>
      <c r="I104" s="2"/>
      <c r="J104" s="2"/>
      <c r="K104" s="3">
        <v>100</v>
      </c>
      <c r="L104" s="3">
        <v>100</v>
      </c>
      <c r="M104" s="3">
        <v>100</v>
      </c>
      <c r="N104" s="3">
        <v>100</v>
      </c>
      <c r="O104" s="3">
        <v>100</v>
      </c>
      <c r="P104" s="2"/>
      <c r="Q104" s="2"/>
    </row>
    <row r="105" spans="2:18" x14ac:dyDescent="0.35">
      <c r="B105" s="5" t="s">
        <v>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3"/>
      <c r="O105" s="33"/>
      <c r="P105" s="3">
        <v>50</v>
      </c>
      <c r="Q105" s="3">
        <v>50</v>
      </c>
    </row>
    <row r="106" spans="2:18" x14ac:dyDescent="0.35">
      <c r="B106" s="5" t="s">
        <v>1</v>
      </c>
      <c r="C106" s="4">
        <v>100</v>
      </c>
      <c r="D106" s="4">
        <v>100</v>
      </c>
      <c r="E106" s="4">
        <v>100</v>
      </c>
      <c r="F106" s="4"/>
      <c r="G106" s="33"/>
      <c r="H106" s="33"/>
      <c r="I106" s="2"/>
      <c r="J106" s="2"/>
      <c r="K106" s="2"/>
      <c r="L106" s="2"/>
      <c r="M106" s="2"/>
      <c r="N106" s="2"/>
      <c r="O106" s="2"/>
      <c r="P106" s="2"/>
      <c r="Q106" s="2"/>
    </row>
    <row r="107" spans="2:18" x14ac:dyDescent="0.35">
      <c r="B107" s="5" t="s">
        <v>3</v>
      </c>
      <c r="C107" s="2"/>
      <c r="D107" s="2"/>
      <c r="E107" s="2"/>
      <c r="F107" s="4">
        <v>200</v>
      </c>
      <c r="G107" s="4">
        <v>200</v>
      </c>
      <c r="H107" s="4">
        <v>200</v>
      </c>
      <c r="I107" s="4">
        <v>200</v>
      </c>
      <c r="J107" s="4"/>
      <c r="K107" s="33"/>
      <c r="L107" s="33"/>
      <c r="M107" s="33"/>
      <c r="N107" s="2"/>
      <c r="O107" s="2"/>
      <c r="P107" s="2"/>
      <c r="Q107" s="2"/>
    </row>
    <row r="108" spans="2:18" x14ac:dyDescent="0.35">
      <c r="B108" s="5" t="s">
        <v>5</v>
      </c>
      <c r="C108" s="2"/>
      <c r="D108" s="2"/>
      <c r="E108" s="2"/>
      <c r="F108" s="33"/>
      <c r="G108" s="4"/>
      <c r="H108" s="4"/>
      <c r="I108" s="4"/>
      <c r="J108" s="4"/>
      <c r="K108" s="4">
        <v>50</v>
      </c>
      <c r="L108" s="4">
        <v>50</v>
      </c>
      <c r="M108" s="4">
        <v>50</v>
      </c>
      <c r="N108" s="4"/>
      <c r="O108" s="4"/>
      <c r="P108" s="33"/>
      <c r="Q108" s="33"/>
    </row>
    <row r="109" spans="2:18" x14ac:dyDescent="0.35">
      <c r="B109" s="5" t="s">
        <v>11</v>
      </c>
      <c r="C109" s="2">
        <f t="shared" ref="C109:Q109" si="25">SUM(C101:C108)</f>
        <v>200</v>
      </c>
      <c r="D109" s="2">
        <f t="shared" si="25"/>
        <v>200</v>
      </c>
      <c r="E109" s="2">
        <f t="shared" si="25"/>
        <v>500</v>
      </c>
      <c r="F109" s="2">
        <f t="shared" si="25"/>
        <v>600</v>
      </c>
      <c r="G109" s="2">
        <f t="shared" si="25"/>
        <v>600</v>
      </c>
      <c r="H109" s="2">
        <f t="shared" si="25"/>
        <v>600</v>
      </c>
      <c r="I109" s="2">
        <f t="shared" si="25"/>
        <v>600</v>
      </c>
      <c r="J109" s="2">
        <f t="shared" si="25"/>
        <v>400</v>
      </c>
      <c r="K109" s="2">
        <f t="shared" si="25"/>
        <v>150</v>
      </c>
      <c r="L109" s="2">
        <f t="shared" si="25"/>
        <v>150</v>
      </c>
      <c r="M109" s="2">
        <f t="shared" si="25"/>
        <v>150</v>
      </c>
      <c r="N109" s="2">
        <f t="shared" si="25"/>
        <v>100</v>
      </c>
      <c r="O109" s="2">
        <f t="shared" si="25"/>
        <v>100</v>
      </c>
      <c r="P109" s="2">
        <f t="shared" si="25"/>
        <v>50</v>
      </c>
      <c r="Q109" s="2">
        <f t="shared" si="25"/>
        <v>50</v>
      </c>
      <c r="R109" s="2">
        <f>SUM(C109:Q109)</f>
        <v>4450</v>
      </c>
    </row>
    <row r="110" spans="2:18" x14ac:dyDescent="0.35">
      <c r="B110" s="6" t="s">
        <v>12</v>
      </c>
      <c r="C110" s="37">
        <f>R109/15</f>
        <v>296.66666666666669</v>
      </c>
      <c r="Q110" t="s">
        <v>43</v>
      </c>
      <c r="R110">
        <f>MAX(C109:Q109)</f>
        <v>600</v>
      </c>
    </row>
    <row r="111" spans="2:18" x14ac:dyDescent="0.35">
      <c r="B111" s="9"/>
      <c r="C111" s="10">
        <f>C110/40</f>
        <v>7.416666666666667</v>
      </c>
      <c r="D111" s="9"/>
      <c r="E111" s="9"/>
      <c r="F111" s="9"/>
      <c r="G111" s="9"/>
      <c r="H111" s="9"/>
      <c r="I111" s="9"/>
      <c r="J111" s="9"/>
      <c r="K111" s="9"/>
      <c r="L111" s="9"/>
      <c r="Q111" t="s">
        <v>44</v>
      </c>
      <c r="R111">
        <f>MIN(C109:Q109)</f>
        <v>50</v>
      </c>
    </row>
    <row r="116" spans="2:18" x14ac:dyDescent="0.35">
      <c r="B116" s="9" t="s">
        <v>24</v>
      </c>
      <c r="C116" s="10"/>
      <c r="D116" s="9"/>
      <c r="E116" s="9"/>
      <c r="F116" s="9"/>
      <c r="G116" s="9"/>
      <c r="H116" s="9"/>
      <c r="I116" s="9"/>
      <c r="J116" s="9"/>
      <c r="K116" s="9"/>
      <c r="L116" s="9"/>
    </row>
    <row r="117" spans="2:18" x14ac:dyDescent="0.35">
      <c r="B117" s="5" t="s">
        <v>0</v>
      </c>
      <c r="C117" s="7">
        <v>1</v>
      </c>
      <c r="D117" s="7">
        <v>2</v>
      </c>
      <c r="E117" s="7">
        <v>3</v>
      </c>
      <c r="F117" s="7">
        <v>4</v>
      </c>
      <c r="G117" s="7">
        <v>5</v>
      </c>
      <c r="H117" s="7">
        <v>6</v>
      </c>
      <c r="I117" s="7">
        <v>7</v>
      </c>
      <c r="J117" s="7">
        <v>8</v>
      </c>
      <c r="K117" s="7">
        <v>9</v>
      </c>
      <c r="L117" s="7">
        <v>10</v>
      </c>
      <c r="M117" s="7">
        <v>11</v>
      </c>
      <c r="N117" s="7">
        <v>12</v>
      </c>
      <c r="O117" s="7">
        <v>13</v>
      </c>
      <c r="P117" s="7">
        <v>14</v>
      </c>
      <c r="Q117" s="7">
        <v>15</v>
      </c>
    </row>
    <row r="118" spans="2:18" x14ac:dyDescent="0.35">
      <c r="B118" s="5" t="s">
        <v>10</v>
      </c>
      <c r="C118" s="3">
        <v>40</v>
      </c>
      <c r="D118" s="3">
        <v>40</v>
      </c>
      <c r="E118" s="3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8" x14ac:dyDescent="0.35">
      <c r="B119" s="5" t="s">
        <v>1</v>
      </c>
      <c r="C119" s="4">
        <v>40</v>
      </c>
      <c r="D119" s="4">
        <v>40</v>
      </c>
      <c r="E119" s="4">
        <v>40</v>
      </c>
      <c r="F119" s="4"/>
      <c r="G119" s="33"/>
      <c r="H119" s="33"/>
      <c r="I119" s="2"/>
      <c r="J119" s="2"/>
      <c r="K119" s="2"/>
      <c r="L119" s="2"/>
      <c r="M119" s="2"/>
      <c r="N119" s="2"/>
      <c r="O119" s="2"/>
      <c r="P119" s="2"/>
      <c r="Q119" s="2"/>
    </row>
    <row r="120" spans="2:18" x14ac:dyDescent="0.35">
      <c r="B120" s="5" t="s">
        <v>2</v>
      </c>
      <c r="C120" s="2"/>
      <c r="D120" s="2"/>
      <c r="E120" s="3">
        <v>160</v>
      </c>
      <c r="F120" s="3">
        <v>160</v>
      </c>
      <c r="G120" s="33"/>
      <c r="H120" s="33"/>
      <c r="I120" s="33"/>
      <c r="J120" s="33"/>
      <c r="K120" s="33"/>
      <c r="L120" s="33"/>
      <c r="M120" s="33"/>
      <c r="N120" s="2"/>
      <c r="O120" s="2"/>
      <c r="P120" s="2"/>
      <c r="Q120" s="2"/>
    </row>
    <row r="121" spans="2:18" x14ac:dyDescent="0.35">
      <c r="B121" s="5" t="s">
        <v>3</v>
      </c>
      <c r="C121" s="2"/>
      <c r="D121" s="2"/>
      <c r="E121" s="2"/>
      <c r="F121" s="4">
        <v>80</v>
      </c>
      <c r="G121" s="4">
        <v>80</v>
      </c>
      <c r="H121" s="4">
        <v>80</v>
      </c>
      <c r="I121" s="4">
        <v>80</v>
      </c>
      <c r="J121" s="4"/>
      <c r="K121" s="33"/>
      <c r="L121" s="33"/>
      <c r="M121" s="33"/>
      <c r="N121" s="2"/>
      <c r="O121" s="2"/>
      <c r="P121" s="2"/>
      <c r="Q121" s="2"/>
    </row>
    <row r="122" spans="2:18" x14ac:dyDescent="0.35">
      <c r="B122" s="5" t="s">
        <v>4</v>
      </c>
      <c r="C122" s="2"/>
      <c r="D122" s="2"/>
      <c r="E122" s="2"/>
      <c r="F122" s="2"/>
      <c r="G122" s="3">
        <v>160</v>
      </c>
      <c r="H122" s="3">
        <v>160</v>
      </c>
      <c r="I122" s="3">
        <v>160</v>
      </c>
      <c r="J122" s="3">
        <v>160</v>
      </c>
      <c r="K122" s="2"/>
      <c r="L122" s="2"/>
      <c r="M122" s="2"/>
      <c r="N122" s="2"/>
      <c r="O122" s="2"/>
      <c r="P122" s="2"/>
      <c r="Q122" s="2"/>
    </row>
    <row r="123" spans="2:18" x14ac:dyDescent="0.35">
      <c r="B123" s="5" t="s">
        <v>5</v>
      </c>
      <c r="C123" s="2"/>
      <c r="D123" s="2"/>
      <c r="E123" s="2"/>
      <c r="F123" s="33"/>
      <c r="G123" s="4">
        <v>20</v>
      </c>
      <c r="H123" s="4">
        <v>20</v>
      </c>
      <c r="I123" s="4">
        <v>20</v>
      </c>
      <c r="J123" s="4"/>
      <c r="K123" s="4"/>
      <c r="L123" s="4"/>
      <c r="M123" s="4"/>
      <c r="N123" s="4"/>
      <c r="O123" s="4"/>
      <c r="P123" s="33"/>
      <c r="Q123" s="33"/>
    </row>
    <row r="124" spans="2:18" x14ac:dyDescent="0.35">
      <c r="B124" s="5" t="s">
        <v>6</v>
      </c>
      <c r="C124" s="2"/>
      <c r="D124" s="2"/>
      <c r="E124" s="2"/>
      <c r="F124" s="2"/>
      <c r="G124" s="2"/>
      <c r="H124" s="2"/>
      <c r="I124" s="2"/>
      <c r="J124" s="2"/>
      <c r="K124" s="3">
        <v>40</v>
      </c>
      <c r="L124" s="3">
        <v>40</v>
      </c>
      <c r="M124" s="3">
        <v>40</v>
      </c>
      <c r="N124" s="3">
        <v>40</v>
      </c>
      <c r="O124" s="3">
        <v>40</v>
      </c>
      <c r="P124" s="2"/>
      <c r="Q124" s="2"/>
    </row>
    <row r="125" spans="2:18" x14ac:dyDescent="0.35">
      <c r="B125" s="5" t="s">
        <v>7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3"/>
      <c r="O125" s="33"/>
      <c r="P125" s="3">
        <v>20</v>
      </c>
      <c r="Q125" s="3">
        <v>20</v>
      </c>
    </row>
    <row r="126" spans="2:18" x14ac:dyDescent="0.35">
      <c r="B126" s="5" t="s">
        <v>11</v>
      </c>
      <c r="C126" s="2">
        <f>SUM(C118:C125)</f>
        <v>80</v>
      </c>
      <c r="D126" s="2">
        <f t="shared" ref="D126" si="26">SUM(D118:D125)</f>
        <v>80</v>
      </c>
      <c r="E126" s="2">
        <f t="shared" ref="E126" si="27">SUM(E118:E125)</f>
        <v>200</v>
      </c>
      <c r="F126" s="2">
        <f t="shared" ref="F126" si="28">SUM(F118:F125)</f>
        <v>240</v>
      </c>
      <c r="G126" s="2">
        <f t="shared" ref="G126" si="29">SUM(G118:G125)</f>
        <v>260</v>
      </c>
      <c r="H126" s="2">
        <f t="shared" ref="H126" si="30">SUM(H118:H125)</f>
        <v>260</v>
      </c>
      <c r="I126" s="2">
        <f t="shared" ref="I126" si="31">SUM(I118:I125)</f>
        <v>260</v>
      </c>
      <c r="J126" s="2">
        <f t="shared" ref="J126" si="32">SUM(J118:J125)</f>
        <v>160</v>
      </c>
      <c r="K126" s="2">
        <f t="shared" ref="K126" si="33">SUM(K118:K125)</f>
        <v>40</v>
      </c>
      <c r="L126" s="2">
        <f t="shared" ref="L126" si="34">SUM(L118:L125)</f>
        <v>40</v>
      </c>
      <c r="M126" s="2">
        <f t="shared" ref="M126" si="35">SUM(M118:M125)</f>
        <v>40</v>
      </c>
      <c r="N126" s="2">
        <f t="shared" ref="N126" si="36">SUM(N118:N125)</f>
        <v>40</v>
      </c>
      <c r="O126" s="2">
        <f t="shared" ref="O126" si="37">SUM(O118:O125)</f>
        <v>40</v>
      </c>
      <c r="P126" s="2">
        <f t="shared" ref="P126" si="38">SUM(P118:P125)</f>
        <v>20</v>
      </c>
      <c r="Q126" s="2">
        <f t="shared" ref="Q126" si="39">SUM(Q118:Q125)</f>
        <v>20</v>
      </c>
      <c r="R126" s="2">
        <f>SUM(C126:Q126)</f>
        <v>1780</v>
      </c>
    </row>
    <row r="127" spans="2:18" x14ac:dyDescent="0.35">
      <c r="B127" s="6" t="s">
        <v>12</v>
      </c>
      <c r="C127" s="37">
        <f>R126/15</f>
        <v>118.66666666666667</v>
      </c>
      <c r="Q127" t="s">
        <v>43</v>
      </c>
      <c r="R127">
        <f>MAX(C126:Q126)</f>
        <v>260</v>
      </c>
    </row>
    <row r="128" spans="2:18" x14ac:dyDescent="0.35">
      <c r="B128" s="9"/>
      <c r="C128" s="10">
        <f>C127/40</f>
        <v>2.9666666666666668</v>
      </c>
      <c r="D128" s="9"/>
      <c r="E128" s="9"/>
      <c r="F128" s="9"/>
      <c r="G128" s="9"/>
      <c r="H128" s="9"/>
      <c r="I128" s="9"/>
      <c r="J128" s="9"/>
      <c r="K128" s="9"/>
      <c r="L128" s="9"/>
      <c r="Q128" t="s">
        <v>44</v>
      </c>
      <c r="R128">
        <f>MIN(C126:Q126)</f>
        <v>20</v>
      </c>
    </row>
    <row r="129" spans="2:18" x14ac:dyDescent="0.35"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</row>
    <row r="130" spans="2:18" x14ac:dyDescent="0.35">
      <c r="B130" s="5" t="s">
        <v>0</v>
      </c>
      <c r="C130" s="7">
        <v>1</v>
      </c>
      <c r="D130" s="7">
        <v>2</v>
      </c>
      <c r="E130" s="7">
        <v>3</v>
      </c>
      <c r="F130" s="7">
        <v>4</v>
      </c>
      <c r="G130" s="7">
        <v>5</v>
      </c>
      <c r="H130" s="7">
        <v>6</v>
      </c>
      <c r="I130" s="7">
        <v>7</v>
      </c>
      <c r="J130" s="7">
        <v>8</v>
      </c>
      <c r="K130" s="7">
        <v>9</v>
      </c>
      <c r="L130" s="7">
        <v>10</v>
      </c>
      <c r="M130" s="7">
        <v>11</v>
      </c>
      <c r="N130" s="7">
        <v>12</v>
      </c>
      <c r="O130" s="7">
        <v>13</v>
      </c>
      <c r="P130" s="7">
        <v>14</v>
      </c>
      <c r="Q130" s="7">
        <v>15</v>
      </c>
    </row>
    <row r="131" spans="2:18" x14ac:dyDescent="0.35">
      <c r="B131" s="5" t="s">
        <v>10</v>
      </c>
      <c r="C131" s="3">
        <v>40</v>
      </c>
      <c r="D131" s="3">
        <v>40</v>
      </c>
      <c r="E131" s="3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8" x14ac:dyDescent="0.35">
      <c r="B132" s="5" t="s">
        <v>2</v>
      </c>
      <c r="C132" s="2"/>
      <c r="D132" s="2"/>
      <c r="E132" s="3">
        <v>160</v>
      </c>
      <c r="F132" s="3">
        <v>160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8" x14ac:dyDescent="0.35">
      <c r="B133" s="5" t="s">
        <v>4</v>
      </c>
      <c r="C133" s="2"/>
      <c r="D133" s="2"/>
      <c r="E133" s="2"/>
      <c r="F133" s="2"/>
      <c r="G133" s="3">
        <v>160</v>
      </c>
      <c r="H133" s="3">
        <v>160</v>
      </c>
      <c r="I133" s="3">
        <v>160</v>
      </c>
      <c r="J133" s="3">
        <v>160</v>
      </c>
      <c r="K133" s="2"/>
      <c r="L133" s="2"/>
      <c r="M133" s="2"/>
      <c r="N133" s="2"/>
      <c r="O133" s="2"/>
      <c r="P133" s="2"/>
      <c r="Q133" s="2"/>
    </row>
    <row r="134" spans="2:18" x14ac:dyDescent="0.35">
      <c r="B134" s="5" t="s">
        <v>6</v>
      </c>
      <c r="C134" s="2"/>
      <c r="D134" s="2"/>
      <c r="E134" s="2"/>
      <c r="F134" s="2"/>
      <c r="G134" s="2"/>
      <c r="H134" s="2"/>
      <c r="I134" s="2"/>
      <c r="J134" s="2"/>
      <c r="K134" s="3">
        <v>40</v>
      </c>
      <c r="L134" s="3">
        <v>40</v>
      </c>
      <c r="M134" s="3">
        <v>40</v>
      </c>
      <c r="N134" s="3">
        <v>40</v>
      </c>
      <c r="O134" s="3">
        <v>40</v>
      </c>
      <c r="P134" s="2"/>
      <c r="Q134" s="2"/>
    </row>
    <row r="135" spans="2:18" x14ac:dyDescent="0.35">
      <c r="B135" s="5" t="s">
        <v>7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3"/>
      <c r="O135" s="33"/>
      <c r="P135" s="3">
        <v>20</v>
      </c>
      <c r="Q135" s="3">
        <v>20</v>
      </c>
    </row>
    <row r="136" spans="2:18" x14ac:dyDescent="0.35">
      <c r="B136" s="5" t="s">
        <v>1</v>
      </c>
      <c r="C136" s="4">
        <v>40</v>
      </c>
      <c r="D136" s="4">
        <v>40</v>
      </c>
      <c r="E136" s="4">
        <v>40</v>
      </c>
      <c r="F136" s="4"/>
      <c r="G136" s="33"/>
      <c r="H136" s="33"/>
      <c r="I136" s="2"/>
      <c r="J136" s="2"/>
      <c r="K136" s="2"/>
      <c r="L136" s="2"/>
      <c r="M136" s="2"/>
      <c r="N136" s="2"/>
      <c r="O136" s="2"/>
      <c r="P136" s="2"/>
      <c r="Q136" s="2"/>
    </row>
    <row r="137" spans="2:18" x14ac:dyDescent="0.35">
      <c r="B137" s="5" t="s">
        <v>3</v>
      </c>
      <c r="C137" s="2"/>
      <c r="D137" s="2"/>
      <c r="E137" s="2"/>
      <c r="F137" s="4">
        <v>80</v>
      </c>
      <c r="G137" s="4">
        <v>80</v>
      </c>
      <c r="H137" s="4">
        <v>80</v>
      </c>
      <c r="I137" s="4">
        <v>80</v>
      </c>
      <c r="J137" s="4"/>
      <c r="K137" s="33"/>
      <c r="L137" s="33"/>
      <c r="M137" s="33"/>
      <c r="N137" s="2"/>
      <c r="O137" s="2"/>
      <c r="P137" s="2"/>
      <c r="Q137" s="2"/>
    </row>
    <row r="138" spans="2:18" x14ac:dyDescent="0.35">
      <c r="B138" s="5" t="s">
        <v>5</v>
      </c>
      <c r="C138" s="2"/>
      <c r="D138" s="2"/>
      <c r="E138" s="2"/>
      <c r="F138" s="33"/>
      <c r="G138" s="4"/>
      <c r="H138" s="4"/>
      <c r="I138" s="4"/>
      <c r="J138" s="4"/>
      <c r="K138" s="4">
        <v>20</v>
      </c>
      <c r="L138" s="4">
        <v>20</v>
      </c>
      <c r="M138" s="4">
        <v>20</v>
      </c>
      <c r="N138" s="4"/>
      <c r="O138" s="4"/>
      <c r="P138" s="33"/>
      <c r="Q138" s="33"/>
    </row>
    <row r="139" spans="2:18" x14ac:dyDescent="0.35">
      <c r="B139" s="5" t="s">
        <v>11</v>
      </c>
      <c r="C139" s="2">
        <f t="shared" ref="C139:Q139" si="40">SUM(C131:C138)</f>
        <v>80</v>
      </c>
      <c r="D139" s="2">
        <f t="shared" si="40"/>
        <v>80</v>
      </c>
      <c r="E139" s="2">
        <f t="shared" si="40"/>
        <v>200</v>
      </c>
      <c r="F139" s="2">
        <f t="shared" si="40"/>
        <v>240</v>
      </c>
      <c r="G139" s="2">
        <f t="shared" si="40"/>
        <v>240</v>
      </c>
      <c r="H139" s="2">
        <f t="shared" si="40"/>
        <v>240</v>
      </c>
      <c r="I139" s="2">
        <f t="shared" si="40"/>
        <v>240</v>
      </c>
      <c r="J139" s="2">
        <f t="shared" si="40"/>
        <v>160</v>
      </c>
      <c r="K139" s="2">
        <f t="shared" si="40"/>
        <v>60</v>
      </c>
      <c r="L139" s="2">
        <f t="shared" si="40"/>
        <v>60</v>
      </c>
      <c r="M139" s="2">
        <f t="shared" si="40"/>
        <v>60</v>
      </c>
      <c r="N139" s="2">
        <f t="shared" si="40"/>
        <v>40</v>
      </c>
      <c r="O139" s="2">
        <f t="shared" si="40"/>
        <v>40</v>
      </c>
      <c r="P139" s="2">
        <f t="shared" si="40"/>
        <v>20</v>
      </c>
      <c r="Q139" s="2">
        <f t="shared" si="40"/>
        <v>20</v>
      </c>
      <c r="R139" s="2">
        <f>SUM(C139:Q139)</f>
        <v>1780</v>
      </c>
    </row>
    <row r="140" spans="2:18" x14ac:dyDescent="0.35">
      <c r="B140" s="6" t="s">
        <v>12</v>
      </c>
      <c r="C140" s="37">
        <f>R139/15</f>
        <v>118.66666666666667</v>
      </c>
      <c r="Q140" t="s">
        <v>43</v>
      </c>
      <c r="R140">
        <f>MAX(C139:Q139)</f>
        <v>240</v>
      </c>
    </row>
    <row r="141" spans="2:18" x14ac:dyDescent="0.35">
      <c r="B141" s="9"/>
      <c r="C141" s="10">
        <f>C140/40</f>
        <v>2.9666666666666668</v>
      </c>
      <c r="D141" s="9"/>
      <c r="E141" s="9"/>
      <c r="F141" s="9"/>
      <c r="G141" s="9"/>
      <c r="H141" s="9"/>
      <c r="I141" s="9"/>
      <c r="J141" s="9"/>
      <c r="K141" s="9"/>
      <c r="L141" s="9"/>
      <c r="Q141" t="s">
        <v>44</v>
      </c>
      <c r="R141">
        <f>MIN(C139:Q139)</f>
        <v>20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 Aula</vt:lpstr>
      <vt:lpstr>Ex1</vt:lpstr>
      <vt:lpstr>Ex2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Marly.carvalho</dc:creator>
  <cp:lastModifiedBy>Usuário do Windows</cp:lastModifiedBy>
  <dcterms:created xsi:type="dcterms:W3CDTF">2013-10-17T13:13:26Z</dcterms:created>
  <dcterms:modified xsi:type="dcterms:W3CDTF">2019-03-26T20:14:18Z</dcterms:modified>
</cp:coreProperties>
</file>