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F:\Documents\Ensino\Graduação\Disciplinas\LEB 1440 - Hidrologia e Drenagem\Aulas atualizadas\Aula 7\"/>
    </mc:Choice>
  </mc:AlternateContent>
  <xr:revisionPtr revIDLastSave="0" documentId="13_ncr:1_{4321F976-DB54-4D57-9EFE-F97032CA4CA9}" xr6:coauthVersionLast="45" xr6:coauthVersionMax="45" xr10:uidLastSave="{00000000-0000-0000-0000-000000000000}"/>
  <bookViews>
    <workbookView xWindow="-120" yWindow="-120" windowWidth="21840" windowHeight="13290" xr2:uid="{6847CA34-52EC-4CDD-8D42-CA6D1A768458}"/>
  </bookViews>
  <sheets>
    <sheet name="Exercício sala_Gumbel máx_mín" sheetId="2" r:id="rId1"/>
    <sheet name="Yn e Sn" sheetId="3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77" i="3" l="1"/>
  <c r="D177" i="3"/>
  <c r="G176" i="3"/>
  <c r="D176" i="3"/>
  <c r="G175" i="3"/>
  <c r="D175" i="3"/>
  <c r="G174" i="3"/>
  <c r="D174" i="3"/>
  <c r="G173" i="3"/>
  <c r="D173" i="3"/>
  <c r="G172" i="3"/>
  <c r="D172" i="3"/>
  <c r="G171" i="3"/>
  <c r="D171" i="3"/>
  <c r="G170" i="3"/>
  <c r="D170" i="3"/>
  <c r="G169" i="3"/>
  <c r="D169" i="3"/>
  <c r="G168" i="3"/>
  <c r="D168" i="3"/>
  <c r="G167" i="3"/>
  <c r="D167" i="3"/>
  <c r="G166" i="3"/>
  <c r="D166" i="3"/>
  <c r="G165" i="3"/>
  <c r="D165" i="3"/>
  <c r="G164" i="3"/>
  <c r="D164" i="3"/>
  <c r="G163" i="3"/>
  <c r="D163" i="3"/>
  <c r="G162" i="3"/>
  <c r="D162" i="3"/>
  <c r="G161" i="3"/>
  <c r="D161" i="3"/>
  <c r="G160" i="3"/>
  <c r="D160" i="3"/>
  <c r="G159" i="3"/>
  <c r="D159" i="3"/>
  <c r="G158" i="3"/>
  <c r="D158" i="3"/>
  <c r="G157" i="3"/>
  <c r="D157" i="3"/>
  <c r="G156" i="3"/>
  <c r="D156" i="3"/>
  <c r="G155" i="3"/>
  <c r="D155" i="3"/>
  <c r="G154" i="3"/>
  <c r="D154" i="3"/>
  <c r="G153" i="3"/>
  <c r="D153" i="3"/>
  <c r="G152" i="3"/>
  <c r="D152" i="3"/>
  <c r="G151" i="3"/>
  <c r="D151" i="3"/>
  <c r="G150" i="3"/>
  <c r="D150" i="3"/>
  <c r="G149" i="3"/>
  <c r="D149" i="3"/>
  <c r="G148" i="3"/>
  <c r="D148" i="3"/>
  <c r="G147" i="3"/>
  <c r="D147" i="3"/>
  <c r="G146" i="3"/>
  <c r="D146" i="3"/>
  <c r="G145" i="3"/>
  <c r="D145" i="3"/>
  <c r="G144" i="3"/>
  <c r="D144" i="3"/>
  <c r="G143" i="3"/>
  <c r="D143" i="3"/>
  <c r="G142" i="3"/>
  <c r="D142" i="3"/>
  <c r="G141" i="3"/>
  <c r="D141" i="3"/>
  <c r="G140" i="3"/>
  <c r="D140" i="3"/>
  <c r="G139" i="3"/>
  <c r="D139" i="3"/>
  <c r="G138" i="3"/>
  <c r="D138" i="3"/>
  <c r="G137" i="3"/>
  <c r="D137" i="3"/>
  <c r="G136" i="3"/>
  <c r="D136" i="3"/>
  <c r="G135" i="3"/>
  <c r="D135" i="3"/>
  <c r="G134" i="3"/>
  <c r="D134" i="3"/>
  <c r="G133" i="3"/>
  <c r="D133" i="3"/>
  <c r="G132" i="3"/>
  <c r="D132" i="3"/>
  <c r="G131" i="3"/>
  <c r="D131" i="3"/>
  <c r="G130" i="3"/>
  <c r="D130" i="3"/>
  <c r="G129" i="3"/>
  <c r="D129" i="3"/>
  <c r="G128" i="3"/>
  <c r="D128" i="3"/>
  <c r="G127" i="3"/>
  <c r="D127" i="3"/>
  <c r="G126" i="3"/>
  <c r="D126" i="3"/>
  <c r="G125" i="3"/>
  <c r="D125" i="3"/>
  <c r="G124" i="3"/>
  <c r="D124" i="3"/>
  <c r="G123" i="3"/>
  <c r="D123" i="3"/>
  <c r="G122" i="3"/>
  <c r="D122" i="3"/>
  <c r="G121" i="3"/>
  <c r="D121" i="3"/>
  <c r="G120" i="3"/>
  <c r="D120" i="3"/>
  <c r="G119" i="3"/>
  <c r="D119" i="3"/>
  <c r="G118" i="3"/>
  <c r="D118" i="3"/>
  <c r="G117" i="3"/>
  <c r="D117" i="3"/>
  <c r="G116" i="3"/>
  <c r="D116" i="3"/>
  <c r="G115" i="3"/>
  <c r="D115" i="3"/>
  <c r="G114" i="3"/>
  <c r="D114" i="3"/>
  <c r="G113" i="3"/>
  <c r="D113" i="3"/>
  <c r="G112" i="3"/>
  <c r="D112" i="3"/>
  <c r="G111" i="3"/>
  <c r="D111" i="3"/>
  <c r="G110" i="3"/>
  <c r="D110" i="3"/>
  <c r="G109" i="3"/>
  <c r="D109" i="3"/>
  <c r="G108" i="3"/>
  <c r="D108" i="3"/>
  <c r="G107" i="3"/>
  <c r="D107" i="3"/>
  <c r="G106" i="3"/>
  <c r="D106" i="3"/>
  <c r="G105" i="3"/>
  <c r="D105" i="3"/>
  <c r="G104" i="3"/>
  <c r="D104" i="3"/>
  <c r="G103" i="3"/>
  <c r="D103" i="3"/>
  <c r="G102" i="3"/>
  <c r="D102" i="3"/>
  <c r="G101" i="3"/>
  <c r="D101" i="3"/>
  <c r="G100" i="3"/>
  <c r="D100" i="3"/>
  <c r="G99" i="3"/>
  <c r="D99" i="3"/>
  <c r="G98" i="3"/>
  <c r="D98" i="3"/>
  <c r="G97" i="3"/>
  <c r="D97" i="3"/>
  <c r="G96" i="3"/>
  <c r="D96" i="3"/>
  <c r="G95" i="3"/>
  <c r="D95" i="3"/>
  <c r="G94" i="3"/>
  <c r="D94" i="3"/>
  <c r="G93" i="3"/>
  <c r="D93" i="3"/>
  <c r="G92" i="3"/>
  <c r="D92" i="3"/>
  <c r="G91" i="3"/>
  <c r="D91" i="3"/>
  <c r="G90" i="3"/>
  <c r="D90" i="3"/>
  <c r="G89" i="3"/>
  <c r="D89" i="3"/>
  <c r="G88" i="3"/>
  <c r="D88" i="3"/>
  <c r="G87" i="3"/>
  <c r="D87" i="3"/>
  <c r="C81" i="3"/>
  <c r="B81" i="3"/>
  <c r="I80" i="3"/>
  <c r="H80" i="3"/>
  <c r="F80" i="3"/>
  <c r="E80" i="3"/>
  <c r="C80" i="3"/>
  <c r="B80" i="3"/>
  <c r="I79" i="3"/>
  <c r="H79" i="3"/>
  <c r="F79" i="3"/>
  <c r="E79" i="3"/>
  <c r="C79" i="3"/>
  <c r="B79" i="3"/>
  <c r="I78" i="3"/>
  <c r="H78" i="3"/>
  <c r="F78" i="3"/>
  <c r="E78" i="3"/>
  <c r="C78" i="3"/>
  <c r="B78" i="3"/>
  <c r="I77" i="3"/>
  <c r="H77" i="3"/>
  <c r="F77" i="3"/>
  <c r="E77" i="3"/>
  <c r="C77" i="3"/>
  <c r="B77" i="3"/>
  <c r="I76" i="3"/>
  <c r="H76" i="3"/>
  <c r="F76" i="3"/>
  <c r="E76" i="3"/>
  <c r="C76" i="3"/>
  <c r="B76" i="3"/>
  <c r="I75" i="3"/>
  <c r="H75" i="3"/>
  <c r="F75" i="3"/>
  <c r="E75" i="3"/>
  <c r="C75" i="3"/>
  <c r="B75" i="3"/>
  <c r="I74" i="3"/>
  <c r="H74" i="3"/>
  <c r="F74" i="3"/>
  <c r="E74" i="3"/>
  <c r="C74" i="3"/>
  <c r="B74" i="3"/>
  <c r="I73" i="3"/>
  <c r="H73" i="3"/>
  <c r="F73" i="3"/>
  <c r="E73" i="3"/>
  <c r="C73" i="3"/>
  <c r="B73" i="3"/>
  <c r="I72" i="3"/>
  <c r="H72" i="3"/>
  <c r="F72" i="3"/>
  <c r="E72" i="3"/>
  <c r="C72" i="3"/>
  <c r="B72" i="3"/>
  <c r="I71" i="3"/>
  <c r="H71" i="3"/>
  <c r="F71" i="3"/>
  <c r="E71" i="3"/>
  <c r="C71" i="3"/>
  <c r="B71" i="3"/>
  <c r="I70" i="3"/>
  <c r="H70" i="3"/>
  <c r="F70" i="3"/>
  <c r="E70" i="3"/>
  <c r="C70" i="3"/>
  <c r="B70" i="3"/>
  <c r="I69" i="3"/>
  <c r="H69" i="3"/>
  <c r="F69" i="3"/>
  <c r="E69" i="3"/>
  <c r="C69" i="3"/>
  <c r="B69" i="3"/>
  <c r="I68" i="3"/>
  <c r="H68" i="3"/>
  <c r="F68" i="3"/>
  <c r="E68" i="3"/>
  <c r="C68" i="3"/>
  <c r="B68" i="3"/>
  <c r="I67" i="3"/>
  <c r="H67" i="3"/>
  <c r="F67" i="3"/>
  <c r="E67" i="3"/>
  <c r="C67" i="3"/>
  <c r="B67" i="3"/>
  <c r="I66" i="3"/>
  <c r="H66" i="3"/>
  <c r="F66" i="3"/>
  <c r="E66" i="3"/>
  <c r="C66" i="3"/>
  <c r="B66" i="3"/>
  <c r="I65" i="3"/>
  <c r="H65" i="3"/>
  <c r="F65" i="3"/>
  <c r="E65" i="3"/>
  <c r="C65" i="3"/>
  <c r="B65" i="3"/>
  <c r="I64" i="3"/>
  <c r="H64" i="3"/>
  <c r="F64" i="3"/>
  <c r="E64" i="3"/>
  <c r="C64" i="3"/>
  <c r="B64" i="3"/>
  <c r="I63" i="3"/>
  <c r="H63" i="3"/>
  <c r="F63" i="3"/>
  <c r="E63" i="3"/>
  <c r="C63" i="3"/>
  <c r="B63" i="3"/>
  <c r="I62" i="3"/>
  <c r="H62" i="3"/>
  <c r="F62" i="3"/>
  <c r="E62" i="3"/>
  <c r="C62" i="3"/>
  <c r="B62" i="3"/>
  <c r="I61" i="3"/>
  <c r="H61" i="3"/>
  <c r="F61" i="3"/>
  <c r="E61" i="3"/>
  <c r="C61" i="3"/>
  <c r="B61" i="3"/>
  <c r="I60" i="3"/>
  <c r="H60" i="3"/>
  <c r="F60" i="3"/>
  <c r="E60" i="3"/>
  <c r="C60" i="3"/>
  <c r="B60" i="3"/>
  <c r="I59" i="3"/>
  <c r="H59" i="3"/>
  <c r="F59" i="3"/>
  <c r="E59" i="3"/>
  <c r="C59" i="3"/>
  <c r="B59" i="3"/>
  <c r="I58" i="3"/>
  <c r="H58" i="3"/>
  <c r="F58" i="3"/>
  <c r="E58" i="3"/>
  <c r="C58" i="3"/>
  <c r="B58" i="3"/>
  <c r="I57" i="3"/>
  <c r="H57" i="3"/>
  <c r="F57" i="3"/>
  <c r="E57" i="3"/>
  <c r="C57" i="3"/>
  <c r="B57" i="3"/>
  <c r="I56" i="3"/>
  <c r="H56" i="3"/>
  <c r="F56" i="3"/>
  <c r="E56" i="3"/>
  <c r="C56" i="3"/>
  <c r="B56" i="3"/>
  <c r="I55" i="3"/>
  <c r="H55" i="3"/>
  <c r="F55" i="3"/>
  <c r="E55" i="3"/>
  <c r="C55" i="3"/>
  <c r="B55" i="3"/>
  <c r="I54" i="3"/>
  <c r="H54" i="3"/>
  <c r="F54" i="3"/>
  <c r="E54" i="3"/>
  <c r="C54" i="3"/>
  <c r="B54" i="3"/>
  <c r="I53" i="3"/>
  <c r="H53" i="3"/>
  <c r="F53" i="3"/>
  <c r="E53" i="3"/>
  <c r="C53" i="3"/>
  <c r="B53" i="3"/>
  <c r="I52" i="3"/>
  <c r="H52" i="3"/>
  <c r="F52" i="3"/>
  <c r="E52" i="3"/>
  <c r="C52" i="3"/>
  <c r="B52" i="3"/>
  <c r="I51" i="3"/>
  <c r="H51" i="3"/>
  <c r="F51" i="3"/>
  <c r="E51" i="3"/>
  <c r="C51" i="3"/>
  <c r="B51" i="3"/>
  <c r="H27" i="2" l="1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</calcChain>
</file>

<file path=xl/sharedStrings.xml><?xml version="1.0" encoding="utf-8"?>
<sst xmlns="http://schemas.openxmlformats.org/spreadsheetml/2006/main" count="133" uniqueCount="84">
  <si>
    <t>LEB 1440 - Hidrologia e Drenagem</t>
  </si>
  <si>
    <t>Dados:</t>
  </si>
  <si>
    <t>(1)</t>
  </si>
  <si>
    <t>(2)</t>
  </si>
  <si>
    <t>(3)</t>
  </si>
  <si>
    <t>(4)</t>
  </si>
  <si>
    <t>(5)</t>
  </si>
  <si>
    <t>(6)</t>
  </si>
  <si>
    <t>(7)</t>
  </si>
  <si>
    <r>
      <t>Q</t>
    </r>
    <r>
      <rPr>
        <vertAlign val="subscript"/>
        <sz val="12"/>
        <color theme="1"/>
        <rFont val="Times New Roman"/>
        <family val="1"/>
      </rPr>
      <t>máx</t>
    </r>
    <r>
      <rPr>
        <sz val="12"/>
        <color theme="1"/>
        <rFont val="Times New Roman"/>
        <family val="1"/>
      </rPr>
      <t xml:space="preserve"> e Q</t>
    </r>
    <r>
      <rPr>
        <vertAlign val="subscript"/>
        <sz val="12"/>
        <color theme="1"/>
        <rFont val="Times New Roman"/>
        <family val="1"/>
      </rPr>
      <t>mín</t>
    </r>
    <r>
      <rPr>
        <sz val="12"/>
        <color theme="1"/>
        <rFont val="Times New Roman"/>
        <family val="1"/>
      </rPr>
      <t xml:space="preserve"> - Modelos de Gumbel</t>
    </r>
  </si>
  <si>
    <t>Ano</t>
  </si>
  <si>
    <r>
      <t>Q</t>
    </r>
    <r>
      <rPr>
        <vertAlign val="subscript"/>
        <sz val="12"/>
        <color theme="1"/>
        <rFont val="Times New Roman"/>
        <family val="1"/>
      </rPr>
      <t>máx</t>
    </r>
  </si>
  <si>
    <r>
      <t>Q</t>
    </r>
    <r>
      <rPr>
        <vertAlign val="subscript"/>
        <sz val="12"/>
        <color theme="1"/>
        <rFont val="Times New Roman"/>
        <family val="1"/>
      </rPr>
      <t>mín</t>
    </r>
  </si>
  <si>
    <r>
      <t>Q</t>
    </r>
    <r>
      <rPr>
        <vertAlign val="subscript"/>
        <sz val="12"/>
        <color theme="1"/>
        <rFont val="Times New Roman"/>
        <family val="1"/>
      </rPr>
      <t>máx</t>
    </r>
    <r>
      <rPr>
        <sz val="12"/>
        <color theme="1"/>
        <rFont val="Times New Roman"/>
        <family val="1"/>
      </rPr>
      <t xml:space="preserve"> ord.</t>
    </r>
  </si>
  <si>
    <r>
      <t>Q</t>
    </r>
    <r>
      <rPr>
        <vertAlign val="subscript"/>
        <sz val="12"/>
        <color theme="1"/>
        <rFont val="Times New Roman"/>
        <family val="1"/>
      </rPr>
      <t>mín</t>
    </r>
    <r>
      <rPr>
        <sz val="12"/>
        <color theme="1"/>
        <rFont val="Times New Roman"/>
        <family val="1"/>
      </rPr>
      <t xml:space="preserve"> ord.</t>
    </r>
  </si>
  <si>
    <t>m</t>
  </si>
  <si>
    <t>T = (n+1)/m</t>
  </si>
  <si>
    <r>
      <t xml:space="preserve">  ------------------ (m</t>
    </r>
    <r>
      <rPr>
        <vertAlign val="superscript"/>
        <sz val="12"/>
        <color theme="1"/>
        <rFont val="Times New Roman"/>
        <family val="1"/>
      </rPr>
      <t>3</t>
    </r>
    <r>
      <rPr>
        <sz val="12"/>
        <color theme="1"/>
        <rFont val="Times New Roman"/>
        <family val="1"/>
      </rPr>
      <t xml:space="preserve"> s</t>
    </r>
    <r>
      <rPr>
        <vertAlign val="superscript"/>
        <sz val="12"/>
        <color theme="1"/>
        <rFont val="Times New Roman"/>
        <family val="1"/>
      </rPr>
      <t>-1</t>
    </r>
    <r>
      <rPr>
        <sz val="12"/>
        <color theme="1"/>
        <rFont val="Times New Roman"/>
        <family val="1"/>
      </rPr>
      <t>) ------------------</t>
    </r>
  </si>
  <si>
    <t>Pede-se:</t>
  </si>
  <si>
    <r>
      <t>O quadro mostra as vazões máximas anuais (Q</t>
    </r>
    <r>
      <rPr>
        <vertAlign val="subscript"/>
        <sz val="12"/>
        <color theme="1"/>
        <rFont val="Times New Roman"/>
        <family val="1"/>
      </rPr>
      <t>máx</t>
    </r>
    <r>
      <rPr>
        <sz val="12"/>
        <color theme="1"/>
        <rFont val="Times New Roman"/>
        <family val="1"/>
      </rPr>
      <t xml:space="preserve"> – coluna 2) e as vazões mínimas de 7 dias consecutivos</t>
    </r>
  </si>
  <si>
    <t>(Qmín – coluna 3), registradas em um posto fluviométrico durante um período de 15 anos.</t>
  </si>
  <si>
    <r>
      <t>1)</t>
    </r>
    <r>
      <rPr>
        <sz val="7"/>
        <color theme="1"/>
        <rFont val="Times New Roman"/>
        <family val="1"/>
      </rPr>
      <t> </t>
    </r>
    <r>
      <rPr>
        <sz val="12"/>
        <color theme="1"/>
        <rFont val="Times New Roman"/>
        <family val="1"/>
      </rPr>
      <t>Completar o quadro colocando as vazões em ordem, considerando a raridade do dado, ou seja:</t>
    </r>
  </si>
  <si>
    <r>
      <t>3)</t>
    </r>
    <r>
      <rPr>
        <sz val="7"/>
        <color theme="1"/>
        <rFont val="Times New Roman"/>
        <family val="1"/>
      </rPr>
      <t> </t>
    </r>
    <r>
      <rPr>
        <sz val="12"/>
        <color theme="1"/>
        <rFont val="Times New Roman"/>
        <family val="1"/>
      </rPr>
      <t>Obter as expressões analíticas (equações) para máximos e mínimos com os modelos de Gumbel.</t>
    </r>
  </si>
  <si>
    <r>
      <t xml:space="preserve">      Vazões máximas (Q</t>
    </r>
    <r>
      <rPr>
        <vertAlign val="subscript"/>
        <sz val="12"/>
        <color theme="1"/>
        <rFont val="Times New Roman"/>
        <family val="1"/>
      </rPr>
      <t>máx</t>
    </r>
    <r>
      <rPr>
        <sz val="12"/>
        <color theme="1"/>
        <rFont val="Times New Roman"/>
        <family val="1"/>
      </rPr>
      <t>) – ordem decrescente (o maior valor é o mais raro).</t>
    </r>
  </si>
  <si>
    <r>
      <t xml:space="preserve">      Vazões mínimas (Q</t>
    </r>
    <r>
      <rPr>
        <vertAlign val="subscript"/>
        <sz val="12"/>
        <color theme="1"/>
        <rFont val="Times New Roman"/>
        <family val="1"/>
      </rPr>
      <t>mín</t>
    </r>
    <r>
      <rPr>
        <sz val="12"/>
        <color theme="1"/>
        <rFont val="Times New Roman"/>
        <family val="1"/>
      </rPr>
      <t>) – ordem crescente (o menor valor é o mais raro).</t>
    </r>
  </si>
  <si>
    <t>EXERCÍCIO - Sala de aula</t>
  </si>
  <si>
    <r>
      <t>2)</t>
    </r>
    <r>
      <rPr>
        <sz val="7"/>
        <color theme="1"/>
        <rFont val="Times New Roman"/>
        <family val="1"/>
      </rPr>
      <t> </t>
    </r>
    <r>
      <rPr>
        <sz val="12"/>
        <color theme="1"/>
        <rFont val="Times New Roman"/>
        <family val="1"/>
      </rPr>
      <t>Plotar os valores de (Q</t>
    </r>
    <r>
      <rPr>
        <vertAlign val="subscript"/>
        <sz val="12"/>
        <color theme="1"/>
        <rFont val="Times New Roman"/>
        <family val="1"/>
      </rPr>
      <t>máx</t>
    </r>
    <r>
      <rPr>
        <sz val="12"/>
        <color theme="1"/>
        <rFont val="Times New Roman"/>
        <family val="1"/>
      </rPr>
      <t xml:space="preserve"> x T) em um gráfico e os de (Q</t>
    </r>
    <r>
      <rPr>
        <vertAlign val="subscript"/>
        <sz val="12"/>
        <color theme="1"/>
        <rFont val="Times New Roman"/>
        <family val="1"/>
      </rPr>
      <t>máx</t>
    </r>
    <r>
      <rPr>
        <sz val="12"/>
        <color theme="1"/>
        <rFont val="Times New Roman"/>
        <family val="1"/>
      </rPr>
      <t xml:space="preserve"> x T) em outro, nas folhas anexadas</t>
    </r>
  </si>
  <si>
    <t xml:space="preserve">     ao exercício (Gráfico de Gumbel, escala de T logarítmica).</t>
  </si>
  <si>
    <r>
      <t>4)</t>
    </r>
    <r>
      <rPr>
        <sz val="7"/>
        <color theme="1"/>
        <rFont val="Times New Roman"/>
        <family val="1"/>
      </rPr>
      <t> </t>
    </r>
    <r>
      <rPr>
        <sz val="12"/>
        <color theme="1"/>
        <rFont val="Times New Roman"/>
        <family val="1"/>
      </rPr>
      <t>Calcular os valores de Q</t>
    </r>
    <r>
      <rPr>
        <vertAlign val="subscript"/>
        <sz val="12"/>
        <color theme="1"/>
        <rFont val="Times New Roman"/>
        <family val="1"/>
      </rPr>
      <t>máx</t>
    </r>
    <r>
      <rPr>
        <sz val="12"/>
        <color theme="1"/>
        <rFont val="Times New Roman"/>
        <family val="1"/>
      </rPr>
      <t xml:space="preserve"> e Q</t>
    </r>
    <r>
      <rPr>
        <vertAlign val="subscript"/>
        <sz val="12"/>
        <color theme="1"/>
        <rFont val="Times New Roman"/>
        <family val="1"/>
      </rPr>
      <t>mín</t>
    </r>
    <r>
      <rPr>
        <sz val="12"/>
        <color theme="1"/>
        <rFont val="Times New Roman"/>
        <family val="1"/>
      </rPr>
      <t xml:space="preserve"> com as expressões obtidas no item 3, considerando 3 valores de</t>
    </r>
  </si>
  <si>
    <r>
      <t xml:space="preserve">      período de retorno (T): T1 = 1,1 (próximo ao mínimo; T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= 3 (valor no meio da escala); e T</t>
    </r>
    <r>
      <rPr>
        <vertAlign val="subscript"/>
        <sz val="12"/>
        <color theme="1"/>
        <rFont val="Times New Roman"/>
        <family val="1"/>
      </rPr>
      <t>3</t>
    </r>
    <r>
      <rPr>
        <sz val="12"/>
        <color theme="1"/>
        <rFont val="Times New Roman"/>
        <family val="1"/>
      </rPr>
      <t xml:space="preserve"> = 15 </t>
    </r>
  </si>
  <si>
    <t xml:space="preserve">      (próximo ao máximo).</t>
  </si>
  <si>
    <r>
      <t>5)</t>
    </r>
    <r>
      <rPr>
        <sz val="7"/>
        <color theme="1"/>
        <rFont val="Times New Roman"/>
        <family val="1"/>
      </rPr>
      <t> </t>
    </r>
    <r>
      <rPr>
        <sz val="12"/>
        <color theme="1"/>
        <rFont val="Times New Roman"/>
        <family val="1"/>
      </rPr>
      <t>Utilizar a expressão analítica de máximos (Q</t>
    </r>
    <r>
      <rPr>
        <vertAlign val="subscript"/>
        <sz val="12"/>
        <color theme="1"/>
        <rFont val="Times New Roman"/>
        <family val="1"/>
      </rPr>
      <t>máx</t>
    </r>
    <r>
      <rPr>
        <sz val="12"/>
        <color theme="1"/>
        <rFont val="Times New Roman"/>
        <family val="1"/>
      </rPr>
      <t xml:space="preserve">) para estimar as vazões máximas para períodos de </t>
    </r>
  </si>
  <si>
    <t xml:space="preserve">     retorno (T) de 10, 25 e 100 anos.</t>
  </si>
  <si>
    <r>
      <t>6)</t>
    </r>
    <r>
      <rPr>
        <sz val="7"/>
        <color theme="1"/>
        <rFont val="Times New Roman"/>
        <family val="1"/>
      </rPr>
      <t> </t>
    </r>
    <r>
      <rPr>
        <sz val="12"/>
        <color theme="1"/>
        <rFont val="Times New Roman"/>
        <family val="1"/>
      </rPr>
      <t>Utilizar a expressão analítica de mínimos (Q</t>
    </r>
    <r>
      <rPr>
        <vertAlign val="subscript"/>
        <sz val="12"/>
        <color theme="1"/>
        <rFont val="Times New Roman"/>
        <family val="1"/>
      </rPr>
      <t>mín</t>
    </r>
    <r>
      <rPr>
        <sz val="12"/>
        <color theme="1"/>
        <rFont val="Times New Roman"/>
        <family val="1"/>
      </rPr>
      <t xml:space="preserve">) para estimar a vazão mínima de dias consecutivos  </t>
    </r>
  </si>
  <si>
    <t xml:space="preserve">    com períodode retorno (T) de 10 anos (Q7,10).</t>
  </si>
  <si>
    <r>
      <t>7)</t>
    </r>
    <r>
      <rPr>
        <sz val="7"/>
        <color theme="1"/>
        <rFont val="Times New Roman"/>
        <family val="1"/>
      </rPr>
      <t> </t>
    </r>
    <r>
      <rPr>
        <sz val="12"/>
        <color theme="1"/>
        <rFont val="Times New Roman"/>
        <family val="1"/>
      </rPr>
      <t>Considerando uma vazão máxima de 800 m</t>
    </r>
    <r>
      <rPr>
        <vertAlign val="superscript"/>
        <sz val="12"/>
        <color theme="1"/>
        <rFont val="Times New Roman"/>
        <family val="1"/>
      </rPr>
      <t>3</t>
    </r>
    <r>
      <rPr>
        <sz val="12"/>
        <color theme="1"/>
        <rFont val="Times New Roman"/>
        <family val="1"/>
      </rPr>
      <t xml:space="preserve"> s</t>
    </r>
    <r>
      <rPr>
        <vertAlign val="superscript"/>
        <sz val="12"/>
        <color theme="1"/>
        <rFont val="Times New Roman"/>
        <family val="1"/>
      </rPr>
      <t>-1</t>
    </r>
    <r>
      <rPr>
        <sz val="12"/>
        <color theme="1"/>
        <rFont val="Times New Roman"/>
        <family val="1"/>
      </rPr>
      <t xml:space="preserve"> como base para o dimensionamento de uma estrutura </t>
    </r>
  </si>
  <si>
    <t xml:space="preserve">    de controle (bueiro, terraço, canal, vertedor, etc.), calcule o risco de falha da obra para uma vida útil </t>
  </si>
  <si>
    <t xml:space="preserve">    de 30 anos.</t>
  </si>
  <si>
    <r>
      <t>8)</t>
    </r>
    <r>
      <rPr>
        <sz val="7"/>
        <color theme="1"/>
        <rFont val="Times New Roman"/>
        <family val="1"/>
      </rPr>
      <t> </t>
    </r>
    <r>
      <rPr>
        <sz val="12"/>
        <color theme="1"/>
        <rFont val="Times New Roman"/>
        <family val="1"/>
      </rPr>
      <t>Calcule a vazão mínima de 7 dias consecutivos esperada nos próximos 20 anos, com 20% de risco de</t>
    </r>
  </si>
  <si>
    <t xml:space="preserve">     falha (não disponível para captação).</t>
  </si>
  <si>
    <t xml:space="preserve">  </t>
  </si>
  <si>
    <t>Estimativa de Qmáx (Gumbel)</t>
  </si>
  <si>
    <t>Estimativa de Qmín (Gumbel)</t>
  </si>
  <si>
    <t>X = Qmáx</t>
  </si>
  <si>
    <t>Mo = moda dos dados</t>
  </si>
  <si>
    <t xml:space="preserve">   </t>
  </si>
  <si>
    <r>
      <rPr>
        <sz val="12"/>
        <color theme="1"/>
        <rFont val="Symbol"/>
        <family val="1"/>
        <charset val="2"/>
      </rPr>
      <t>s</t>
    </r>
    <r>
      <rPr>
        <vertAlign val="subscript"/>
        <sz val="12"/>
        <color theme="1"/>
        <rFont val="Times New Roman"/>
        <family val="1"/>
      </rPr>
      <t>x</t>
    </r>
    <r>
      <rPr>
        <sz val="12"/>
        <color theme="1"/>
        <rFont val="Times New Roman"/>
        <family val="1"/>
      </rPr>
      <t xml:space="preserve"> = </t>
    </r>
    <r>
      <rPr>
        <sz val="12"/>
        <color theme="1"/>
        <rFont val="Times New Roman"/>
        <family val="1"/>
        <charset val="2"/>
      </rPr>
      <t>desvio padrão dos dados</t>
    </r>
  </si>
  <si>
    <r>
      <t>Y</t>
    </r>
    <r>
      <rPr>
        <vertAlign val="subscript"/>
        <sz val="12"/>
        <color theme="1"/>
        <rFont val="Times New Roman"/>
        <family val="1"/>
      </rPr>
      <t>n</t>
    </r>
    <r>
      <rPr>
        <sz val="12"/>
        <color theme="1"/>
        <rFont val="Times New Roman"/>
        <family val="1"/>
      </rPr>
      <t xml:space="preserve"> = média reduzida (Tabela - Yn e Sn)</t>
    </r>
  </si>
  <si>
    <r>
      <rPr>
        <sz val="12"/>
        <color theme="1"/>
        <rFont val="Symbol"/>
        <family val="1"/>
        <charset val="2"/>
      </rPr>
      <t>s</t>
    </r>
    <r>
      <rPr>
        <vertAlign val="subscript"/>
        <sz val="12"/>
        <color theme="1"/>
        <rFont val="Times New Roman"/>
        <family val="1"/>
      </rPr>
      <t>n</t>
    </r>
    <r>
      <rPr>
        <sz val="12"/>
        <color theme="1"/>
        <rFont val="Times New Roman"/>
        <family val="1"/>
      </rPr>
      <t xml:space="preserve"> = </t>
    </r>
    <r>
      <rPr>
        <sz val="12"/>
        <color theme="1"/>
        <rFont val="Times New Roman"/>
        <family val="1"/>
        <charset val="2"/>
      </rPr>
      <t>desvio padrão reduzido (Tabela - Yn e Sn)</t>
    </r>
  </si>
  <si>
    <t xml:space="preserve">  n = </t>
  </si>
  <si>
    <t>Média</t>
  </si>
  <si>
    <t>Dados estimados: Q = f(T)</t>
  </si>
  <si>
    <r>
      <t>Y</t>
    </r>
    <r>
      <rPr>
        <vertAlign val="subscript"/>
        <sz val="11"/>
        <color theme="1"/>
        <rFont val="Times New Roman"/>
        <family val="1"/>
      </rPr>
      <t>n</t>
    </r>
    <r>
      <rPr>
        <sz val="11"/>
        <color theme="1"/>
        <rFont val="Times New Roman"/>
        <family val="1"/>
      </rPr>
      <t xml:space="preserve"> =</t>
    </r>
  </si>
  <si>
    <r>
      <rPr>
        <sz val="12"/>
        <color theme="1"/>
        <rFont val="Symbol"/>
        <family val="1"/>
        <charset val="2"/>
      </rPr>
      <t>s</t>
    </r>
    <r>
      <rPr>
        <vertAlign val="subscript"/>
        <sz val="11"/>
        <color theme="1"/>
        <rFont val="Times New Roman"/>
        <family val="1"/>
      </rPr>
      <t>x</t>
    </r>
  </si>
  <si>
    <t>T</t>
  </si>
  <si>
    <r>
      <rPr>
        <sz val="12"/>
        <color theme="1"/>
        <rFont val="Symbol"/>
        <family val="1"/>
        <charset val="2"/>
      </rPr>
      <t>s</t>
    </r>
    <r>
      <rPr>
        <vertAlign val="subscript"/>
        <sz val="11"/>
        <color theme="1"/>
        <rFont val="Times New Roman"/>
        <family val="1"/>
      </rPr>
      <t>n</t>
    </r>
    <r>
      <rPr>
        <sz val="11"/>
        <color theme="1"/>
        <rFont val="Times New Roman"/>
        <family val="1"/>
      </rPr>
      <t xml:space="preserve"> = </t>
    </r>
  </si>
  <si>
    <t>Moda</t>
  </si>
  <si>
    <t>a</t>
  </si>
  <si>
    <r>
      <t>Tabela de valores de média reduzida (Y</t>
    </r>
    <r>
      <rPr>
        <vertAlign val="subscript"/>
        <sz val="12"/>
        <color theme="1"/>
        <rFont val="Calibri"/>
        <family val="2"/>
        <scheme val="minor"/>
      </rPr>
      <t>n</t>
    </r>
    <r>
      <rPr>
        <sz val="12"/>
        <color theme="1"/>
        <rFont val="Calibri"/>
        <family val="2"/>
        <scheme val="minor"/>
      </rPr>
      <t>) e desvio padrão reduzido (</t>
    </r>
    <r>
      <rPr>
        <sz val="12"/>
        <color theme="1"/>
        <rFont val="Symbol"/>
        <family val="1"/>
        <charset val="2"/>
      </rPr>
      <t>s</t>
    </r>
    <r>
      <rPr>
        <vertAlign val="subscript"/>
        <sz val="12"/>
        <color theme="1"/>
        <rFont val="Calibri"/>
        <family val="2"/>
        <scheme val="minor"/>
      </rPr>
      <t>n</t>
    </r>
    <r>
      <rPr>
        <sz val="12"/>
        <color theme="1"/>
        <rFont val="Calibri"/>
        <family val="2"/>
        <scheme val="minor"/>
      </rPr>
      <t>)</t>
    </r>
  </si>
  <si>
    <r>
      <t xml:space="preserve">Tabela – Valores de </t>
    </r>
    <r>
      <rPr>
        <b/>
        <sz val="12"/>
        <color theme="1"/>
        <rFont val="Symbol"/>
        <family val="1"/>
        <charset val="2"/>
      </rPr>
      <t>g</t>
    </r>
    <r>
      <rPr>
        <b/>
        <vertAlign val="subscript"/>
        <sz val="12"/>
        <color theme="1"/>
        <rFont val="Calibri"/>
        <family val="2"/>
        <scheme val="minor"/>
      </rPr>
      <t>n</t>
    </r>
    <r>
      <rPr>
        <b/>
        <sz val="12"/>
        <color theme="1"/>
        <rFont val="Calibri"/>
        <family val="2"/>
        <scheme val="minor"/>
      </rPr>
      <t xml:space="preserve"> e </t>
    </r>
    <r>
      <rPr>
        <sz val="12"/>
        <color theme="1"/>
        <rFont val="Symbol"/>
        <family val="1"/>
        <charset val="2"/>
      </rPr>
      <t>s</t>
    </r>
    <r>
      <rPr>
        <b/>
        <vertAlign val="subscript"/>
        <sz val="12"/>
        <color theme="1"/>
        <rFont val="Calibri"/>
        <family val="2"/>
        <scheme val="minor"/>
      </rPr>
      <t>n</t>
    </r>
    <r>
      <rPr>
        <b/>
        <sz val="12"/>
        <color theme="1"/>
        <rFont val="Calibri"/>
        <family val="2"/>
        <scheme val="minor"/>
      </rPr>
      <t xml:space="preserve"> em função do número de dados (n).</t>
    </r>
  </si>
  <si>
    <t>n</t>
  </si>
  <si>
    <r>
      <t>Y</t>
    </r>
    <r>
      <rPr>
        <vertAlign val="subscript"/>
        <sz val="12"/>
        <color theme="1"/>
        <rFont val="Calibri"/>
        <family val="2"/>
        <scheme val="minor"/>
      </rPr>
      <t>n</t>
    </r>
  </si>
  <si>
    <r>
      <rPr>
        <sz val="12"/>
        <color theme="1"/>
        <rFont val="Symbol"/>
        <family val="1"/>
        <charset val="2"/>
      </rPr>
      <t>s</t>
    </r>
    <r>
      <rPr>
        <vertAlign val="subscript"/>
        <sz val="12"/>
        <color theme="1"/>
        <rFont val="Calibri"/>
        <family val="2"/>
        <scheme val="minor"/>
      </rPr>
      <t>n</t>
    </r>
  </si>
  <si>
    <r>
      <rPr>
        <b/>
        <sz val="12"/>
        <color theme="1"/>
        <rFont val="Symbol"/>
        <family val="1"/>
        <charset val="2"/>
      </rPr>
      <t>g</t>
    </r>
    <r>
      <rPr>
        <b/>
        <vertAlign val="subscript"/>
        <sz val="12"/>
        <color theme="1"/>
        <rFont val="Calibri"/>
        <family val="2"/>
        <scheme val="minor"/>
      </rPr>
      <t>n</t>
    </r>
  </si>
  <si>
    <r>
      <rPr>
        <b/>
        <sz val="12"/>
        <color theme="1"/>
        <rFont val="Symbol"/>
        <family val="1"/>
        <charset val="2"/>
      </rPr>
      <t>s</t>
    </r>
    <r>
      <rPr>
        <b/>
        <vertAlign val="subscript"/>
        <sz val="12"/>
        <color theme="1"/>
        <rFont val="Calibri"/>
        <family val="2"/>
        <scheme val="minor"/>
      </rPr>
      <t>n</t>
    </r>
  </si>
  <si>
    <t>Yn</t>
  </si>
  <si>
    <t>-</t>
  </si>
  <si>
    <t>Média reduzida</t>
  </si>
  <si>
    <t>Desvio padrão reduzido</t>
  </si>
  <si>
    <t xml:space="preserve">a = </t>
  </si>
  <si>
    <t xml:space="preserve">b = </t>
  </si>
  <si>
    <r>
      <rPr>
        <sz val="12"/>
        <color theme="1"/>
        <rFont val="Symbol"/>
        <family val="1"/>
        <charset val="2"/>
      </rPr>
      <t>s</t>
    </r>
    <r>
      <rPr>
        <sz val="12"/>
        <color theme="1"/>
        <rFont val="Calibri"/>
        <family val="2"/>
        <scheme val="minor"/>
      </rPr>
      <t>n</t>
    </r>
  </si>
  <si>
    <t xml:space="preserve">c = </t>
  </si>
  <si>
    <t xml:space="preserve">d = </t>
  </si>
  <si>
    <t xml:space="preserve">R = </t>
  </si>
  <si>
    <t xml:space="preserve">n = </t>
  </si>
  <si>
    <t>nº de dados da série</t>
  </si>
  <si>
    <r>
      <t>Tabela gerada a partir das equações de Y</t>
    </r>
    <r>
      <rPr>
        <b/>
        <vertAlign val="subscript"/>
        <sz val="12"/>
        <color theme="1"/>
        <rFont val="Calibri"/>
        <family val="2"/>
        <scheme val="minor"/>
      </rPr>
      <t>n</t>
    </r>
    <r>
      <rPr>
        <b/>
        <sz val="12"/>
        <color theme="1"/>
        <rFont val="Calibri"/>
        <family val="2"/>
        <scheme val="minor"/>
      </rPr>
      <t xml:space="preserve"> e </t>
    </r>
    <r>
      <rPr>
        <b/>
        <sz val="12"/>
        <color theme="1"/>
        <rFont val="Symbol"/>
        <family val="1"/>
        <charset val="2"/>
      </rPr>
      <t>s</t>
    </r>
    <r>
      <rPr>
        <b/>
        <vertAlign val="subscript"/>
        <sz val="12"/>
        <color theme="1"/>
        <rFont val="Calibri"/>
        <family val="2"/>
        <scheme val="minor"/>
      </rPr>
      <t>n</t>
    </r>
  </si>
  <si>
    <t>Comparação das duas tabelas</t>
  </si>
  <si>
    <r>
      <rPr>
        <b/>
        <sz val="12"/>
        <color theme="1"/>
        <rFont val="Symbol"/>
        <family val="1"/>
        <charset val="2"/>
      </rPr>
      <t>g</t>
    </r>
    <r>
      <rPr>
        <b/>
        <vertAlign val="subscript"/>
        <sz val="12"/>
        <color theme="1"/>
        <rFont val="Calibri"/>
        <family val="2"/>
        <scheme val="minor"/>
      </rPr>
      <t>n1</t>
    </r>
    <r>
      <rPr>
        <b/>
        <sz val="12"/>
        <color theme="1"/>
        <rFont val="Calibri"/>
        <family val="2"/>
        <scheme val="minor"/>
      </rPr>
      <t xml:space="preserve"> (obs.)</t>
    </r>
  </si>
  <si>
    <r>
      <rPr>
        <b/>
        <sz val="12"/>
        <color theme="1"/>
        <rFont val="Symbol"/>
        <family val="1"/>
        <charset val="2"/>
      </rPr>
      <t>g</t>
    </r>
    <r>
      <rPr>
        <b/>
        <vertAlign val="subscript"/>
        <sz val="12"/>
        <color theme="1"/>
        <rFont val="Calibri"/>
        <family val="2"/>
        <scheme val="minor"/>
      </rPr>
      <t>n2</t>
    </r>
    <r>
      <rPr>
        <b/>
        <sz val="12"/>
        <color theme="1"/>
        <rFont val="Calibri"/>
        <family val="2"/>
        <scheme val="minor"/>
      </rPr>
      <t xml:space="preserve"> (est.)</t>
    </r>
  </si>
  <si>
    <t>Diferença (%)</t>
  </si>
  <si>
    <r>
      <rPr>
        <b/>
        <sz val="12"/>
        <color theme="1"/>
        <rFont val="Symbol"/>
        <family val="1"/>
        <charset val="2"/>
      </rPr>
      <t>s</t>
    </r>
    <r>
      <rPr>
        <b/>
        <vertAlign val="subscript"/>
        <sz val="12"/>
        <color theme="1"/>
        <rFont val="Calibri"/>
        <family val="2"/>
        <scheme val="minor"/>
      </rPr>
      <t>n1</t>
    </r>
  </si>
  <si>
    <r>
      <rPr>
        <b/>
        <sz val="12"/>
        <color theme="1"/>
        <rFont val="Symbol"/>
        <family val="1"/>
        <charset val="2"/>
      </rPr>
      <t>s</t>
    </r>
    <r>
      <rPr>
        <b/>
        <vertAlign val="subscript"/>
        <sz val="12"/>
        <color theme="1"/>
        <rFont val="Calibri"/>
        <family val="2"/>
        <scheme val="minor"/>
      </rPr>
      <t>n2</t>
    </r>
    <r>
      <rPr>
        <sz val="11"/>
        <color theme="1"/>
        <rFont val="Calibri"/>
        <family val="2"/>
        <scheme val="minor"/>
      </rPr>
      <t/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</si>
</sst>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"/>
    <numFmt numFmtId="166" formatCode="0.000000000"/>
  </numFmts>
  <fonts count="19"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vertAlign val="subscript"/>
      <sz val="12"/>
      <color theme="1"/>
      <name val="Times New Roman"/>
      <family val="1"/>
    </font>
    <font>
      <vertAlign val="superscript"/>
      <sz val="12"/>
      <color theme="1"/>
      <name val="Times New Roman"/>
      <family val="1"/>
    </font>
    <font>
      <sz val="7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  <charset val="2"/>
    </font>
    <font>
      <sz val="12"/>
      <color theme="1"/>
      <name val="Symbol"/>
      <family val="1"/>
      <charset val="2"/>
    </font>
    <font>
      <sz val="11"/>
      <color theme="1"/>
      <name val="Times New Roman"/>
      <family val="1"/>
    </font>
    <font>
      <vertAlign val="subscript"/>
      <sz val="11"/>
      <color theme="1"/>
      <name val="Times New Roman"/>
      <family val="1"/>
    </font>
    <font>
      <sz val="11"/>
      <color theme="1"/>
      <name val="Times New Roman"/>
      <family val="1"/>
      <charset val="2"/>
    </font>
    <font>
      <sz val="11"/>
      <color theme="1"/>
      <name val="Symbol"/>
      <family val="1"/>
      <charset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bscript"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Symbol"/>
      <family val="1"/>
      <charset val="2"/>
    </font>
    <font>
      <b/>
      <vertAlign val="subscript"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13" fillId="0" borderId="0" applyFont="0" applyFill="0" applyBorder="0" applyAlignment="0" applyProtection="0"/>
  </cellStyleXfs>
  <cellXfs count="53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7" xfId="0" quotePrefix="1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164" fontId="6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7" fillId="0" borderId="0" xfId="0" applyFont="1"/>
    <xf numFmtId="0" fontId="9" fillId="0" borderId="0" xfId="0" applyFont="1" applyAlignment="1">
      <alignment horizontal="righ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right"/>
    </xf>
    <xf numFmtId="2" fontId="9" fillId="0" borderId="0" xfId="0" applyNumberFormat="1" applyFont="1"/>
    <xf numFmtId="0" fontId="9" fillId="0" borderId="0" xfId="0" applyFont="1" applyAlignment="1">
      <alignment horizontal="justify" vertical="center"/>
    </xf>
    <xf numFmtId="0" fontId="11" fillId="0" borderId="0" xfId="0" applyFont="1" applyAlignment="1">
      <alignment horizontal="right" vertical="center"/>
    </xf>
    <xf numFmtId="0" fontId="2" fillId="0" borderId="4" xfId="0" applyFont="1" applyBorder="1" applyAlignment="1">
      <alignment horizontal="center"/>
    </xf>
    <xf numFmtId="0" fontId="9" fillId="0" borderId="0" xfId="0" applyFont="1" applyAlignment="1">
      <alignment horizontal="left"/>
    </xf>
    <xf numFmtId="0" fontId="2" fillId="0" borderId="0" xfId="0" applyFont="1" applyAlignment="1">
      <alignment horizontal="right" vertical="center"/>
    </xf>
    <xf numFmtId="2" fontId="2" fillId="0" borderId="4" xfId="0" applyNumberFormat="1" applyFont="1" applyBorder="1" applyAlignment="1">
      <alignment horizontal="center"/>
    </xf>
    <xf numFmtId="0" fontId="12" fillId="0" borderId="0" xfId="0" applyFont="1" applyAlignment="1">
      <alignment horizontal="right"/>
    </xf>
    <xf numFmtId="0" fontId="9" fillId="0" borderId="0" xfId="0" applyFont="1"/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5" xfId="0" quotePrefix="1" applyFont="1" applyBorder="1" applyAlignment="1">
      <alignment horizontal="center" vertical="center" wrapText="1"/>
    </xf>
    <xf numFmtId="0" fontId="2" fillId="0" borderId="3" xfId="0" quotePrefix="1" applyFont="1" applyBorder="1" applyAlignment="1">
      <alignment horizontal="center" vertical="center" wrapText="1"/>
    </xf>
    <xf numFmtId="0" fontId="2" fillId="0" borderId="6" xfId="0" quotePrefix="1" applyFont="1" applyBorder="1" applyAlignment="1">
      <alignment horizontal="center" vertical="center" wrapText="1"/>
    </xf>
    <xf numFmtId="0" fontId="14" fillId="0" borderId="0" xfId="0" applyFont="1"/>
    <xf numFmtId="0" fontId="16" fillId="0" borderId="0" xfId="0" applyFont="1"/>
    <xf numFmtId="0" fontId="14" fillId="0" borderId="0" xfId="0" applyFont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165" fontId="14" fillId="0" borderId="0" xfId="0" applyNumberFormat="1" applyFont="1" applyAlignment="1">
      <alignment horizontal="center"/>
    </xf>
    <xf numFmtId="0" fontId="14" fillId="0" borderId="11" xfId="0" applyFont="1" applyBorder="1" applyAlignment="1">
      <alignment horizontal="center"/>
    </xf>
    <xf numFmtId="165" fontId="14" fillId="0" borderId="12" xfId="0" applyNumberFormat="1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2" xfId="0" applyFont="1" applyBorder="1"/>
    <xf numFmtId="0" fontId="16" fillId="0" borderId="0" xfId="0" applyFont="1" applyAlignment="1">
      <alignment horizontal="center"/>
    </xf>
    <xf numFmtId="0" fontId="14" fillId="0" borderId="0" xfId="0" applyFont="1" applyAlignment="1">
      <alignment horizontal="right"/>
    </xf>
    <xf numFmtId="166" fontId="14" fillId="0" borderId="0" xfId="0" applyNumberFormat="1" applyFont="1" applyAlignment="1">
      <alignment horizontal="center"/>
    </xf>
    <xf numFmtId="10" fontId="14" fillId="0" borderId="0" xfId="1" applyNumberFormat="1" applyFont="1" applyAlignment="1">
      <alignment horizontal="center"/>
    </xf>
    <xf numFmtId="165" fontId="14" fillId="0" borderId="11" xfId="0" applyNumberFormat="1" applyFont="1" applyBorder="1" applyAlignment="1">
      <alignment horizontal="center"/>
    </xf>
    <xf numFmtId="165" fontId="14" fillId="0" borderId="5" xfId="0" applyNumberFormat="1" applyFont="1" applyBorder="1" applyAlignment="1">
      <alignment horizontal="center"/>
    </xf>
  </cellXfs>
  <cellStyles count="2">
    <cellStyle name="Normal" xfId="0" builtinId="0"/>
    <cellStyle name="Porcentagem" xfId="1" builtinId="5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Yn</a:t>
            </a:r>
            <a:r>
              <a:rPr lang="pt-BR" baseline="0"/>
              <a:t> - Obs. x Est.</a:t>
            </a:r>
            <a:endParaRPr lang="pt-BR"/>
          </a:p>
        </c:rich>
      </c:tx>
      <c:layout>
        <c:manualLayout>
          <c:xMode val="edge"/>
          <c:yMode val="edge"/>
          <c:x val="0.37988188976377946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'Yn e Sn'!$B$87:$B$177</c:f>
              <c:numCache>
                <c:formatCode>0.0000</c:formatCode>
                <c:ptCount val="91"/>
                <c:pt idx="0">
                  <c:v>0.49519999999999997</c:v>
                </c:pt>
                <c:pt idx="1">
                  <c:v>0.49959999999999999</c:v>
                </c:pt>
                <c:pt idx="2">
                  <c:v>0.50349999999999995</c:v>
                </c:pt>
                <c:pt idx="3">
                  <c:v>0.50700000000000001</c:v>
                </c:pt>
                <c:pt idx="4">
                  <c:v>0.51</c:v>
                </c:pt>
                <c:pt idx="5">
                  <c:v>0.51280000000000003</c:v>
                </c:pt>
                <c:pt idx="6">
                  <c:v>0.51570000000000005</c:v>
                </c:pt>
                <c:pt idx="7">
                  <c:v>0.5181</c:v>
                </c:pt>
                <c:pt idx="8">
                  <c:v>0.5202</c:v>
                </c:pt>
                <c:pt idx="9">
                  <c:v>0.52200000000000002</c:v>
                </c:pt>
                <c:pt idx="10">
                  <c:v>0.52359999999999995</c:v>
                </c:pt>
                <c:pt idx="11">
                  <c:v>0.5252</c:v>
                </c:pt>
                <c:pt idx="12">
                  <c:v>0.52680000000000005</c:v>
                </c:pt>
                <c:pt idx="13">
                  <c:v>0.52829999999999999</c:v>
                </c:pt>
                <c:pt idx="14">
                  <c:v>0.52959999999999996</c:v>
                </c:pt>
                <c:pt idx="15">
                  <c:v>0.53090000000000004</c:v>
                </c:pt>
                <c:pt idx="16">
                  <c:v>0.53200000000000003</c:v>
                </c:pt>
                <c:pt idx="17">
                  <c:v>0.53320000000000001</c:v>
                </c:pt>
                <c:pt idx="18">
                  <c:v>0.5343</c:v>
                </c:pt>
                <c:pt idx="19">
                  <c:v>0.5353</c:v>
                </c:pt>
                <c:pt idx="20">
                  <c:v>0.53620000000000001</c:v>
                </c:pt>
                <c:pt idx="21">
                  <c:v>0.53710000000000002</c:v>
                </c:pt>
                <c:pt idx="22">
                  <c:v>0.53800000000000003</c:v>
                </c:pt>
                <c:pt idx="23">
                  <c:v>0.53879999999999995</c:v>
                </c:pt>
                <c:pt idx="24">
                  <c:v>0.53959999999999997</c:v>
                </c:pt>
                <c:pt idx="25">
                  <c:v>0.5403</c:v>
                </c:pt>
                <c:pt idx="26">
                  <c:v>0.54100000000000004</c:v>
                </c:pt>
                <c:pt idx="27">
                  <c:v>0.54179999999999995</c:v>
                </c:pt>
                <c:pt idx="28">
                  <c:v>0.54239999999999999</c:v>
                </c:pt>
                <c:pt idx="29">
                  <c:v>0.54300000000000004</c:v>
                </c:pt>
                <c:pt idx="30">
                  <c:v>0.54359999999999997</c:v>
                </c:pt>
                <c:pt idx="31">
                  <c:v>0.54420000000000002</c:v>
                </c:pt>
                <c:pt idx="32">
                  <c:v>0.54479999999999995</c:v>
                </c:pt>
                <c:pt idx="33">
                  <c:v>0.54530000000000001</c:v>
                </c:pt>
                <c:pt idx="34">
                  <c:v>0.54579999999999995</c:v>
                </c:pt>
                <c:pt idx="35">
                  <c:v>0.54630000000000001</c:v>
                </c:pt>
                <c:pt idx="36">
                  <c:v>0.54679999999999995</c:v>
                </c:pt>
                <c:pt idx="37">
                  <c:v>0.54730000000000001</c:v>
                </c:pt>
                <c:pt idx="38">
                  <c:v>0.54769999999999996</c:v>
                </c:pt>
                <c:pt idx="39">
                  <c:v>0.54810000000000003</c:v>
                </c:pt>
                <c:pt idx="40">
                  <c:v>0.54849999999999999</c:v>
                </c:pt>
                <c:pt idx="41">
                  <c:v>0.54890000000000005</c:v>
                </c:pt>
                <c:pt idx="42">
                  <c:v>0.54930000000000001</c:v>
                </c:pt>
                <c:pt idx="43">
                  <c:v>0.54969999999999997</c:v>
                </c:pt>
                <c:pt idx="44">
                  <c:v>0.55010000000000003</c:v>
                </c:pt>
                <c:pt idx="45">
                  <c:v>0.5504</c:v>
                </c:pt>
                <c:pt idx="46">
                  <c:v>0.55079999999999996</c:v>
                </c:pt>
                <c:pt idx="47">
                  <c:v>0.55110000000000003</c:v>
                </c:pt>
                <c:pt idx="48">
                  <c:v>0.55149999999999999</c:v>
                </c:pt>
                <c:pt idx="49">
                  <c:v>0.55179999999999996</c:v>
                </c:pt>
                <c:pt idx="50">
                  <c:v>0.55210000000000004</c:v>
                </c:pt>
                <c:pt idx="51">
                  <c:v>0.5524</c:v>
                </c:pt>
                <c:pt idx="52">
                  <c:v>0.55269999999999997</c:v>
                </c:pt>
                <c:pt idx="53">
                  <c:v>0.55300000000000005</c:v>
                </c:pt>
                <c:pt idx="54">
                  <c:v>0.55330000000000001</c:v>
                </c:pt>
                <c:pt idx="55">
                  <c:v>0.55349999999999999</c:v>
                </c:pt>
                <c:pt idx="56">
                  <c:v>0.55379999999999996</c:v>
                </c:pt>
                <c:pt idx="57">
                  <c:v>0.55400000000000005</c:v>
                </c:pt>
                <c:pt idx="58">
                  <c:v>0.55430000000000001</c:v>
                </c:pt>
                <c:pt idx="59">
                  <c:v>0.55449999999999999</c:v>
                </c:pt>
                <c:pt idx="60">
                  <c:v>0.55479999999999996</c:v>
                </c:pt>
                <c:pt idx="61">
                  <c:v>0.55500000000000005</c:v>
                </c:pt>
                <c:pt idx="62">
                  <c:v>0.55520000000000003</c:v>
                </c:pt>
                <c:pt idx="63">
                  <c:v>0.55549999999999999</c:v>
                </c:pt>
                <c:pt idx="64">
                  <c:v>0.55569999999999997</c:v>
                </c:pt>
                <c:pt idx="65">
                  <c:v>0.55589999999999995</c:v>
                </c:pt>
                <c:pt idx="66">
                  <c:v>0.55610000000000004</c:v>
                </c:pt>
                <c:pt idx="67">
                  <c:v>0.55630000000000002</c:v>
                </c:pt>
                <c:pt idx="68">
                  <c:v>0.55649999999999999</c:v>
                </c:pt>
                <c:pt idx="69">
                  <c:v>0.55669999999999997</c:v>
                </c:pt>
                <c:pt idx="70">
                  <c:v>0.55689999999999995</c:v>
                </c:pt>
                <c:pt idx="71">
                  <c:v>0.55700000000000005</c:v>
                </c:pt>
                <c:pt idx="72">
                  <c:v>0.55720000000000003</c:v>
                </c:pt>
                <c:pt idx="73">
                  <c:v>0.55740000000000001</c:v>
                </c:pt>
                <c:pt idx="74">
                  <c:v>0.55759999999999998</c:v>
                </c:pt>
                <c:pt idx="75">
                  <c:v>0.55779999999999996</c:v>
                </c:pt>
                <c:pt idx="76">
                  <c:v>0.55800000000000005</c:v>
                </c:pt>
                <c:pt idx="77">
                  <c:v>0.55810000000000004</c:v>
                </c:pt>
                <c:pt idx="78">
                  <c:v>0.55830000000000002</c:v>
                </c:pt>
                <c:pt idx="79">
                  <c:v>0.5585</c:v>
                </c:pt>
                <c:pt idx="80">
                  <c:v>0.55859999999999999</c:v>
                </c:pt>
                <c:pt idx="81">
                  <c:v>0.55869999999999997</c:v>
                </c:pt>
                <c:pt idx="82">
                  <c:v>0.55889999999999995</c:v>
                </c:pt>
                <c:pt idx="83">
                  <c:v>0.55910000000000004</c:v>
                </c:pt>
                <c:pt idx="84">
                  <c:v>0.55920000000000003</c:v>
                </c:pt>
                <c:pt idx="85">
                  <c:v>0.55930000000000002</c:v>
                </c:pt>
                <c:pt idx="86">
                  <c:v>0.5595</c:v>
                </c:pt>
                <c:pt idx="87">
                  <c:v>0.55959999999999999</c:v>
                </c:pt>
                <c:pt idx="88">
                  <c:v>0.55979999999999996</c:v>
                </c:pt>
                <c:pt idx="89">
                  <c:v>0.55989999999999995</c:v>
                </c:pt>
                <c:pt idx="90">
                  <c:v>0.56000000000000005</c:v>
                </c:pt>
              </c:numCache>
            </c:numRef>
          </c:xVal>
          <c:yVal>
            <c:numRef>
              <c:f>'Yn e Sn'!$C$87:$C$177</c:f>
              <c:numCache>
                <c:formatCode>0.0000</c:formatCode>
                <c:ptCount val="91"/>
                <c:pt idx="0">
                  <c:v>0.49550355165668342</c:v>
                </c:pt>
                <c:pt idx="1">
                  <c:v>0.49985301948026262</c:v>
                </c:pt>
                <c:pt idx="2">
                  <c:v>0.50369524860809922</c:v>
                </c:pt>
                <c:pt idx="3">
                  <c:v>0.50711849452898883</c:v>
                </c:pt>
                <c:pt idx="4">
                  <c:v>0.5101911084010291</c:v>
                </c:pt>
                <c:pt idx="5">
                  <c:v>0.51296694684185651</c:v>
                </c:pt>
                <c:pt idx="6">
                  <c:v>0.51548908637125612</c:v>
                </c:pt>
                <c:pt idx="7">
                  <c:v>0.5177924373956786</c:v>
                </c:pt>
                <c:pt idx="8">
                  <c:v>0.51990562369097282</c:v>
                </c:pt>
                <c:pt idx="9">
                  <c:v>0.52185235956113563</c:v>
                </c:pt>
                <c:pt idx="10">
                  <c:v>0.52365247600589637</c:v>
                </c:pt>
                <c:pt idx="11">
                  <c:v>0.52532269691437317</c:v>
                </c:pt>
                <c:pt idx="12">
                  <c:v>0.52687723416130605</c:v>
                </c:pt>
                <c:pt idx="13">
                  <c:v>0.52832824946954271</c:v>
                </c:pt>
                <c:pt idx="14">
                  <c:v>0.52968621687571371</c:v>
                </c:pt>
                <c:pt idx="15">
                  <c:v>0.53096021009500705</c:v>
                </c:pt>
                <c:pt idx="16">
                  <c:v>0.53215813247936627</c:v>
                </c:pt>
                <c:pt idx="17">
                  <c:v>0.53328690262399736</c:v>
                </c:pt>
                <c:pt idx="18">
                  <c:v>0.53435260536971496</c:v>
                </c:pt>
                <c:pt idx="19">
                  <c:v>0.5353606155597509</c:v>
                </c:pt>
                <c:pt idx="20">
                  <c:v>0.53631570016310581</c:v>
                </c:pt>
                <c:pt idx="21">
                  <c:v>0.53722210308519214</c:v>
                </c:pt>
                <c:pt idx="22">
                  <c:v>0.53808361602174093</c:v>
                </c:pt>
                <c:pt idx="23">
                  <c:v>0.53890363798411844</c:v>
                </c:pt>
                <c:pt idx="24">
                  <c:v>0.53968522557009624</c:v>
                </c:pt>
                <c:pt idx="25">
                  <c:v>0.54043113562870537</c:v>
                </c:pt>
                <c:pt idx="26">
                  <c:v>0.54114386163854811</c:v>
                </c:pt>
                <c:pt idx="27">
                  <c:v>0.54182566486221539</c:v>
                </c:pt>
                <c:pt idx="28">
                  <c:v>0.54247860113784552</c:v>
                </c:pt>
                <c:pt idx="29">
                  <c:v>0.54310454400948338</c:v>
                </c:pt>
                <c:pt idx="30">
                  <c:v>0.5437052047711125</c:v>
                </c:pt>
                <c:pt idx="31">
                  <c:v>0.54428214989776169</c:v>
                </c:pt>
                <c:pt idx="32">
                  <c:v>0.54483681625542257</c:v>
                </c:pt>
                <c:pt idx="33">
                  <c:v>0.54537052441543798</c:v>
                </c:pt>
                <c:pt idx="34">
                  <c:v>0.5458844903452712</c:v>
                </c:pt>
                <c:pt idx="35">
                  <c:v>0.54637983570364745</c:v>
                </c:pt>
                <c:pt idx="36">
                  <c:v>0.54685759693199076</c:v>
                </c:pt>
                <c:pt idx="37">
                  <c:v>0.54731873330433645</c:v>
                </c:pt>
                <c:pt idx="38">
                  <c:v>0.54776413407326685</c:v>
                </c:pt>
                <c:pt idx="39">
                  <c:v>0.54819462482893067</c:v>
                </c:pt>
                <c:pt idx="40">
                  <c:v>0.54861097317110641</c:v>
                </c:pt>
                <c:pt idx="41">
                  <c:v>0.54901389377994092</c:v>
                </c:pt>
                <c:pt idx="42">
                  <c:v>0.54940405295894545</c:v>
                </c:pt>
                <c:pt idx="43">
                  <c:v>0.54978207271366453</c:v>
                </c:pt>
                <c:pt idx="44">
                  <c:v>0.55014853442082412</c:v>
                </c:pt>
                <c:pt idx="45">
                  <c:v>0.55050398213546159</c:v>
                </c:pt>
                <c:pt idx="46">
                  <c:v>0.55084892557730747</c:v>
                </c:pt>
                <c:pt idx="47">
                  <c:v>0.55118384283237554</c:v>
                </c:pt>
                <c:pt idx="48">
                  <c:v>0.55150918280115691</c:v>
                </c:pt>
                <c:pt idx="49">
                  <c:v>0.55182536742090227</c:v>
                </c:pt>
                <c:pt idx="50">
                  <c:v>0.55213279368610302</c:v>
                </c:pt>
                <c:pt idx="51">
                  <c:v>0.55243183548836972</c:v>
                </c:pt>
                <c:pt idx="52">
                  <c:v>0.55272284529438787</c:v>
                </c:pt>
                <c:pt idx="53">
                  <c:v>0.55300615567844424</c:v>
                </c:pt>
                <c:pt idx="54">
                  <c:v>0.55328208072411222</c:v>
                </c:pt>
                <c:pt idx="55">
                  <c:v>0.5535509173080313</c:v>
                </c:pt>
                <c:pt idx="56">
                  <c:v>0.5538129462772643</c:v>
                </c:pt>
                <c:pt idx="57">
                  <c:v>0.55406843353045054</c:v>
                </c:pt>
                <c:pt idx="58">
                  <c:v>0.55431763101186249</c:v>
                </c:pt>
                <c:pt idx="59">
                  <c:v>0.55456077762649258</c:v>
                </c:pt>
                <c:pt idx="60">
                  <c:v>0.55479810008344344</c:v>
                </c:pt>
                <c:pt idx="61">
                  <c:v>0.55502981367412763</c:v>
                </c:pt>
                <c:pt idx="62">
                  <c:v>0.55525612299112315</c:v>
                </c:pt>
                <c:pt idx="63">
                  <c:v>0.55547722259292676</c:v>
                </c:pt>
                <c:pt idx="64">
                  <c:v>0.55569329761932884</c:v>
                </c:pt>
                <c:pt idx="65">
                  <c:v>0.55590452436166338</c:v>
                </c:pt>
                <c:pt idx="66">
                  <c:v>0.55611107079177025</c:v>
                </c:pt>
                <c:pt idx="67">
                  <c:v>0.55631309705313747</c:v>
                </c:pt>
                <c:pt idx="68">
                  <c:v>0.55651075591736154</c:v>
                </c:pt>
                <c:pt idx="69">
                  <c:v>0.55670419320876718</c:v>
                </c:pt>
                <c:pt idx="70">
                  <c:v>0.55689354819976256</c:v>
                </c:pt>
                <c:pt idx="71">
                  <c:v>0.55707895397927354</c:v>
                </c:pt>
                <c:pt idx="72">
                  <c:v>0.55726053779638263</c:v>
                </c:pt>
                <c:pt idx="73">
                  <c:v>0.55743842138111044</c:v>
                </c:pt>
                <c:pt idx="74">
                  <c:v>0.55761272124410521</c:v>
                </c:pt>
                <c:pt idx="75">
                  <c:v>0.55778354895685056</c:v>
                </c:pt>
                <c:pt idx="76">
                  <c:v>0.5579510114138615</c:v>
                </c:pt>
                <c:pt idx="77">
                  <c:v>0.55811521107821516</c:v>
                </c:pt>
                <c:pt idx="78">
                  <c:v>0.55827624621164429</c:v>
                </c:pt>
                <c:pt idx="79">
                  <c:v>0.55843421109032254</c:v>
                </c:pt>
                <c:pt idx="80">
                  <c:v>0.5585891962073759</c:v>
                </c:pt>
                <c:pt idx="81">
                  <c:v>0.55874128846306592</c:v>
                </c:pt>
                <c:pt idx="82">
                  <c:v>0.55889057134352116</c:v>
                </c:pt>
                <c:pt idx="83">
                  <c:v>0.55903712508881387</c:v>
                </c:pt>
                <c:pt idx="84">
                  <c:v>0.55918102685112403</c:v>
                </c:pt>
                <c:pt idx="85">
                  <c:v>0.55932235084366677</c:v>
                </c:pt>
                <c:pt idx="86">
                  <c:v>0.55946116848101335</c:v>
                </c:pt>
                <c:pt idx="87">
                  <c:v>0.5595975485113811</c:v>
                </c:pt>
                <c:pt idx="88">
                  <c:v>0.55973155714142897</c:v>
                </c:pt>
                <c:pt idx="89">
                  <c:v>0.55986325815405102</c:v>
                </c:pt>
                <c:pt idx="90">
                  <c:v>0.55999271301962483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1B-4083-802A-7F1E8A299D57}"/>
            </c:ext>
          </c:extLst>
        </c:ser>
        <c:ser>
          <c:idx val="1"/>
          <c:order val="1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'Yn e Sn'!$B$87:$B$177</c:f>
              <c:numCache>
                <c:formatCode>0.0000</c:formatCode>
                <c:ptCount val="91"/>
                <c:pt idx="0">
                  <c:v>0.49519999999999997</c:v>
                </c:pt>
                <c:pt idx="1">
                  <c:v>0.49959999999999999</c:v>
                </c:pt>
                <c:pt idx="2">
                  <c:v>0.50349999999999995</c:v>
                </c:pt>
                <c:pt idx="3">
                  <c:v>0.50700000000000001</c:v>
                </c:pt>
                <c:pt idx="4">
                  <c:v>0.51</c:v>
                </c:pt>
                <c:pt idx="5">
                  <c:v>0.51280000000000003</c:v>
                </c:pt>
                <c:pt idx="6">
                  <c:v>0.51570000000000005</c:v>
                </c:pt>
                <c:pt idx="7">
                  <c:v>0.5181</c:v>
                </c:pt>
                <c:pt idx="8">
                  <c:v>0.5202</c:v>
                </c:pt>
                <c:pt idx="9">
                  <c:v>0.52200000000000002</c:v>
                </c:pt>
                <c:pt idx="10">
                  <c:v>0.52359999999999995</c:v>
                </c:pt>
                <c:pt idx="11">
                  <c:v>0.5252</c:v>
                </c:pt>
                <c:pt idx="12">
                  <c:v>0.52680000000000005</c:v>
                </c:pt>
                <c:pt idx="13">
                  <c:v>0.52829999999999999</c:v>
                </c:pt>
                <c:pt idx="14">
                  <c:v>0.52959999999999996</c:v>
                </c:pt>
                <c:pt idx="15">
                  <c:v>0.53090000000000004</c:v>
                </c:pt>
                <c:pt idx="16">
                  <c:v>0.53200000000000003</c:v>
                </c:pt>
                <c:pt idx="17">
                  <c:v>0.53320000000000001</c:v>
                </c:pt>
                <c:pt idx="18">
                  <c:v>0.5343</c:v>
                </c:pt>
                <c:pt idx="19">
                  <c:v>0.5353</c:v>
                </c:pt>
                <c:pt idx="20">
                  <c:v>0.53620000000000001</c:v>
                </c:pt>
                <c:pt idx="21">
                  <c:v>0.53710000000000002</c:v>
                </c:pt>
                <c:pt idx="22">
                  <c:v>0.53800000000000003</c:v>
                </c:pt>
                <c:pt idx="23">
                  <c:v>0.53879999999999995</c:v>
                </c:pt>
                <c:pt idx="24">
                  <c:v>0.53959999999999997</c:v>
                </c:pt>
                <c:pt idx="25">
                  <c:v>0.5403</c:v>
                </c:pt>
                <c:pt idx="26">
                  <c:v>0.54100000000000004</c:v>
                </c:pt>
                <c:pt idx="27">
                  <c:v>0.54179999999999995</c:v>
                </c:pt>
                <c:pt idx="28">
                  <c:v>0.54239999999999999</c:v>
                </c:pt>
                <c:pt idx="29">
                  <c:v>0.54300000000000004</c:v>
                </c:pt>
                <c:pt idx="30">
                  <c:v>0.54359999999999997</c:v>
                </c:pt>
                <c:pt idx="31">
                  <c:v>0.54420000000000002</c:v>
                </c:pt>
                <c:pt idx="32">
                  <c:v>0.54479999999999995</c:v>
                </c:pt>
                <c:pt idx="33">
                  <c:v>0.54530000000000001</c:v>
                </c:pt>
                <c:pt idx="34">
                  <c:v>0.54579999999999995</c:v>
                </c:pt>
                <c:pt idx="35">
                  <c:v>0.54630000000000001</c:v>
                </c:pt>
                <c:pt idx="36">
                  <c:v>0.54679999999999995</c:v>
                </c:pt>
                <c:pt idx="37">
                  <c:v>0.54730000000000001</c:v>
                </c:pt>
                <c:pt idx="38">
                  <c:v>0.54769999999999996</c:v>
                </c:pt>
                <c:pt idx="39">
                  <c:v>0.54810000000000003</c:v>
                </c:pt>
                <c:pt idx="40">
                  <c:v>0.54849999999999999</c:v>
                </c:pt>
                <c:pt idx="41">
                  <c:v>0.54890000000000005</c:v>
                </c:pt>
                <c:pt idx="42">
                  <c:v>0.54930000000000001</c:v>
                </c:pt>
                <c:pt idx="43">
                  <c:v>0.54969999999999997</c:v>
                </c:pt>
                <c:pt idx="44">
                  <c:v>0.55010000000000003</c:v>
                </c:pt>
                <c:pt idx="45">
                  <c:v>0.5504</c:v>
                </c:pt>
                <c:pt idx="46">
                  <c:v>0.55079999999999996</c:v>
                </c:pt>
                <c:pt idx="47">
                  <c:v>0.55110000000000003</c:v>
                </c:pt>
                <c:pt idx="48">
                  <c:v>0.55149999999999999</c:v>
                </c:pt>
                <c:pt idx="49">
                  <c:v>0.55179999999999996</c:v>
                </c:pt>
                <c:pt idx="50">
                  <c:v>0.55210000000000004</c:v>
                </c:pt>
                <c:pt idx="51">
                  <c:v>0.5524</c:v>
                </c:pt>
                <c:pt idx="52">
                  <c:v>0.55269999999999997</c:v>
                </c:pt>
                <c:pt idx="53">
                  <c:v>0.55300000000000005</c:v>
                </c:pt>
                <c:pt idx="54">
                  <c:v>0.55330000000000001</c:v>
                </c:pt>
                <c:pt idx="55">
                  <c:v>0.55349999999999999</c:v>
                </c:pt>
                <c:pt idx="56">
                  <c:v>0.55379999999999996</c:v>
                </c:pt>
                <c:pt idx="57">
                  <c:v>0.55400000000000005</c:v>
                </c:pt>
                <c:pt idx="58">
                  <c:v>0.55430000000000001</c:v>
                </c:pt>
                <c:pt idx="59">
                  <c:v>0.55449999999999999</c:v>
                </c:pt>
                <c:pt idx="60">
                  <c:v>0.55479999999999996</c:v>
                </c:pt>
                <c:pt idx="61">
                  <c:v>0.55500000000000005</c:v>
                </c:pt>
                <c:pt idx="62">
                  <c:v>0.55520000000000003</c:v>
                </c:pt>
                <c:pt idx="63">
                  <c:v>0.55549999999999999</c:v>
                </c:pt>
                <c:pt idx="64">
                  <c:v>0.55569999999999997</c:v>
                </c:pt>
                <c:pt idx="65">
                  <c:v>0.55589999999999995</c:v>
                </c:pt>
                <c:pt idx="66">
                  <c:v>0.55610000000000004</c:v>
                </c:pt>
                <c:pt idx="67">
                  <c:v>0.55630000000000002</c:v>
                </c:pt>
                <c:pt idx="68">
                  <c:v>0.55649999999999999</c:v>
                </c:pt>
                <c:pt idx="69">
                  <c:v>0.55669999999999997</c:v>
                </c:pt>
                <c:pt idx="70">
                  <c:v>0.55689999999999995</c:v>
                </c:pt>
                <c:pt idx="71">
                  <c:v>0.55700000000000005</c:v>
                </c:pt>
                <c:pt idx="72">
                  <c:v>0.55720000000000003</c:v>
                </c:pt>
                <c:pt idx="73">
                  <c:v>0.55740000000000001</c:v>
                </c:pt>
                <c:pt idx="74">
                  <c:v>0.55759999999999998</c:v>
                </c:pt>
                <c:pt idx="75">
                  <c:v>0.55779999999999996</c:v>
                </c:pt>
                <c:pt idx="76">
                  <c:v>0.55800000000000005</c:v>
                </c:pt>
                <c:pt idx="77">
                  <c:v>0.55810000000000004</c:v>
                </c:pt>
                <c:pt idx="78">
                  <c:v>0.55830000000000002</c:v>
                </c:pt>
                <c:pt idx="79">
                  <c:v>0.5585</c:v>
                </c:pt>
                <c:pt idx="80">
                  <c:v>0.55859999999999999</c:v>
                </c:pt>
                <c:pt idx="81">
                  <c:v>0.55869999999999997</c:v>
                </c:pt>
                <c:pt idx="82">
                  <c:v>0.55889999999999995</c:v>
                </c:pt>
                <c:pt idx="83">
                  <c:v>0.55910000000000004</c:v>
                </c:pt>
                <c:pt idx="84">
                  <c:v>0.55920000000000003</c:v>
                </c:pt>
                <c:pt idx="85">
                  <c:v>0.55930000000000002</c:v>
                </c:pt>
                <c:pt idx="86">
                  <c:v>0.5595</c:v>
                </c:pt>
                <c:pt idx="87">
                  <c:v>0.55959999999999999</c:v>
                </c:pt>
                <c:pt idx="88">
                  <c:v>0.55979999999999996</c:v>
                </c:pt>
                <c:pt idx="89">
                  <c:v>0.55989999999999995</c:v>
                </c:pt>
                <c:pt idx="90">
                  <c:v>0.56000000000000005</c:v>
                </c:pt>
              </c:numCache>
            </c:numRef>
          </c:xVal>
          <c:yVal>
            <c:numRef>
              <c:f>'Yn e Sn'!$B$87:$B$177</c:f>
              <c:numCache>
                <c:formatCode>0.0000</c:formatCode>
                <c:ptCount val="91"/>
                <c:pt idx="0">
                  <c:v>0.49519999999999997</c:v>
                </c:pt>
                <c:pt idx="1">
                  <c:v>0.49959999999999999</c:v>
                </c:pt>
                <c:pt idx="2">
                  <c:v>0.50349999999999995</c:v>
                </c:pt>
                <c:pt idx="3">
                  <c:v>0.50700000000000001</c:v>
                </c:pt>
                <c:pt idx="4">
                  <c:v>0.51</c:v>
                </c:pt>
                <c:pt idx="5">
                  <c:v>0.51280000000000003</c:v>
                </c:pt>
                <c:pt idx="6">
                  <c:v>0.51570000000000005</c:v>
                </c:pt>
                <c:pt idx="7">
                  <c:v>0.5181</c:v>
                </c:pt>
                <c:pt idx="8">
                  <c:v>0.5202</c:v>
                </c:pt>
                <c:pt idx="9">
                  <c:v>0.52200000000000002</c:v>
                </c:pt>
                <c:pt idx="10">
                  <c:v>0.52359999999999995</c:v>
                </c:pt>
                <c:pt idx="11">
                  <c:v>0.5252</c:v>
                </c:pt>
                <c:pt idx="12">
                  <c:v>0.52680000000000005</c:v>
                </c:pt>
                <c:pt idx="13">
                  <c:v>0.52829999999999999</c:v>
                </c:pt>
                <c:pt idx="14">
                  <c:v>0.52959999999999996</c:v>
                </c:pt>
                <c:pt idx="15">
                  <c:v>0.53090000000000004</c:v>
                </c:pt>
                <c:pt idx="16">
                  <c:v>0.53200000000000003</c:v>
                </c:pt>
                <c:pt idx="17">
                  <c:v>0.53320000000000001</c:v>
                </c:pt>
                <c:pt idx="18">
                  <c:v>0.5343</c:v>
                </c:pt>
                <c:pt idx="19">
                  <c:v>0.5353</c:v>
                </c:pt>
                <c:pt idx="20">
                  <c:v>0.53620000000000001</c:v>
                </c:pt>
                <c:pt idx="21">
                  <c:v>0.53710000000000002</c:v>
                </c:pt>
                <c:pt idx="22">
                  <c:v>0.53800000000000003</c:v>
                </c:pt>
                <c:pt idx="23">
                  <c:v>0.53879999999999995</c:v>
                </c:pt>
                <c:pt idx="24">
                  <c:v>0.53959999999999997</c:v>
                </c:pt>
                <c:pt idx="25">
                  <c:v>0.5403</c:v>
                </c:pt>
                <c:pt idx="26">
                  <c:v>0.54100000000000004</c:v>
                </c:pt>
                <c:pt idx="27">
                  <c:v>0.54179999999999995</c:v>
                </c:pt>
                <c:pt idx="28">
                  <c:v>0.54239999999999999</c:v>
                </c:pt>
                <c:pt idx="29">
                  <c:v>0.54300000000000004</c:v>
                </c:pt>
                <c:pt idx="30">
                  <c:v>0.54359999999999997</c:v>
                </c:pt>
                <c:pt idx="31">
                  <c:v>0.54420000000000002</c:v>
                </c:pt>
                <c:pt idx="32">
                  <c:v>0.54479999999999995</c:v>
                </c:pt>
                <c:pt idx="33">
                  <c:v>0.54530000000000001</c:v>
                </c:pt>
                <c:pt idx="34">
                  <c:v>0.54579999999999995</c:v>
                </c:pt>
                <c:pt idx="35">
                  <c:v>0.54630000000000001</c:v>
                </c:pt>
                <c:pt idx="36">
                  <c:v>0.54679999999999995</c:v>
                </c:pt>
                <c:pt idx="37">
                  <c:v>0.54730000000000001</c:v>
                </c:pt>
                <c:pt idx="38">
                  <c:v>0.54769999999999996</c:v>
                </c:pt>
                <c:pt idx="39">
                  <c:v>0.54810000000000003</c:v>
                </c:pt>
                <c:pt idx="40">
                  <c:v>0.54849999999999999</c:v>
                </c:pt>
                <c:pt idx="41">
                  <c:v>0.54890000000000005</c:v>
                </c:pt>
                <c:pt idx="42">
                  <c:v>0.54930000000000001</c:v>
                </c:pt>
                <c:pt idx="43">
                  <c:v>0.54969999999999997</c:v>
                </c:pt>
                <c:pt idx="44">
                  <c:v>0.55010000000000003</c:v>
                </c:pt>
                <c:pt idx="45">
                  <c:v>0.5504</c:v>
                </c:pt>
                <c:pt idx="46">
                  <c:v>0.55079999999999996</c:v>
                </c:pt>
                <c:pt idx="47">
                  <c:v>0.55110000000000003</c:v>
                </c:pt>
                <c:pt idx="48">
                  <c:v>0.55149999999999999</c:v>
                </c:pt>
                <c:pt idx="49">
                  <c:v>0.55179999999999996</c:v>
                </c:pt>
                <c:pt idx="50">
                  <c:v>0.55210000000000004</c:v>
                </c:pt>
                <c:pt idx="51">
                  <c:v>0.5524</c:v>
                </c:pt>
                <c:pt idx="52">
                  <c:v>0.55269999999999997</c:v>
                </c:pt>
                <c:pt idx="53">
                  <c:v>0.55300000000000005</c:v>
                </c:pt>
                <c:pt idx="54">
                  <c:v>0.55330000000000001</c:v>
                </c:pt>
                <c:pt idx="55">
                  <c:v>0.55349999999999999</c:v>
                </c:pt>
                <c:pt idx="56">
                  <c:v>0.55379999999999996</c:v>
                </c:pt>
                <c:pt idx="57">
                  <c:v>0.55400000000000005</c:v>
                </c:pt>
                <c:pt idx="58">
                  <c:v>0.55430000000000001</c:v>
                </c:pt>
                <c:pt idx="59">
                  <c:v>0.55449999999999999</c:v>
                </c:pt>
                <c:pt idx="60">
                  <c:v>0.55479999999999996</c:v>
                </c:pt>
                <c:pt idx="61">
                  <c:v>0.55500000000000005</c:v>
                </c:pt>
                <c:pt idx="62">
                  <c:v>0.55520000000000003</c:v>
                </c:pt>
                <c:pt idx="63">
                  <c:v>0.55549999999999999</c:v>
                </c:pt>
                <c:pt idx="64">
                  <c:v>0.55569999999999997</c:v>
                </c:pt>
                <c:pt idx="65">
                  <c:v>0.55589999999999995</c:v>
                </c:pt>
                <c:pt idx="66">
                  <c:v>0.55610000000000004</c:v>
                </c:pt>
                <c:pt idx="67">
                  <c:v>0.55630000000000002</c:v>
                </c:pt>
                <c:pt idx="68">
                  <c:v>0.55649999999999999</c:v>
                </c:pt>
                <c:pt idx="69">
                  <c:v>0.55669999999999997</c:v>
                </c:pt>
                <c:pt idx="70">
                  <c:v>0.55689999999999995</c:v>
                </c:pt>
                <c:pt idx="71">
                  <c:v>0.55700000000000005</c:v>
                </c:pt>
                <c:pt idx="72">
                  <c:v>0.55720000000000003</c:v>
                </c:pt>
                <c:pt idx="73">
                  <c:v>0.55740000000000001</c:v>
                </c:pt>
                <c:pt idx="74">
                  <c:v>0.55759999999999998</c:v>
                </c:pt>
                <c:pt idx="75">
                  <c:v>0.55779999999999996</c:v>
                </c:pt>
                <c:pt idx="76">
                  <c:v>0.55800000000000005</c:v>
                </c:pt>
                <c:pt idx="77">
                  <c:v>0.55810000000000004</c:v>
                </c:pt>
                <c:pt idx="78">
                  <c:v>0.55830000000000002</c:v>
                </c:pt>
                <c:pt idx="79">
                  <c:v>0.5585</c:v>
                </c:pt>
                <c:pt idx="80">
                  <c:v>0.55859999999999999</c:v>
                </c:pt>
                <c:pt idx="81">
                  <c:v>0.55869999999999997</c:v>
                </c:pt>
                <c:pt idx="82">
                  <c:v>0.55889999999999995</c:v>
                </c:pt>
                <c:pt idx="83">
                  <c:v>0.55910000000000004</c:v>
                </c:pt>
                <c:pt idx="84">
                  <c:v>0.55920000000000003</c:v>
                </c:pt>
                <c:pt idx="85">
                  <c:v>0.55930000000000002</c:v>
                </c:pt>
                <c:pt idx="86">
                  <c:v>0.5595</c:v>
                </c:pt>
                <c:pt idx="87">
                  <c:v>0.55959999999999999</c:v>
                </c:pt>
                <c:pt idx="88">
                  <c:v>0.55979999999999996</c:v>
                </c:pt>
                <c:pt idx="89">
                  <c:v>0.55989999999999995</c:v>
                </c:pt>
                <c:pt idx="90">
                  <c:v>0.56000000000000005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1B-4083-802A-7F1E8A299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733632"/>
        <c:axId val="313734024"/>
      </c:scatterChart>
      <c:valAx>
        <c:axId val="313733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Obs.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3734024"/>
        <c:crosses val="autoZero"/>
        <c:crossBetween val="midCat"/>
      </c:valAx>
      <c:valAx>
        <c:axId val="313734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Est.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3733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 b="0" i="0" u="none" strike="noStrike" baseline="0">
                <a:effectLst/>
                <a:latin typeface="Symbol" panose="05050102010706020507" pitchFamily="18" charset="2"/>
              </a:rPr>
              <a:t>s</a:t>
            </a:r>
            <a:r>
              <a:rPr lang="pt-BR" sz="1400" b="0" i="0" u="none" strike="noStrike" baseline="0">
                <a:effectLst/>
              </a:rPr>
              <a:t>n - Obs. x Est.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'Yn e Sn'!$E$87:$E$177</c:f>
              <c:numCache>
                <c:formatCode>0.0000</c:formatCode>
                <c:ptCount val="91"/>
                <c:pt idx="0">
                  <c:v>0.9496</c:v>
                </c:pt>
                <c:pt idx="1">
                  <c:v>0.96760000000000002</c:v>
                </c:pt>
                <c:pt idx="2">
                  <c:v>0.98329999999999995</c:v>
                </c:pt>
                <c:pt idx="3">
                  <c:v>0.99709999999999999</c:v>
                </c:pt>
                <c:pt idx="4">
                  <c:v>1.0095000000000001</c:v>
                </c:pt>
                <c:pt idx="5">
                  <c:v>1.0206</c:v>
                </c:pt>
                <c:pt idx="6">
                  <c:v>1.0316000000000001</c:v>
                </c:pt>
                <c:pt idx="7">
                  <c:v>1.0410999999999999</c:v>
                </c:pt>
                <c:pt idx="8">
                  <c:v>1.0492999999999999</c:v>
                </c:pt>
                <c:pt idx="9">
                  <c:v>1.0565</c:v>
                </c:pt>
                <c:pt idx="10">
                  <c:v>1.0628</c:v>
                </c:pt>
                <c:pt idx="11">
                  <c:v>1.0696000000000001</c:v>
                </c:pt>
                <c:pt idx="12">
                  <c:v>1.0753999999999999</c:v>
                </c:pt>
                <c:pt idx="13">
                  <c:v>1.0810999999999999</c:v>
                </c:pt>
                <c:pt idx="14">
                  <c:v>1.0864</c:v>
                </c:pt>
                <c:pt idx="15">
                  <c:v>1.0914999999999999</c:v>
                </c:pt>
                <c:pt idx="16">
                  <c:v>1.0961000000000001</c:v>
                </c:pt>
                <c:pt idx="17">
                  <c:v>1.1004</c:v>
                </c:pt>
                <c:pt idx="18">
                  <c:v>1.1047</c:v>
                </c:pt>
                <c:pt idx="19">
                  <c:v>1.1086</c:v>
                </c:pt>
                <c:pt idx="20">
                  <c:v>1.1124000000000001</c:v>
                </c:pt>
                <c:pt idx="21">
                  <c:v>1.1158999999999999</c:v>
                </c:pt>
                <c:pt idx="22">
                  <c:v>1.1193</c:v>
                </c:pt>
                <c:pt idx="23">
                  <c:v>1.1226</c:v>
                </c:pt>
                <c:pt idx="24">
                  <c:v>1.1254999999999999</c:v>
                </c:pt>
                <c:pt idx="25">
                  <c:v>1.1285000000000001</c:v>
                </c:pt>
                <c:pt idx="26">
                  <c:v>1.1313</c:v>
                </c:pt>
                <c:pt idx="27">
                  <c:v>1.1338999999999999</c:v>
                </c:pt>
                <c:pt idx="28">
                  <c:v>1.1363000000000001</c:v>
                </c:pt>
                <c:pt idx="29">
                  <c:v>1.1388</c:v>
                </c:pt>
                <c:pt idx="30">
                  <c:v>1.1413</c:v>
                </c:pt>
                <c:pt idx="31">
                  <c:v>1.1435999999999999</c:v>
                </c:pt>
                <c:pt idx="32">
                  <c:v>1.1457999999999999</c:v>
                </c:pt>
                <c:pt idx="33">
                  <c:v>1.1479999999999999</c:v>
                </c:pt>
                <c:pt idx="34">
                  <c:v>1.1498999999999999</c:v>
                </c:pt>
                <c:pt idx="35">
                  <c:v>1.1518999999999999</c:v>
                </c:pt>
                <c:pt idx="36">
                  <c:v>1.1537999999999999</c:v>
                </c:pt>
                <c:pt idx="37">
                  <c:v>1.1556999999999999</c:v>
                </c:pt>
                <c:pt idx="38">
                  <c:v>1.1574</c:v>
                </c:pt>
                <c:pt idx="39">
                  <c:v>1.159</c:v>
                </c:pt>
                <c:pt idx="40">
                  <c:v>1.1607000000000001</c:v>
                </c:pt>
                <c:pt idx="41">
                  <c:v>1.1623000000000001</c:v>
                </c:pt>
                <c:pt idx="42">
                  <c:v>1.1637999999999999</c:v>
                </c:pt>
                <c:pt idx="43">
                  <c:v>1.1657999999999999</c:v>
                </c:pt>
                <c:pt idx="44">
                  <c:v>1.1667000000000001</c:v>
                </c:pt>
                <c:pt idx="45">
                  <c:v>1.1680999999999999</c:v>
                </c:pt>
                <c:pt idx="46">
                  <c:v>1.1696</c:v>
                </c:pt>
                <c:pt idx="47">
                  <c:v>1.1708000000000001</c:v>
                </c:pt>
                <c:pt idx="48">
                  <c:v>1.1720999999999999</c:v>
                </c:pt>
                <c:pt idx="49">
                  <c:v>1.1734</c:v>
                </c:pt>
                <c:pt idx="50">
                  <c:v>1.1747000000000001</c:v>
                </c:pt>
                <c:pt idx="51">
                  <c:v>1.1758999999999999</c:v>
                </c:pt>
                <c:pt idx="52">
                  <c:v>1.177</c:v>
                </c:pt>
                <c:pt idx="53">
                  <c:v>1.1781999999999999</c:v>
                </c:pt>
                <c:pt idx="54">
                  <c:v>1.1793</c:v>
                </c:pt>
                <c:pt idx="55">
                  <c:v>1.1802999999999999</c:v>
                </c:pt>
                <c:pt idx="56">
                  <c:v>1.1814</c:v>
                </c:pt>
                <c:pt idx="57">
                  <c:v>1.1823999999999999</c:v>
                </c:pt>
                <c:pt idx="58">
                  <c:v>1.1834</c:v>
                </c:pt>
                <c:pt idx="59">
                  <c:v>1.1843999999999999</c:v>
                </c:pt>
                <c:pt idx="60">
                  <c:v>1.1854</c:v>
                </c:pt>
                <c:pt idx="61">
                  <c:v>1.1862999999999999</c:v>
                </c:pt>
                <c:pt idx="62">
                  <c:v>1.1873</c:v>
                </c:pt>
                <c:pt idx="63">
                  <c:v>1.1880999999999999</c:v>
                </c:pt>
                <c:pt idx="64">
                  <c:v>1.1890000000000001</c:v>
                </c:pt>
                <c:pt idx="65">
                  <c:v>1.1898</c:v>
                </c:pt>
                <c:pt idx="66">
                  <c:v>1.1906000000000001</c:v>
                </c:pt>
                <c:pt idx="67">
                  <c:v>1.1915</c:v>
                </c:pt>
                <c:pt idx="68">
                  <c:v>1.1922999999999999</c:v>
                </c:pt>
                <c:pt idx="69">
                  <c:v>1.1930000000000001</c:v>
                </c:pt>
                <c:pt idx="70">
                  <c:v>1.1938</c:v>
                </c:pt>
                <c:pt idx="71">
                  <c:v>1.1944999999999999</c:v>
                </c:pt>
                <c:pt idx="72">
                  <c:v>1.1953</c:v>
                </c:pt>
                <c:pt idx="73">
                  <c:v>1.196</c:v>
                </c:pt>
                <c:pt idx="74">
                  <c:v>1.1967000000000001</c:v>
                </c:pt>
                <c:pt idx="75">
                  <c:v>1.1973</c:v>
                </c:pt>
                <c:pt idx="76">
                  <c:v>1.198</c:v>
                </c:pt>
                <c:pt idx="77">
                  <c:v>1.1987000000000001</c:v>
                </c:pt>
                <c:pt idx="78">
                  <c:v>1.1994</c:v>
                </c:pt>
                <c:pt idx="79">
                  <c:v>1.2000999999999999</c:v>
                </c:pt>
                <c:pt idx="80">
                  <c:v>1.2007000000000001</c:v>
                </c:pt>
                <c:pt idx="81">
                  <c:v>1.2013</c:v>
                </c:pt>
                <c:pt idx="82">
                  <c:v>1.202</c:v>
                </c:pt>
                <c:pt idx="83">
                  <c:v>1.2025999999999999</c:v>
                </c:pt>
                <c:pt idx="84">
                  <c:v>1.2032</c:v>
                </c:pt>
                <c:pt idx="85">
                  <c:v>1.2038</c:v>
                </c:pt>
                <c:pt idx="86">
                  <c:v>1.2043999999999999</c:v>
                </c:pt>
                <c:pt idx="87">
                  <c:v>1.2049000000000001</c:v>
                </c:pt>
                <c:pt idx="88">
                  <c:v>1.2055</c:v>
                </c:pt>
                <c:pt idx="89">
                  <c:v>1.206</c:v>
                </c:pt>
                <c:pt idx="90">
                  <c:v>1.2064999999999999</c:v>
                </c:pt>
              </c:numCache>
            </c:numRef>
          </c:xVal>
          <c:yVal>
            <c:numRef>
              <c:f>'Yn e Sn'!$F$87:$F$177</c:f>
              <c:numCache>
                <c:formatCode>0.0000</c:formatCode>
                <c:ptCount val="91"/>
                <c:pt idx="0">
                  <c:v>0.95187139942699484</c:v>
                </c:pt>
                <c:pt idx="1">
                  <c:v>0.96897568756094976</c:v>
                </c:pt>
                <c:pt idx="2">
                  <c:v>0.98406833541741801</c:v>
                </c:pt>
                <c:pt idx="3">
                  <c:v>0.99750480053373713</c:v>
                </c:pt>
                <c:pt idx="4">
                  <c:v>1.0095589598753623</c:v>
                </c:pt>
                <c:pt idx="5">
                  <c:v>1.0204456804246687</c:v>
                </c:pt>
                <c:pt idx="6">
                  <c:v>1.0303361926217367</c:v>
                </c:pt>
                <c:pt idx="7">
                  <c:v>1.0393688344297649</c:v>
                </c:pt>
                <c:pt idx="8">
                  <c:v>1.0476567299404103</c:v>
                </c:pt>
                <c:pt idx="9">
                  <c:v>1.0552933860697569</c:v>
                </c:pt>
                <c:pt idx="10">
                  <c:v>1.0623568434716826</c:v>
                </c:pt>
                <c:pt idx="11">
                  <c:v>1.0689128033793778</c:v>
                </c:pt>
                <c:pt idx="12">
                  <c:v>1.0750170161460315</c:v>
                </c:pt>
                <c:pt idx="13">
                  <c:v>1.0807171289793964</c:v>
                </c:pt>
                <c:pt idx="14">
                  <c:v>1.0860541317952559</c:v>
                </c:pt>
                <c:pt idx="15">
                  <c:v>1.0910635004944607</c:v>
                </c:pt>
                <c:pt idx="16">
                  <c:v>1.0957761096911531</c:v>
                </c:pt>
                <c:pt idx="17">
                  <c:v>1.1002189678373635</c:v>
                </c:pt>
                <c:pt idx="18">
                  <c:v>1.1044158141423057</c:v>
                </c:pt>
                <c:pt idx="19">
                  <c:v>1.1083876069371092</c:v>
                </c:pt>
                <c:pt idx="20">
                  <c:v>1.1121529260341521</c:v>
                </c:pt>
                <c:pt idx="21">
                  <c:v>1.115728306396446</c:v>
                </c:pt>
                <c:pt idx="22">
                  <c:v>1.1191285165339868</c:v>
                </c:pt>
                <c:pt idx="23">
                  <c:v>1.1223667921109646</c:v>
                </c:pt>
                <c:pt idx="24">
                  <c:v>1.1254550330205422</c:v>
                </c:pt>
                <c:pt idx="25">
                  <c:v>1.1284039704779525</c:v>
                </c:pt>
                <c:pt idx="26">
                  <c:v>1.1312233093652682</c:v>
                </c:pt>
                <c:pt idx="27">
                  <c:v>1.1339218500360313</c:v>
                </c:pt>
                <c:pt idx="28">
                  <c:v>1.1365075929844419</c:v>
                </c:pt>
                <c:pt idx="29">
                  <c:v>1.1389878291497213</c:v>
                </c:pt>
                <c:pt idx="30">
                  <c:v>1.1413692181226816</c:v>
                </c:pt>
                <c:pt idx="31">
                  <c:v>1.1436578561191313</c:v>
                </c:pt>
                <c:pt idx="32">
                  <c:v>1.1458593352613702</c:v>
                </c:pt>
                <c:pt idx="33">
                  <c:v>1.147978795447677</c:v>
                </c:pt>
                <c:pt idx="34">
                  <c:v>1.1500209698774484</c:v>
                </c:pt>
                <c:pt idx="35">
                  <c:v>1.151990225126351</c:v>
                </c:pt>
                <c:pt idx="36">
                  <c:v>1.1538905965237436</c:v>
                </c:pt>
                <c:pt idx="37">
                  <c:v>1.1557258194675366</c:v>
                </c:pt>
                <c:pt idx="38">
                  <c:v>1.15749935721478</c:v>
                </c:pt>
                <c:pt idx="39">
                  <c:v>1.159214425605789</c:v>
                </c:pt>
                <c:pt idx="40">
                  <c:v>1.1608740151124819</c:v>
                </c:pt>
                <c:pt idx="41">
                  <c:v>1.1624809105454026</c:v>
                </c:pt>
                <c:pt idx="42">
                  <c:v>1.1640377087066733</c:v>
                </c:pt>
                <c:pt idx="43">
                  <c:v>1.1655468342363078</c:v>
                </c:pt>
                <c:pt idx="44">
                  <c:v>1.1670105538656224</c:v>
                </c:pt>
                <c:pt idx="45">
                  <c:v>1.1684309892629021</c:v>
                </c:pt>
                <c:pt idx="46">
                  <c:v>1.1698101286321352</c:v>
                </c:pt>
                <c:pt idx="47">
                  <c:v>1.1711498372048519</c:v>
                </c:pt>
                <c:pt idx="48">
                  <c:v>1.1724518667473041</c:v>
                </c:pt>
                <c:pt idx="49">
                  <c:v>1.1737178641899606</c:v>
                </c:pt>
                <c:pt idx="50">
                  <c:v>1.174949379473115</c:v>
                </c:pt>
                <c:pt idx="51">
                  <c:v>1.1761478726910728</c:v>
                </c:pt>
                <c:pt idx="52">
                  <c:v>1.1773147206075498</c:v>
                </c:pt>
                <c:pt idx="53">
                  <c:v>1.1784512226063963</c:v>
                </c:pt>
                <c:pt idx="54">
                  <c:v>1.1795586061343537</c:v>
                </c:pt>
                <c:pt idx="55">
                  <c:v>1.1806380316861023</c:v>
                </c:pt>
                <c:pt idx="56">
                  <c:v>1.1816905973762117</c:v>
                </c:pt>
                <c:pt idx="57">
                  <c:v>1.1827173431376929</c:v>
                </c:pt>
                <c:pt idx="58">
                  <c:v>1.1837192545825055</c:v>
                </c:pt>
                <c:pt idx="59">
                  <c:v>1.1846972665555964</c:v>
                </c:pt>
                <c:pt idx="60">
                  <c:v>1.1856522664106852</c:v>
                </c:pt>
                <c:pt idx="61">
                  <c:v>1.1865850970330776</c:v>
                </c:pt>
                <c:pt idx="62">
                  <c:v>1.1874965596321696</c:v>
                </c:pt>
                <c:pt idx="63">
                  <c:v>1.1883874163240151</c:v>
                </c:pt>
                <c:pt idx="64">
                  <c:v>1.1892583925222691</c:v>
                </c:pt>
                <c:pt idx="65">
                  <c:v>1.1901101791540176</c:v>
                </c:pt>
                <c:pt idx="66">
                  <c:v>1.1909434347153856</c:v>
                </c:pt>
                <c:pt idx="67">
                  <c:v>1.1917587871803736</c:v>
                </c:pt>
                <c:pt idx="68">
                  <c:v>1.1925568357750975</c:v>
                </c:pt>
                <c:pt idx="69">
                  <c:v>1.1933381526284519</c:v>
                </c:pt>
                <c:pt idx="70">
                  <c:v>1.1941032843092005</c:v>
                </c:pt>
                <c:pt idx="71">
                  <c:v>1.1948527532585687</c:v>
                </c:pt>
                <c:pt idx="72">
                  <c:v>1.195587059126596</c:v>
                </c:pt>
                <c:pt idx="73">
                  <c:v>1.1963066800197617</c:v>
                </c:pt>
                <c:pt idx="74">
                  <c:v>1.1970120736667267</c:v>
                </c:pt>
                <c:pt idx="75">
                  <c:v>1.1977036785084487</c:v>
                </c:pt>
                <c:pt idx="76">
                  <c:v>1.1983819147183614</c:v>
                </c:pt>
                <c:pt idx="77">
                  <c:v>1.1990471851578446</c:v>
                </c:pt>
                <c:pt idx="78">
                  <c:v>1.1996998762717512</c:v>
                </c:pt>
                <c:pt idx="79">
                  <c:v>1.2003403589283719</c:v>
                </c:pt>
                <c:pt idx="80">
                  <c:v>1.2009689892078361</c:v>
                </c:pt>
                <c:pt idx="81">
                  <c:v>1.201586109142643</c:v>
                </c:pt>
                <c:pt idx="82">
                  <c:v>1.2021920474136936</c:v>
                </c:pt>
                <c:pt idx="83">
                  <c:v>1.2027871200049427</c:v>
                </c:pt>
                <c:pt idx="84">
                  <c:v>1.2033716308195264</c:v>
                </c:pt>
                <c:pt idx="85">
                  <c:v>1.203945872260008</c:v>
                </c:pt>
                <c:pt idx="86">
                  <c:v>1.2045101257751729</c:v>
                </c:pt>
                <c:pt idx="87">
                  <c:v>1.2050646623756125</c:v>
                </c:pt>
                <c:pt idx="88">
                  <c:v>1.2056097431201795</c:v>
                </c:pt>
                <c:pt idx="89">
                  <c:v>1.2061456195752205</c:v>
                </c:pt>
                <c:pt idx="90">
                  <c:v>1.206672534248366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4A-447A-87DA-ED1405AABC5E}"/>
            </c:ext>
          </c:extLst>
        </c:ser>
        <c:ser>
          <c:idx val="1"/>
          <c:order val="1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'Yn e Sn'!$E$87:$E$177</c:f>
              <c:numCache>
                <c:formatCode>0.0000</c:formatCode>
                <c:ptCount val="91"/>
                <c:pt idx="0">
                  <c:v>0.9496</c:v>
                </c:pt>
                <c:pt idx="1">
                  <c:v>0.96760000000000002</c:v>
                </c:pt>
                <c:pt idx="2">
                  <c:v>0.98329999999999995</c:v>
                </c:pt>
                <c:pt idx="3">
                  <c:v>0.99709999999999999</c:v>
                </c:pt>
                <c:pt idx="4">
                  <c:v>1.0095000000000001</c:v>
                </c:pt>
                <c:pt idx="5">
                  <c:v>1.0206</c:v>
                </c:pt>
                <c:pt idx="6">
                  <c:v>1.0316000000000001</c:v>
                </c:pt>
                <c:pt idx="7">
                  <c:v>1.0410999999999999</c:v>
                </c:pt>
                <c:pt idx="8">
                  <c:v>1.0492999999999999</c:v>
                </c:pt>
                <c:pt idx="9">
                  <c:v>1.0565</c:v>
                </c:pt>
                <c:pt idx="10">
                  <c:v>1.0628</c:v>
                </c:pt>
                <c:pt idx="11">
                  <c:v>1.0696000000000001</c:v>
                </c:pt>
                <c:pt idx="12">
                  <c:v>1.0753999999999999</c:v>
                </c:pt>
                <c:pt idx="13">
                  <c:v>1.0810999999999999</c:v>
                </c:pt>
                <c:pt idx="14">
                  <c:v>1.0864</c:v>
                </c:pt>
                <c:pt idx="15">
                  <c:v>1.0914999999999999</c:v>
                </c:pt>
                <c:pt idx="16">
                  <c:v>1.0961000000000001</c:v>
                </c:pt>
                <c:pt idx="17">
                  <c:v>1.1004</c:v>
                </c:pt>
                <c:pt idx="18">
                  <c:v>1.1047</c:v>
                </c:pt>
                <c:pt idx="19">
                  <c:v>1.1086</c:v>
                </c:pt>
                <c:pt idx="20">
                  <c:v>1.1124000000000001</c:v>
                </c:pt>
                <c:pt idx="21">
                  <c:v>1.1158999999999999</c:v>
                </c:pt>
                <c:pt idx="22">
                  <c:v>1.1193</c:v>
                </c:pt>
                <c:pt idx="23">
                  <c:v>1.1226</c:v>
                </c:pt>
                <c:pt idx="24">
                  <c:v>1.1254999999999999</c:v>
                </c:pt>
                <c:pt idx="25">
                  <c:v>1.1285000000000001</c:v>
                </c:pt>
                <c:pt idx="26">
                  <c:v>1.1313</c:v>
                </c:pt>
                <c:pt idx="27">
                  <c:v>1.1338999999999999</c:v>
                </c:pt>
                <c:pt idx="28">
                  <c:v>1.1363000000000001</c:v>
                </c:pt>
                <c:pt idx="29">
                  <c:v>1.1388</c:v>
                </c:pt>
                <c:pt idx="30">
                  <c:v>1.1413</c:v>
                </c:pt>
                <c:pt idx="31">
                  <c:v>1.1435999999999999</c:v>
                </c:pt>
                <c:pt idx="32">
                  <c:v>1.1457999999999999</c:v>
                </c:pt>
                <c:pt idx="33">
                  <c:v>1.1479999999999999</c:v>
                </c:pt>
                <c:pt idx="34">
                  <c:v>1.1498999999999999</c:v>
                </c:pt>
                <c:pt idx="35">
                  <c:v>1.1518999999999999</c:v>
                </c:pt>
                <c:pt idx="36">
                  <c:v>1.1537999999999999</c:v>
                </c:pt>
                <c:pt idx="37">
                  <c:v>1.1556999999999999</c:v>
                </c:pt>
                <c:pt idx="38">
                  <c:v>1.1574</c:v>
                </c:pt>
                <c:pt idx="39">
                  <c:v>1.159</c:v>
                </c:pt>
                <c:pt idx="40">
                  <c:v>1.1607000000000001</c:v>
                </c:pt>
                <c:pt idx="41">
                  <c:v>1.1623000000000001</c:v>
                </c:pt>
                <c:pt idx="42">
                  <c:v>1.1637999999999999</c:v>
                </c:pt>
                <c:pt idx="43">
                  <c:v>1.1657999999999999</c:v>
                </c:pt>
                <c:pt idx="44">
                  <c:v>1.1667000000000001</c:v>
                </c:pt>
                <c:pt idx="45">
                  <c:v>1.1680999999999999</c:v>
                </c:pt>
                <c:pt idx="46">
                  <c:v>1.1696</c:v>
                </c:pt>
                <c:pt idx="47">
                  <c:v>1.1708000000000001</c:v>
                </c:pt>
                <c:pt idx="48">
                  <c:v>1.1720999999999999</c:v>
                </c:pt>
                <c:pt idx="49">
                  <c:v>1.1734</c:v>
                </c:pt>
                <c:pt idx="50">
                  <c:v>1.1747000000000001</c:v>
                </c:pt>
                <c:pt idx="51">
                  <c:v>1.1758999999999999</c:v>
                </c:pt>
                <c:pt idx="52">
                  <c:v>1.177</c:v>
                </c:pt>
                <c:pt idx="53">
                  <c:v>1.1781999999999999</c:v>
                </c:pt>
                <c:pt idx="54">
                  <c:v>1.1793</c:v>
                </c:pt>
                <c:pt idx="55">
                  <c:v>1.1802999999999999</c:v>
                </c:pt>
                <c:pt idx="56">
                  <c:v>1.1814</c:v>
                </c:pt>
                <c:pt idx="57">
                  <c:v>1.1823999999999999</c:v>
                </c:pt>
                <c:pt idx="58">
                  <c:v>1.1834</c:v>
                </c:pt>
                <c:pt idx="59">
                  <c:v>1.1843999999999999</c:v>
                </c:pt>
                <c:pt idx="60">
                  <c:v>1.1854</c:v>
                </c:pt>
                <c:pt idx="61">
                  <c:v>1.1862999999999999</c:v>
                </c:pt>
                <c:pt idx="62">
                  <c:v>1.1873</c:v>
                </c:pt>
                <c:pt idx="63">
                  <c:v>1.1880999999999999</c:v>
                </c:pt>
                <c:pt idx="64">
                  <c:v>1.1890000000000001</c:v>
                </c:pt>
                <c:pt idx="65">
                  <c:v>1.1898</c:v>
                </c:pt>
                <c:pt idx="66">
                  <c:v>1.1906000000000001</c:v>
                </c:pt>
                <c:pt idx="67">
                  <c:v>1.1915</c:v>
                </c:pt>
                <c:pt idx="68">
                  <c:v>1.1922999999999999</c:v>
                </c:pt>
                <c:pt idx="69">
                  <c:v>1.1930000000000001</c:v>
                </c:pt>
                <c:pt idx="70">
                  <c:v>1.1938</c:v>
                </c:pt>
                <c:pt idx="71">
                  <c:v>1.1944999999999999</c:v>
                </c:pt>
                <c:pt idx="72">
                  <c:v>1.1953</c:v>
                </c:pt>
                <c:pt idx="73">
                  <c:v>1.196</c:v>
                </c:pt>
                <c:pt idx="74">
                  <c:v>1.1967000000000001</c:v>
                </c:pt>
                <c:pt idx="75">
                  <c:v>1.1973</c:v>
                </c:pt>
                <c:pt idx="76">
                  <c:v>1.198</c:v>
                </c:pt>
                <c:pt idx="77">
                  <c:v>1.1987000000000001</c:v>
                </c:pt>
                <c:pt idx="78">
                  <c:v>1.1994</c:v>
                </c:pt>
                <c:pt idx="79">
                  <c:v>1.2000999999999999</c:v>
                </c:pt>
                <c:pt idx="80">
                  <c:v>1.2007000000000001</c:v>
                </c:pt>
                <c:pt idx="81">
                  <c:v>1.2013</c:v>
                </c:pt>
                <c:pt idx="82">
                  <c:v>1.202</c:v>
                </c:pt>
                <c:pt idx="83">
                  <c:v>1.2025999999999999</c:v>
                </c:pt>
                <c:pt idx="84">
                  <c:v>1.2032</c:v>
                </c:pt>
                <c:pt idx="85">
                  <c:v>1.2038</c:v>
                </c:pt>
                <c:pt idx="86">
                  <c:v>1.2043999999999999</c:v>
                </c:pt>
                <c:pt idx="87">
                  <c:v>1.2049000000000001</c:v>
                </c:pt>
                <c:pt idx="88">
                  <c:v>1.2055</c:v>
                </c:pt>
                <c:pt idx="89">
                  <c:v>1.206</c:v>
                </c:pt>
                <c:pt idx="90">
                  <c:v>1.2064999999999999</c:v>
                </c:pt>
              </c:numCache>
            </c:numRef>
          </c:xVal>
          <c:yVal>
            <c:numRef>
              <c:f>'Yn e Sn'!$E$87:$E$177</c:f>
              <c:numCache>
                <c:formatCode>0.0000</c:formatCode>
                <c:ptCount val="91"/>
                <c:pt idx="0">
                  <c:v>0.9496</c:v>
                </c:pt>
                <c:pt idx="1">
                  <c:v>0.96760000000000002</c:v>
                </c:pt>
                <c:pt idx="2">
                  <c:v>0.98329999999999995</c:v>
                </c:pt>
                <c:pt idx="3">
                  <c:v>0.99709999999999999</c:v>
                </c:pt>
                <c:pt idx="4">
                  <c:v>1.0095000000000001</c:v>
                </c:pt>
                <c:pt idx="5">
                  <c:v>1.0206</c:v>
                </c:pt>
                <c:pt idx="6">
                  <c:v>1.0316000000000001</c:v>
                </c:pt>
                <c:pt idx="7">
                  <c:v>1.0410999999999999</c:v>
                </c:pt>
                <c:pt idx="8">
                  <c:v>1.0492999999999999</c:v>
                </c:pt>
                <c:pt idx="9">
                  <c:v>1.0565</c:v>
                </c:pt>
                <c:pt idx="10">
                  <c:v>1.0628</c:v>
                </c:pt>
                <c:pt idx="11">
                  <c:v>1.0696000000000001</c:v>
                </c:pt>
                <c:pt idx="12">
                  <c:v>1.0753999999999999</c:v>
                </c:pt>
                <c:pt idx="13">
                  <c:v>1.0810999999999999</c:v>
                </c:pt>
                <c:pt idx="14">
                  <c:v>1.0864</c:v>
                </c:pt>
                <c:pt idx="15">
                  <c:v>1.0914999999999999</c:v>
                </c:pt>
                <c:pt idx="16">
                  <c:v>1.0961000000000001</c:v>
                </c:pt>
                <c:pt idx="17">
                  <c:v>1.1004</c:v>
                </c:pt>
                <c:pt idx="18">
                  <c:v>1.1047</c:v>
                </c:pt>
                <c:pt idx="19">
                  <c:v>1.1086</c:v>
                </c:pt>
                <c:pt idx="20">
                  <c:v>1.1124000000000001</c:v>
                </c:pt>
                <c:pt idx="21">
                  <c:v>1.1158999999999999</c:v>
                </c:pt>
                <c:pt idx="22">
                  <c:v>1.1193</c:v>
                </c:pt>
                <c:pt idx="23">
                  <c:v>1.1226</c:v>
                </c:pt>
                <c:pt idx="24">
                  <c:v>1.1254999999999999</c:v>
                </c:pt>
                <c:pt idx="25">
                  <c:v>1.1285000000000001</c:v>
                </c:pt>
                <c:pt idx="26">
                  <c:v>1.1313</c:v>
                </c:pt>
                <c:pt idx="27">
                  <c:v>1.1338999999999999</c:v>
                </c:pt>
                <c:pt idx="28">
                  <c:v>1.1363000000000001</c:v>
                </c:pt>
                <c:pt idx="29">
                  <c:v>1.1388</c:v>
                </c:pt>
                <c:pt idx="30">
                  <c:v>1.1413</c:v>
                </c:pt>
                <c:pt idx="31">
                  <c:v>1.1435999999999999</c:v>
                </c:pt>
                <c:pt idx="32">
                  <c:v>1.1457999999999999</c:v>
                </c:pt>
                <c:pt idx="33">
                  <c:v>1.1479999999999999</c:v>
                </c:pt>
                <c:pt idx="34">
                  <c:v>1.1498999999999999</c:v>
                </c:pt>
                <c:pt idx="35">
                  <c:v>1.1518999999999999</c:v>
                </c:pt>
                <c:pt idx="36">
                  <c:v>1.1537999999999999</c:v>
                </c:pt>
                <c:pt idx="37">
                  <c:v>1.1556999999999999</c:v>
                </c:pt>
                <c:pt idx="38">
                  <c:v>1.1574</c:v>
                </c:pt>
                <c:pt idx="39">
                  <c:v>1.159</c:v>
                </c:pt>
                <c:pt idx="40">
                  <c:v>1.1607000000000001</c:v>
                </c:pt>
                <c:pt idx="41">
                  <c:v>1.1623000000000001</c:v>
                </c:pt>
                <c:pt idx="42">
                  <c:v>1.1637999999999999</c:v>
                </c:pt>
                <c:pt idx="43">
                  <c:v>1.1657999999999999</c:v>
                </c:pt>
                <c:pt idx="44">
                  <c:v>1.1667000000000001</c:v>
                </c:pt>
                <c:pt idx="45">
                  <c:v>1.1680999999999999</c:v>
                </c:pt>
                <c:pt idx="46">
                  <c:v>1.1696</c:v>
                </c:pt>
                <c:pt idx="47">
                  <c:v>1.1708000000000001</c:v>
                </c:pt>
                <c:pt idx="48">
                  <c:v>1.1720999999999999</c:v>
                </c:pt>
                <c:pt idx="49">
                  <c:v>1.1734</c:v>
                </c:pt>
                <c:pt idx="50">
                  <c:v>1.1747000000000001</c:v>
                </c:pt>
                <c:pt idx="51">
                  <c:v>1.1758999999999999</c:v>
                </c:pt>
                <c:pt idx="52">
                  <c:v>1.177</c:v>
                </c:pt>
                <c:pt idx="53">
                  <c:v>1.1781999999999999</c:v>
                </c:pt>
                <c:pt idx="54">
                  <c:v>1.1793</c:v>
                </c:pt>
                <c:pt idx="55">
                  <c:v>1.1802999999999999</c:v>
                </c:pt>
                <c:pt idx="56">
                  <c:v>1.1814</c:v>
                </c:pt>
                <c:pt idx="57">
                  <c:v>1.1823999999999999</c:v>
                </c:pt>
                <c:pt idx="58">
                  <c:v>1.1834</c:v>
                </c:pt>
                <c:pt idx="59">
                  <c:v>1.1843999999999999</c:v>
                </c:pt>
                <c:pt idx="60">
                  <c:v>1.1854</c:v>
                </c:pt>
                <c:pt idx="61">
                  <c:v>1.1862999999999999</c:v>
                </c:pt>
                <c:pt idx="62">
                  <c:v>1.1873</c:v>
                </c:pt>
                <c:pt idx="63">
                  <c:v>1.1880999999999999</c:v>
                </c:pt>
                <c:pt idx="64">
                  <c:v>1.1890000000000001</c:v>
                </c:pt>
                <c:pt idx="65">
                  <c:v>1.1898</c:v>
                </c:pt>
                <c:pt idx="66">
                  <c:v>1.1906000000000001</c:v>
                </c:pt>
                <c:pt idx="67">
                  <c:v>1.1915</c:v>
                </c:pt>
                <c:pt idx="68">
                  <c:v>1.1922999999999999</c:v>
                </c:pt>
                <c:pt idx="69">
                  <c:v>1.1930000000000001</c:v>
                </c:pt>
                <c:pt idx="70">
                  <c:v>1.1938</c:v>
                </c:pt>
                <c:pt idx="71">
                  <c:v>1.1944999999999999</c:v>
                </c:pt>
                <c:pt idx="72">
                  <c:v>1.1953</c:v>
                </c:pt>
                <c:pt idx="73">
                  <c:v>1.196</c:v>
                </c:pt>
                <c:pt idx="74">
                  <c:v>1.1967000000000001</c:v>
                </c:pt>
                <c:pt idx="75">
                  <c:v>1.1973</c:v>
                </c:pt>
                <c:pt idx="76">
                  <c:v>1.198</c:v>
                </c:pt>
                <c:pt idx="77">
                  <c:v>1.1987000000000001</c:v>
                </c:pt>
                <c:pt idx="78">
                  <c:v>1.1994</c:v>
                </c:pt>
                <c:pt idx="79">
                  <c:v>1.2000999999999999</c:v>
                </c:pt>
                <c:pt idx="80">
                  <c:v>1.2007000000000001</c:v>
                </c:pt>
                <c:pt idx="81">
                  <c:v>1.2013</c:v>
                </c:pt>
                <c:pt idx="82">
                  <c:v>1.202</c:v>
                </c:pt>
                <c:pt idx="83">
                  <c:v>1.2025999999999999</c:v>
                </c:pt>
                <c:pt idx="84">
                  <c:v>1.2032</c:v>
                </c:pt>
                <c:pt idx="85">
                  <c:v>1.2038</c:v>
                </c:pt>
                <c:pt idx="86">
                  <c:v>1.2043999999999999</c:v>
                </c:pt>
                <c:pt idx="87">
                  <c:v>1.2049000000000001</c:v>
                </c:pt>
                <c:pt idx="88">
                  <c:v>1.2055</c:v>
                </c:pt>
                <c:pt idx="89">
                  <c:v>1.206</c:v>
                </c:pt>
                <c:pt idx="90">
                  <c:v>1.2064999999999999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4A-447A-87DA-ED1405AAB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734416"/>
        <c:axId val="313737552"/>
      </c:scatterChart>
      <c:valAx>
        <c:axId val="313734416"/>
        <c:scaling>
          <c:orientation val="minMax"/>
          <c:min val="0.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Obs.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3737552"/>
        <c:crosses val="autoZero"/>
        <c:crossBetween val="midCat"/>
      </c:valAx>
      <c:valAx>
        <c:axId val="313737552"/>
        <c:scaling>
          <c:orientation val="minMax"/>
          <c:min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Est.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3734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chart" Target="../charts/chart2.xml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chart" Target="../charts/chart1.xml"/><Relationship Id="rId5" Type="http://schemas.microsoft.com/office/2007/relationships/hdphoto" Target="../media/hdphoto2.wdp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65942</xdr:colOff>
      <xdr:row>12</xdr:row>
      <xdr:rowOff>95249</xdr:rowOff>
    </xdr:from>
    <xdr:to>
      <xdr:col>13</xdr:col>
      <xdr:colOff>504092</xdr:colOff>
      <xdr:row>13</xdr:row>
      <xdr:rowOff>171450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C0B64D4-35EC-4AB5-A7C3-FFFB0F1FB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5317" y="2905124"/>
          <a:ext cx="2266950" cy="276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74544</xdr:colOff>
      <xdr:row>16</xdr:row>
      <xdr:rowOff>91814</xdr:rowOff>
    </xdr:from>
    <xdr:to>
      <xdr:col>12</xdr:col>
      <xdr:colOff>140804</xdr:colOff>
      <xdr:row>18</xdr:row>
      <xdr:rowOff>88625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143C229-9818-4C4B-B486-7A5312524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3919" y="3701789"/>
          <a:ext cx="1285460" cy="396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480390</xdr:colOff>
      <xdr:row>16</xdr:row>
      <xdr:rowOff>140808</xdr:rowOff>
    </xdr:from>
    <xdr:to>
      <xdr:col>13</xdr:col>
      <xdr:colOff>438086</xdr:colOff>
      <xdr:row>18</xdr:row>
      <xdr:rowOff>74547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F086E2B-0C9B-4C1F-9EED-5073D1EB0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8965" y="3750783"/>
          <a:ext cx="567296" cy="333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0</xdr:colOff>
      <xdr:row>12</xdr:row>
      <xdr:rowOff>0</xdr:rowOff>
    </xdr:from>
    <xdr:to>
      <xdr:col>18</xdr:col>
      <xdr:colOff>485775</xdr:colOff>
      <xdr:row>13</xdr:row>
      <xdr:rowOff>152400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13FBAD1-1330-4019-A414-BD9AF7B6B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5025" y="2809875"/>
          <a:ext cx="231457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49696</xdr:colOff>
      <xdr:row>16</xdr:row>
      <xdr:rowOff>91109</xdr:rowOff>
    </xdr:from>
    <xdr:to>
      <xdr:col>17</xdr:col>
      <xdr:colOff>36858</xdr:colOff>
      <xdr:row>18</xdr:row>
      <xdr:rowOff>63776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1EAD7AE-8CBF-4098-8459-78135C453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4721" y="3701084"/>
          <a:ext cx="1206362" cy="372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458855</xdr:colOff>
      <xdr:row>16</xdr:row>
      <xdr:rowOff>102708</xdr:rowOff>
    </xdr:from>
    <xdr:to>
      <xdr:col>18</xdr:col>
      <xdr:colOff>416551</xdr:colOff>
      <xdr:row>18</xdr:row>
      <xdr:rowOff>36447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CA4D13AE-43AF-461B-BCB3-B0A52E2AA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3080" y="3712683"/>
          <a:ext cx="567296" cy="333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601661</xdr:colOff>
      <xdr:row>0</xdr:row>
      <xdr:rowOff>0</xdr:rowOff>
    </xdr:from>
    <xdr:to>
      <xdr:col>18</xdr:col>
      <xdr:colOff>496886</xdr:colOff>
      <xdr:row>25</xdr:row>
      <xdr:rowOff>158750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D98988B-3817-42BC-9889-8A3CBB450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8281" t="22375" r="27578" b="8375"/>
        <a:stretch>
          <a:fillRect/>
        </a:stretch>
      </xdr:blipFill>
      <xdr:spPr bwMode="auto">
        <a:xfrm>
          <a:off x="9221786" y="0"/>
          <a:ext cx="5381625" cy="5273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7930</xdr:colOff>
      <xdr:row>28</xdr:row>
      <xdr:rowOff>0</xdr:rowOff>
    </xdr:from>
    <xdr:to>
      <xdr:col>23</xdr:col>
      <xdr:colOff>233513</xdr:colOff>
      <xdr:row>39</xdr:row>
      <xdr:rowOff>49436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575AB9-D693-46A2-ACDE-2DBEB9C1C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rcRect l="1342"/>
        <a:stretch/>
      </xdr:blipFill>
      <xdr:spPr bwMode="auto">
        <a:xfrm>
          <a:off x="9237655" y="5715000"/>
          <a:ext cx="8150383" cy="22497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532944</xdr:colOff>
      <xdr:row>42</xdr:row>
      <xdr:rowOff>34017</xdr:rowOff>
    </xdr:from>
    <xdr:to>
      <xdr:col>23</xdr:col>
      <xdr:colOff>163286</xdr:colOff>
      <xdr:row>53</xdr:row>
      <xdr:rowOff>12424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D954757D-5221-4F9C-A85F-961D968E8B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25000"/>
                  </a14:imgEffect>
                </a14:imgLayer>
              </a14:imgProps>
            </a:ext>
          </a:extLst>
        </a:blip>
        <a:srcRect b="3966"/>
        <a:stretch/>
      </xdr:blipFill>
      <xdr:spPr bwMode="auto">
        <a:xfrm>
          <a:off x="9153069" y="8549367"/>
          <a:ext cx="8164742" cy="2254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198788</xdr:colOff>
      <xdr:row>37</xdr:row>
      <xdr:rowOff>115956</xdr:rowOff>
    </xdr:from>
    <xdr:ext cx="1631674" cy="407227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21ABA2DC-CFDA-42C5-BA3C-F9F01675F658}"/>
                </a:ext>
              </a:extLst>
            </xdr:cNvPr>
            <xdr:cNvSpPr txBox="1"/>
          </xdr:nvSpPr>
          <xdr:spPr>
            <a:xfrm>
              <a:off x="3084863" y="7631181"/>
              <a:ext cx="1631674" cy="407227"/>
            </a:xfrm>
            <a:prstGeom prst="rect">
              <a:avLst/>
            </a:prstGeom>
            <a:solidFill>
              <a:schemeClr val="bg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2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𝜎</m:t>
                        </m:r>
                      </m:e>
                      <m:sub>
                        <m:r>
                          <a:rPr lang="pt-BR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𝑛</m:t>
                        </m:r>
                      </m:sub>
                    </m:sSub>
                    <m:r>
                      <a:rPr lang="pt-BR" sz="12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d>
                          <m:dPr>
                            <m:ctrlPr>
                              <a:rPr lang="pt-BR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pt-BR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𝑎</m:t>
                            </m:r>
                            <m:r>
                              <a:rPr lang="pt-BR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∙</m:t>
                            </m:r>
                            <m:r>
                              <a:rPr lang="pt-BR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𝑏</m:t>
                            </m:r>
                            <m:r>
                              <a:rPr lang="pt-BR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r>
                              <a:rPr lang="pt-BR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𝑐</m:t>
                            </m:r>
                            <m:r>
                              <a:rPr lang="pt-BR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∙</m:t>
                            </m:r>
                            <m:sSup>
                              <m:sSupPr>
                                <m:ctrlPr>
                                  <a:rPr lang="pt-BR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pt-BR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𝑛</m:t>
                                </m:r>
                              </m:e>
                              <m:sup>
                                <m:r>
                                  <a:rPr lang="pt-BR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𝑑</m:t>
                                </m:r>
                              </m:sup>
                            </m:sSup>
                          </m:e>
                        </m:d>
                        <m:r>
                          <a:rPr lang="pt-BR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num>
                      <m:den>
                        <m:d>
                          <m:dPr>
                            <m:ctrlPr>
                              <a:rPr lang="pt-BR" sz="12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pt-BR" sz="12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𝑏</m:t>
                            </m:r>
                            <m:r>
                              <a:rPr lang="pt-BR" sz="12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+</m:t>
                            </m:r>
                            <m:sSup>
                              <m:sSupPr>
                                <m:ctrlPr>
                                  <a:rPr lang="pt-BR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r>
                                  <a:rPr lang="pt-BR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𝑛</m:t>
                                </m:r>
                              </m:e>
                              <m:sup>
                                <m:r>
                                  <a:rPr lang="pt-BR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𝑑</m:t>
                                </m:r>
                              </m:sup>
                            </m:sSup>
                          </m:e>
                        </m:d>
                      </m:den>
                    </m:f>
                  </m:oMath>
                </m:oMathPara>
              </a14:m>
              <a:endParaRPr lang="pt-BR" sz="1200"/>
            </a:p>
          </xdr:txBody>
        </xdr:sp>
      </mc:Choice>
      <mc:Fallback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21ABA2DC-CFDA-42C5-BA3C-F9F01675F658}"/>
                </a:ext>
              </a:extLst>
            </xdr:cNvPr>
            <xdr:cNvSpPr txBox="1"/>
          </xdr:nvSpPr>
          <xdr:spPr>
            <a:xfrm>
              <a:off x="3084863" y="7631181"/>
              <a:ext cx="1631674" cy="407227"/>
            </a:xfrm>
            <a:prstGeom prst="rect">
              <a:avLst/>
            </a:prstGeom>
            <a:solidFill>
              <a:schemeClr val="bg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pt-BR" sz="12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𝜎</a:t>
              </a:r>
              <a:r>
                <a:rPr lang="pt-BR" sz="12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_</a:t>
              </a:r>
              <a:r>
                <a:rPr lang="pt-BR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𝑛=( 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(𝑎∙𝑏+𝑐∙𝑛^𝑑 )  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)/((</a:t>
              </a:r>
              <a:r>
                <a:rPr lang="pt-BR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𝑏+𝑛^𝑑 ) )</a:t>
              </a:r>
              <a:endParaRPr lang="pt-BR" sz="1200"/>
            </a:p>
          </xdr:txBody>
        </xdr:sp>
      </mc:Fallback>
    </mc:AlternateContent>
    <xdr:clientData/>
  </xdr:oneCellAnchor>
  <xdr:oneCellAnchor>
    <xdr:from>
      <xdr:col>0</xdr:col>
      <xdr:colOff>198788</xdr:colOff>
      <xdr:row>37</xdr:row>
      <xdr:rowOff>115956</xdr:rowOff>
    </xdr:from>
    <xdr:ext cx="1631674" cy="407227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828E31D7-4B55-49F5-90EF-E4EC3FCB3EC8}"/>
                </a:ext>
              </a:extLst>
            </xdr:cNvPr>
            <xdr:cNvSpPr txBox="1"/>
          </xdr:nvSpPr>
          <xdr:spPr>
            <a:xfrm>
              <a:off x="198788" y="7631181"/>
              <a:ext cx="1631674" cy="407227"/>
            </a:xfrm>
            <a:prstGeom prst="rect">
              <a:avLst/>
            </a:prstGeom>
            <a:solidFill>
              <a:schemeClr val="bg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2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𝑌</m:t>
                        </m:r>
                      </m:e>
                      <m:sub>
                        <m:r>
                          <a:rPr lang="pt-BR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𝑛</m:t>
                        </m:r>
                      </m:sub>
                    </m:sSub>
                    <m:r>
                      <a:rPr lang="pt-BR" sz="12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d>
                          <m:dPr>
                            <m:ctrlPr>
                              <a:rPr lang="pt-BR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pt-BR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𝑎</m:t>
                            </m:r>
                            <m:r>
                              <a:rPr lang="pt-BR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∙</m:t>
                            </m:r>
                            <m:r>
                              <a:rPr lang="pt-BR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𝑏</m:t>
                            </m:r>
                            <m:r>
                              <a:rPr lang="pt-BR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r>
                              <a:rPr lang="pt-BR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𝑐</m:t>
                            </m:r>
                            <m:r>
                              <a:rPr lang="pt-BR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∙</m:t>
                            </m:r>
                            <m:sSup>
                              <m:sSupPr>
                                <m:ctrlPr>
                                  <a:rPr lang="pt-BR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pt-BR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𝑛</m:t>
                                </m:r>
                              </m:e>
                              <m:sup>
                                <m:r>
                                  <a:rPr lang="pt-BR" sz="12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𝑑</m:t>
                                </m:r>
                              </m:sup>
                            </m:sSup>
                          </m:e>
                        </m:d>
                        <m:r>
                          <a:rPr lang="pt-BR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num>
                      <m:den>
                        <m:d>
                          <m:dPr>
                            <m:ctrlPr>
                              <a:rPr lang="pt-BR" sz="12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pt-BR" sz="12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𝑏</m:t>
                            </m:r>
                            <m:r>
                              <a:rPr lang="pt-BR" sz="12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+</m:t>
                            </m:r>
                            <m:sSup>
                              <m:sSupPr>
                                <m:ctrlPr>
                                  <a:rPr lang="pt-BR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r>
                                  <a:rPr lang="pt-BR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𝑛</m:t>
                                </m:r>
                              </m:e>
                              <m:sup>
                                <m:r>
                                  <a:rPr lang="pt-BR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𝑑</m:t>
                                </m:r>
                              </m:sup>
                            </m:sSup>
                          </m:e>
                        </m:d>
                      </m:den>
                    </m:f>
                  </m:oMath>
                </m:oMathPara>
              </a14:m>
              <a:endParaRPr lang="pt-BR" sz="1200"/>
            </a:p>
          </xdr:txBody>
        </xdr:sp>
      </mc:Choice>
      <mc:Fallback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828E31D7-4B55-49F5-90EF-E4EC3FCB3EC8}"/>
                </a:ext>
              </a:extLst>
            </xdr:cNvPr>
            <xdr:cNvSpPr txBox="1"/>
          </xdr:nvSpPr>
          <xdr:spPr>
            <a:xfrm>
              <a:off x="198788" y="7631181"/>
              <a:ext cx="1631674" cy="407227"/>
            </a:xfrm>
            <a:prstGeom prst="rect">
              <a:avLst/>
            </a:prstGeom>
            <a:solidFill>
              <a:schemeClr val="bg1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pt-BR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𝑌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_</a:t>
              </a:r>
              <a:r>
                <a:rPr lang="pt-BR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𝑛=( 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(𝑎∙𝑏+𝑐∙𝑛^𝑑 )  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)/((</a:t>
              </a:r>
              <a:r>
                <a:rPr lang="pt-BR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𝑏+𝑛^𝑑 ) )</a:t>
              </a:r>
              <a:endParaRPr lang="pt-BR" sz="1200"/>
            </a:p>
          </xdr:txBody>
        </xdr:sp>
      </mc:Fallback>
    </mc:AlternateContent>
    <xdr:clientData/>
  </xdr:oneCellAnchor>
  <xdr:twoCellAnchor>
    <xdr:from>
      <xdr:col>0</xdr:col>
      <xdr:colOff>364435</xdr:colOff>
      <xdr:row>177</xdr:row>
      <xdr:rowOff>197954</xdr:rowOff>
    </xdr:from>
    <xdr:to>
      <xdr:col>5</xdr:col>
      <xdr:colOff>132522</xdr:colOff>
      <xdr:row>191</xdr:row>
      <xdr:rowOff>158197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F601AC6-1739-4562-A73B-26D5403F7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944219</xdr:colOff>
      <xdr:row>178</xdr:row>
      <xdr:rowOff>7453</xdr:rowOff>
    </xdr:from>
    <xdr:to>
      <xdr:col>11</xdr:col>
      <xdr:colOff>480393</xdr:colOff>
      <xdr:row>191</xdr:row>
      <xdr:rowOff>166479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DEEC02B-C508-48A6-89D3-22B6E344A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xerc&#237;cios%20-%20Estimativa%20de%20Qm&#225;x%20e%20Qm&#237;n%20-%20Gumb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rcício sala_Gumbel máx_mín"/>
      <sheetName val="Yn e Sn"/>
      <sheetName val="Exercício extra_Gumbel máx_mín"/>
      <sheetName val="Dados Qmáx_Qmín_Extra-classe"/>
    </sheetNames>
    <sheetDataSet>
      <sheetData sheetId="0"/>
      <sheetData sheetId="1">
        <row r="87">
          <cell r="B87">
            <v>0.49519999999999997</v>
          </cell>
          <cell r="C87">
            <v>0.49550355165668342</v>
          </cell>
          <cell r="E87">
            <v>0.9496</v>
          </cell>
          <cell r="F87">
            <v>0.95187139942699484</v>
          </cell>
        </row>
        <row r="88">
          <cell r="B88">
            <v>0.49959999999999999</v>
          </cell>
          <cell r="C88">
            <v>0.49985301948026262</v>
          </cell>
          <cell r="E88">
            <v>0.96760000000000002</v>
          </cell>
          <cell r="F88">
            <v>0.96897568756094976</v>
          </cell>
        </row>
        <row r="89">
          <cell r="B89">
            <v>0.50349999999999995</v>
          </cell>
          <cell r="C89">
            <v>0.50369524860809922</v>
          </cell>
          <cell r="E89">
            <v>0.98329999999999995</v>
          </cell>
          <cell r="F89">
            <v>0.98406833541741801</v>
          </cell>
        </row>
        <row r="90">
          <cell r="B90">
            <v>0.50700000000000001</v>
          </cell>
          <cell r="C90">
            <v>0.50711849452898883</v>
          </cell>
          <cell r="E90">
            <v>0.99709999999999999</v>
          </cell>
          <cell r="F90">
            <v>0.99750480053373713</v>
          </cell>
        </row>
        <row r="91">
          <cell r="B91">
            <v>0.51</v>
          </cell>
          <cell r="C91">
            <v>0.5101911084010291</v>
          </cell>
          <cell r="E91">
            <v>1.0095000000000001</v>
          </cell>
          <cell r="F91">
            <v>1.0095589598753623</v>
          </cell>
        </row>
        <row r="92">
          <cell r="B92">
            <v>0.51280000000000003</v>
          </cell>
          <cell r="C92">
            <v>0.51296694684185651</v>
          </cell>
          <cell r="E92">
            <v>1.0206</v>
          </cell>
          <cell r="F92">
            <v>1.0204456804246687</v>
          </cell>
        </row>
        <row r="93">
          <cell r="B93">
            <v>0.51570000000000005</v>
          </cell>
          <cell r="C93">
            <v>0.51548908637125612</v>
          </cell>
          <cell r="E93">
            <v>1.0316000000000001</v>
          </cell>
          <cell r="F93">
            <v>1.0303361926217367</v>
          </cell>
        </row>
        <row r="94">
          <cell r="B94">
            <v>0.5181</v>
          </cell>
          <cell r="C94">
            <v>0.5177924373956786</v>
          </cell>
          <cell r="E94">
            <v>1.0410999999999999</v>
          </cell>
          <cell r="F94">
            <v>1.0393688344297649</v>
          </cell>
        </row>
        <row r="95">
          <cell r="B95">
            <v>0.5202</v>
          </cell>
          <cell r="C95">
            <v>0.51990562369097282</v>
          </cell>
          <cell r="E95">
            <v>1.0492999999999999</v>
          </cell>
          <cell r="F95">
            <v>1.0476567299404103</v>
          </cell>
        </row>
        <row r="96">
          <cell r="B96">
            <v>0.52200000000000002</v>
          </cell>
          <cell r="C96">
            <v>0.52185235956113563</v>
          </cell>
          <cell r="E96">
            <v>1.0565</v>
          </cell>
          <cell r="F96">
            <v>1.0552933860697569</v>
          </cell>
        </row>
        <row r="97">
          <cell r="B97">
            <v>0.52359999999999995</v>
          </cell>
          <cell r="C97">
            <v>0.52365247600589637</v>
          </cell>
          <cell r="E97">
            <v>1.0628</v>
          </cell>
          <cell r="F97">
            <v>1.0623568434716826</v>
          </cell>
        </row>
        <row r="98">
          <cell r="B98">
            <v>0.5252</v>
          </cell>
          <cell r="C98">
            <v>0.52532269691437317</v>
          </cell>
          <cell r="E98">
            <v>1.0696000000000001</v>
          </cell>
          <cell r="F98">
            <v>1.0689128033793778</v>
          </cell>
        </row>
        <row r="99">
          <cell r="B99">
            <v>0.52680000000000005</v>
          </cell>
          <cell r="C99">
            <v>0.52687723416130605</v>
          </cell>
          <cell r="E99">
            <v>1.0753999999999999</v>
          </cell>
          <cell r="F99">
            <v>1.0750170161460315</v>
          </cell>
        </row>
        <row r="100">
          <cell r="B100">
            <v>0.52829999999999999</v>
          </cell>
          <cell r="C100">
            <v>0.52832824946954271</v>
          </cell>
          <cell r="E100">
            <v>1.0810999999999999</v>
          </cell>
          <cell r="F100">
            <v>1.0807171289793964</v>
          </cell>
        </row>
        <row r="101">
          <cell r="B101">
            <v>0.52959999999999996</v>
          </cell>
          <cell r="C101">
            <v>0.52968621687571371</v>
          </cell>
          <cell r="E101">
            <v>1.0864</v>
          </cell>
          <cell r="F101">
            <v>1.0860541317952559</v>
          </cell>
        </row>
        <row r="102">
          <cell r="B102">
            <v>0.53090000000000004</v>
          </cell>
          <cell r="C102">
            <v>0.53096021009500705</v>
          </cell>
          <cell r="E102">
            <v>1.0914999999999999</v>
          </cell>
          <cell r="F102">
            <v>1.0910635004944607</v>
          </cell>
        </row>
        <row r="103">
          <cell r="B103">
            <v>0.53200000000000003</v>
          </cell>
          <cell r="C103">
            <v>0.53215813247936627</v>
          </cell>
          <cell r="E103">
            <v>1.0961000000000001</v>
          </cell>
          <cell r="F103">
            <v>1.0957761096911531</v>
          </cell>
        </row>
        <row r="104">
          <cell r="B104">
            <v>0.53320000000000001</v>
          </cell>
          <cell r="C104">
            <v>0.53328690262399736</v>
          </cell>
          <cell r="E104">
            <v>1.1004</v>
          </cell>
          <cell r="F104">
            <v>1.1002189678373635</v>
          </cell>
        </row>
        <row r="105">
          <cell r="B105">
            <v>0.5343</v>
          </cell>
          <cell r="C105">
            <v>0.53435260536971496</v>
          </cell>
          <cell r="E105">
            <v>1.1047</v>
          </cell>
          <cell r="F105">
            <v>1.1044158141423057</v>
          </cell>
        </row>
        <row r="106">
          <cell r="B106">
            <v>0.5353</v>
          </cell>
          <cell r="C106">
            <v>0.5353606155597509</v>
          </cell>
          <cell r="E106">
            <v>1.1086</v>
          </cell>
          <cell r="F106">
            <v>1.1083876069371092</v>
          </cell>
        </row>
        <row r="107">
          <cell r="B107">
            <v>0.53620000000000001</v>
          </cell>
          <cell r="C107">
            <v>0.53631570016310581</v>
          </cell>
          <cell r="E107">
            <v>1.1124000000000001</v>
          </cell>
          <cell r="F107">
            <v>1.1121529260341521</v>
          </cell>
        </row>
        <row r="108">
          <cell r="B108">
            <v>0.53710000000000002</v>
          </cell>
          <cell r="C108">
            <v>0.53722210308519214</v>
          </cell>
          <cell r="E108">
            <v>1.1158999999999999</v>
          </cell>
          <cell r="F108">
            <v>1.115728306396446</v>
          </cell>
        </row>
        <row r="109">
          <cell r="B109">
            <v>0.53800000000000003</v>
          </cell>
          <cell r="C109">
            <v>0.53808361602174093</v>
          </cell>
          <cell r="E109">
            <v>1.1193</v>
          </cell>
          <cell r="F109">
            <v>1.1191285165339868</v>
          </cell>
        </row>
        <row r="110">
          <cell r="B110">
            <v>0.53879999999999995</v>
          </cell>
          <cell r="C110">
            <v>0.53890363798411844</v>
          </cell>
          <cell r="E110">
            <v>1.1226</v>
          </cell>
          <cell r="F110">
            <v>1.1223667921109646</v>
          </cell>
        </row>
        <row r="111">
          <cell r="B111">
            <v>0.53959999999999997</v>
          </cell>
          <cell r="C111">
            <v>0.53968522557009624</v>
          </cell>
          <cell r="E111">
            <v>1.1254999999999999</v>
          </cell>
          <cell r="F111">
            <v>1.1254550330205422</v>
          </cell>
        </row>
        <row r="112">
          <cell r="B112">
            <v>0.5403</v>
          </cell>
          <cell r="C112">
            <v>0.54043113562870537</v>
          </cell>
          <cell r="E112">
            <v>1.1285000000000001</v>
          </cell>
          <cell r="F112">
            <v>1.1284039704779525</v>
          </cell>
        </row>
        <row r="113">
          <cell r="B113">
            <v>0.54100000000000004</v>
          </cell>
          <cell r="C113">
            <v>0.54114386163854811</v>
          </cell>
          <cell r="E113">
            <v>1.1313</v>
          </cell>
          <cell r="F113">
            <v>1.1312233093652682</v>
          </cell>
        </row>
        <row r="114">
          <cell r="B114">
            <v>0.54179999999999995</v>
          </cell>
          <cell r="C114">
            <v>0.54182566486221539</v>
          </cell>
          <cell r="E114">
            <v>1.1338999999999999</v>
          </cell>
          <cell r="F114">
            <v>1.1339218500360313</v>
          </cell>
        </row>
        <row r="115">
          <cell r="B115">
            <v>0.54239999999999999</v>
          </cell>
          <cell r="C115">
            <v>0.54247860113784552</v>
          </cell>
          <cell r="E115">
            <v>1.1363000000000001</v>
          </cell>
          <cell r="F115">
            <v>1.1365075929844419</v>
          </cell>
        </row>
        <row r="116">
          <cell r="B116">
            <v>0.54300000000000004</v>
          </cell>
          <cell r="C116">
            <v>0.54310454400948338</v>
          </cell>
          <cell r="E116">
            <v>1.1388</v>
          </cell>
          <cell r="F116">
            <v>1.1389878291497213</v>
          </cell>
        </row>
        <row r="117">
          <cell r="B117">
            <v>0.54359999999999997</v>
          </cell>
          <cell r="C117">
            <v>0.5437052047711125</v>
          </cell>
          <cell r="E117">
            <v>1.1413</v>
          </cell>
          <cell r="F117">
            <v>1.1413692181226816</v>
          </cell>
        </row>
        <row r="118">
          <cell r="B118">
            <v>0.54420000000000002</v>
          </cell>
          <cell r="C118">
            <v>0.54428214989776169</v>
          </cell>
          <cell r="E118">
            <v>1.1435999999999999</v>
          </cell>
          <cell r="F118">
            <v>1.1436578561191313</v>
          </cell>
        </row>
        <row r="119">
          <cell r="B119">
            <v>0.54479999999999995</v>
          </cell>
          <cell r="C119">
            <v>0.54483681625542257</v>
          </cell>
          <cell r="E119">
            <v>1.1457999999999999</v>
          </cell>
          <cell r="F119">
            <v>1.1458593352613702</v>
          </cell>
        </row>
        <row r="120">
          <cell r="B120">
            <v>0.54530000000000001</v>
          </cell>
          <cell r="C120">
            <v>0.54537052441543798</v>
          </cell>
          <cell r="E120">
            <v>1.1479999999999999</v>
          </cell>
          <cell r="F120">
            <v>1.147978795447677</v>
          </cell>
        </row>
        <row r="121">
          <cell r="B121">
            <v>0.54579999999999995</v>
          </cell>
          <cell r="C121">
            <v>0.5458844903452712</v>
          </cell>
          <cell r="E121">
            <v>1.1498999999999999</v>
          </cell>
          <cell r="F121">
            <v>1.1500209698774484</v>
          </cell>
        </row>
        <row r="122">
          <cell r="B122">
            <v>0.54630000000000001</v>
          </cell>
          <cell r="C122">
            <v>0.54637983570364745</v>
          </cell>
          <cell r="E122">
            <v>1.1518999999999999</v>
          </cell>
          <cell r="F122">
            <v>1.151990225126351</v>
          </cell>
        </row>
        <row r="123">
          <cell r="B123">
            <v>0.54679999999999995</v>
          </cell>
          <cell r="C123">
            <v>0.54685759693199076</v>
          </cell>
          <cell r="E123">
            <v>1.1537999999999999</v>
          </cell>
          <cell r="F123">
            <v>1.1538905965237436</v>
          </cell>
        </row>
        <row r="124">
          <cell r="B124">
            <v>0.54730000000000001</v>
          </cell>
          <cell r="C124">
            <v>0.54731873330433645</v>
          </cell>
          <cell r="E124">
            <v>1.1556999999999999</v>
          </cell>
          <cell r="F124">
            <v>1.1557258194675366</v>
          </cell>
        </row>
        <row r="125">
          <cell r="B125">
            <v>0.54769999999999996</v>
          </cell>
          <cell r="C125">
            <v>0.54776413407326685</v>
          </cell>
          <cell r="E125">
            <v>1.1574</v>
          </cell>
          <cell r="F125">
            <v>1.15749935721478</v>
          </cell>
        </row>
        <row r="126">
          <cell r="B126">
            <v>0.54810000000000003</v>
          </cell>
          <cell r="C126">
            <v>0.54819462482893067</v>
          </cell>
          <cell r="E126">
            <v>1.159</v>
          </cell>
          <cell r="F126">
            <v>1.159214425605789</v>
          </cell>
        </row>
        <row r="127">
          <cell r="B127">
            <v>0.54849999999999999</v>
          </cell>
          <cell r="C127">
            <v>0.54861097317110641</v>
          </cell>
          <cell r="E127">
            <v>1.1607000000000001</v>
          </cell>
          <cell r="F127">
            <v>1.1608740151124819</v>
          </cell>
        </row>
        <row r="128">
          <cell r="B128">
            <v>0.54890000000000005</v>
          </cell>
          <cell r="C128">
            <v>0.54901389377994092</v>
          </cell>
          <cell r="E128">
            <v>1.1623000000000001</v>
          </cell>
          <cell r="F128">
            <v>1.1624809105454026</v>
          </cell>
        </row>
        <row r="129">
          <cell r="B129">
            <v>0.54930000000000001</v>
          </cell>
          <cell r="C129">
            <v>0.54940405295894545</v>
          </cell>
          <cell r="E129">
            <v>1.1637999999999999</v>
          </cell>
          <cell r="F129">
            <v>1.1640377087066733</v>
          </cell>
        </row>
        <row r="130">
          <cell r="B130">
            <v>0.54969999999999997</v>
          </cell>
          <cell r="C130">
            <v>0.54978207271366453</v>
          </cell>
          <cell r="E130">
            <v>1.1657999999999999</v>
          </cell>
          <cell r="F130">
            <v>1.1655468342363078</v>
          </cell>
        </row>
        <row r="131">
          <cell r="B131">
            <v>0.55010000000000003</v>
          </cell>
          <cell r="C131">
            <v>0.55014853442082412</v>
          </cell>
          <cell r="E131">
            <v>1.1667000000000001</v>
          </cell>
          <cell r="F131">
            <v>1.1670105538656224</v>
          </cell>
        </row>
        <row r="132">
          <cell r="B132">
            <v>0.5504</v>
          </cell>
          <cell r="C132">
            <v>0.55050398213546159</v>
          </cell>
          <cell r="E132">
            <v>1.1680999999999999</v>
          </cell>
          <cell r="F132">
            <v>1.1684309892629021</v>
          </cell>
        </row>
        <row r="133">
          <cell r="B133">
            <v>0.55079999999999996</v>
          </cell>
          <cell r="C133">
            <v>0.55084892557730747</v>
          </cell>
          <cell r="E133">
            <v>1.1696</v>
          </cell>
          <cell r="F133">
            <v>1.1698101286321352</v>
          </cell>
        </row>
        <row r="134">
          <cell r="B134">
            <v>0.55110000000000003</v>
          </cell>
          <cell r="C134">
            <v>0.55118384283237554</v>
          </cell>
          <cell r="E134">
            <v>1.1708000000000001</v>
          </cell>
          <cell r="F134">
            <v>1.1711498372048519</v>
          </cell>
        </row>
        <row r="135">
          <cell r="B135">
            <v>0.55149999999999999</v>
          </cell>
          <cell r="C135">
            <v>0.55150918280115691</v>
          </cell>
          <cell r="E135">
            <v>1.1720999999999999</v>
          </cell>
          <cell r="F135">
            <v>1.1724518667473041</v>
          </cell>
        </row>
        <row r="136">
          <cell r="B136">
            <v>0.55179999999999996</v>
          </cell>
          <cell r="C136">
            <v>0.55182536742090227</v>
          </cell>
          <cell r="E136">
            <v>1.1734</v>
          </cell>
          <cell r="F136">
            <v>1.1737178641899606</v>
          </cell>
        </row>
        <row r="137">
          <cell r="B137">
            <v>0.55210000000000004</v>
          </cell>
          <cell r="C137">
            <v>0.55213279368610302</v>
          </cell>
          <cell r="E137">
            <v>1.1747000000000001</v>
          </cell>
          <cell r="F137">
            <v>1.174949379473115</v>
          </cell>
        </row>
        <row r="138">
          <cell r="B138">
            <v>0.5524</v>
          </cell>
          <cell r="C138">
            <v>0.55243183548836972</v>
          </cell>
          <cell r="E138">
            <v>1.1758999999999999</v>
          </cell>
          <cell r="F138">
            <v>1.1761478726910728</v>
          </cell>
        </row>
        <row r="139">
          <cell r="B139">
            <v>0.55269999999999997</v>
          </cell>
          <cell r="C139">
            <v>0.55272284529438787</v>
          </cell>
          <cell r="E139">
            <v>1.177</v>
          </cell>
          <cell r="F139">
            <v>1.1773147206075498</v>
          </cell>
        </row>
        <row r="140">
          <cell r="B140">
            <v>0.55300000000000005</v>
          </cell>
          <cell r="C140">
            <v>0.55300615567844424</v>
          </cell>
          <cell r="E140">
            <v>1.1781999999999999</v>
          </cell>
          <cell r="F140">
            <v>1.1784512226063963</v>
          </cell>
        </row>
        <row r="141">
          <cell r="B141">
            <v>0.55330000000000001</v>
          </cell>
          <cell r="C141">
            <v>0.55328208072411222</v>
          </cell>
          <cell r="E141">
            <v>1.1793</v>
          </cell>
          <cell r="F141">
            <v>1.1795586061343537</v>
          </cell>
        </row>
        <row r="142">
          <cell r="B142">
            <v>0.55349999999999999</v>
          </cell>
          <cell r="C142">
            <v>0.5535509173080313</v>
          </cell>
          <cell r="E142">
            <v>1.1802999999999999</v>
          </cell>
          <cell r="F142">
            <v>1.1806380316861023</v>
          </cell>
        </row>
        <row r="143">
          <cell r="B143">
            <v>0.55379999999999996</v>
          </cell>
          <cell r="C143">
            <v>0.5538129462772643</v>
          </cell>
          <cell r="E143">
            <v>1.1814</v>
          </cell>
          <cell r="F143">
            <v>1.1816905973762117</v>
          </cell>
        </row>
        <row r="144">
          <cell r="B144">
            <v>0.55400000000000005</v>
          </cell>
          <cell r="C144">
            <v>0.55406843353045054</v>
          </cell>
          <cell r="E144">
            <v>1.1823999999999999</v>
          </cell>
          <cell r="F144">
            <v>1.1827173431376929</v>
          </cell>
        </row>
        <row r="145">
          <cell r="B145">
            <v>0.55430000000000001</v>
          </cell>
          <cell r="C145">
            <v>0.55431763101186249</v>
          </cell>
          <cell r="E145">
            <v>1.1834</v>
          </cell>
          <cell r="F145">
            <v>1.1837192545825055</v>
          </cell>
        </row>
        <row r="146">
          <cell r="B146">
            <v>0.55449999999999999</v>
          </cell>
          <cell r="C146">
            <v>0.55456077762649258</v>
          </cell>
          <cell r="E146">
            <v>1.1843999999999999</v>
          </cell>
          <cell r="F146">
            <v>1.1846972665555964</v>
          </cell>
        </row>
        <row r="147">
          <cell r="B147">
            <v>0.55479999999999996</v>
          </cell>
          <cell r="C147">
            <v>0.55479810008344344</v>
          </cell>
          <cell r="E147">
            <v>1.1854</v>
          </cell>
          <cell r="F147">
            <v>1.1856522664106852</v>
          </cell>
        </row>
        <row r="148">
          <cell r="B148">
            <v>0.55500000000000005</v>
          </cell>
          <cell r="C148">
            <v>0.55502981367412763</v>
          </cell>
          <cell r="E148">
            <v>1.1862999999999999</v>
          </cell>
          <cell r="F148">
            <v>1.1865850970330776</v>
          </cell>
        </row>
        <row r="149">
          <cell r="B149">
            <v>0.55520000000000003</v>
          </cell>
          <cell r="C149">
            <v>0.55525612299112315</v>
          </cell>
          <cell r="E149">
            <v>1.1873</v>
          </cell>
          <cell r="F149">
            <v>1.1874965596321696</v>
          </cell>
        </row>
        <row r="150">
          <cell r="B150">
            <v>0.55549999999999999</v>
          </cell>
          <cell r="C150">
            <v>0.55547722259292676</v>
          </cell>
          <cell r="E150">
            <v>1.1880999999999999</v>
          </cell>
          <cell r="F150">
            <v>1.1883874163240151</v>
          </cell>
        </row>
        <row r="151">
          <cell r="B151">
            <v>0.55569999999999997</v>
          </cell>
          <cell r="C151">
            <v>0.55569329761932884</v>
          </cell>
          <cell r="E151">
            <v>1.1890000000000001</v>
          </cell>
          <cell r="F151">
            <v>1.1892583925222691</v>
          </cell>
        </row>
        <row r="152">
          <cell r="B152">
            <v>0.55589999999999995</v>
          </cell>
          <cell r="C152">
            <v>0.55590452436166338</v>
          </cell>
          <cell r="E152">
            <v>1.1898</v>
          </cell>
          <cell r="F152">
            <v>1.1901101791540176</v>
          </cell>
        </row>
        <row r="153">
          <cell r="B153">
            <v>0.55610000000000004</v>
          </cell>
          <cell r="C153">
            <v>0.55611107079177025</v>
          </cell>
          <cell r="E153">
            <v>1.1906000000000001</v>
          </cell>
          <cell r="F153">
            <v>1.1909434347153856</v>
          </cell>
        </row>
        <row r="154">
          <cell r="B154">
            <v>0.55630000000000002</v>
          </cell>
          <cell r="C154">
            <v>0.55631309705313747</v>
          </cell>
          <cell r="E154">
            <v>1.1915</v>
          </cell>
          <cell r="F154">
            <v>1.1917587871803736</v>
          </cell>
        </row>
        <row r="155">
          <cell r="B155">
            <v>0.55649999999999999</v>
          </cell>
          <cell r="C155">
            <v>0.55651075591736154</v>
          </cell>
          <cell r="E155">
            <v>1.1922999999999999</v>
          </cell>
          <cell r="F155">
            <v>1.1925568357750975</v>
          </cell>
        </row>
        <row r="156">
          <cell r="B156">
            <v>0.55669999999999997</v>
          </cell>
          <cell r="C156">
            <v>0.55670419320876718</v>
          </cell>
          <cell r="E156">
            <v>1.1930000000000001</v>
          </cell>
          <cell r="F156">
            <v>1.1933381526284519</v>
          </cell>
        </row>
        <row r="157">
          <cell r="B157">
            <v>0.55689999999999995</v>
          </cell>
          <cell r="C157">
            <v>0.55689354819976256</v>
          </cell>
          <cell r="E157">
            <v>1.1938</v>
          </cell>
          <cell r="F157">
            <v>1.1941032843092005</v>
          </cell>
        </row>
        <row r="158">
          <cell r="B158">
            <v>0.55700000000000005</v>
          </cell>
          <cell r="C158">
            <v>0.55707895397927354</v>
          </cell>
          <cell r="E158">
            <v>1.1944999999999999</v>
          </cell>
          <cell r="F158">
            <v>1.1948527532585687</v>
          </cell>
        </row>
        <row r="159">
          <cell r="B159">
            <v>0.55720000000000003</v>
          </cell>
          <cell r="C159">
            <v>0.55726053779638263</v>
          </cell>
          <cell r="E159">
            <v>1.1953</v>
          </cell>
          <cell r="F159">
            <v>1.195587059126596</v>
          </cell>
        </row>
        <row r="160">
          <cell r="B160">
            <v>0.55740000000000001</v>
          </cell>
          <cell r="C160">
            <v>0.55743842138111044</v>
          </cell>
          <cell r="E160">
            <v>1.196</v>
          </cell>
          <cell r="F160">
            <v>1.1963066800197617</v>
          </cell>
        </row>
        <row r="161">
          <cell r="B161">
            <v>0.55759999999999998</v>
          </cell>
          <cell r="C161">
            <v>0.55761272124410521</v>
          </cell>
          <cell r="E161">
            <v>1.1967000000000001</v>
          </cell>
          <cell r="F161">
            <v>1.1970120736667267</v>
          </cell>
        </row>
        <row r="162">
          <cell r="B162">
            <v>0.55779999999999996</v>
          </cell>
          <cell r="C162">
            <v>0.55778354895685056</v>
          </cell>
          <cell r="E162">
            <v>1.1973</v>
          </cell>
          <cell r="F162">
            <v>1.1977036785084487</v>
          </cell>
        </row>
        <row r="163">
          <cell r="B163">
            <v>0.55800000000000005</v>
          </cell>
          <cell r="C163">
            <v>0.5579510114138615</v>
          </cell>
          <cell r="E163">
            <v>1.198</v>
          </cell>
          <cell r="F163">
            <v>1.1983819147183614</v>
          </cell>
        </row>
        <row r="164">
          <cell r="B164">
            <v>0.55810000000000004</v>
          </cell>
          <cell r="C164">
            <v>0.55811521107821516</v>
          </cell>
          <cell r="E164">
            <v>1.1987000000000001</v>
          </cell>
          <cell r="F164">
            <v>1.1990471851578446</v>
          </cell>
        </row>
        <row r="165">
          <cell r="B165">
            <v>0.55830000000000002</v>
          </cell>
          <cell r="C165">
            <v>0.55827624621164429</v>
          </cell>
          <cell r="E165">
            <v>1.1994</v>
          </cell>
          <cell r="F165">
            <v>1.1996998762717512</v>
          </cell>
        </row>
        <row r="166">
          <cell r="B166">
            <v>0.5585</v>
          </cell>
          <cell r="C166">
            <v>0.55843421109032254</v>
          </cell>
          <cell r="E166">
            <v>1.2000999999999999</v>
          </cell>
          <cell r="F166">
            <v>1.2003403589283719</v>
          </cell>
        </row>
        <row r="167">
          <cell r="B167">
            <v>0.55859999999999999</v>
          </cell>
          <cell r="C167">
            <v>0.5585891962073759</v>
          </cell>
          <cell r="E167">
            <v>1.2007000000000001</v>
          </cell>
          <cell r="F167">
            <v>1.2009689892078361</v>
          </cell>
        </row>
        <row r="168">
          <cell r="B168">
            <v>0.55869999999999997</v>
          </cell>
          <cell r="C168">
            <v>0.55874128846306592</v>
          </cell>
          <cell r="E168">
            <v>1.2013</v>
          </cell>
          <cell r="F168">
            <v>1.201586109142643</v>
          </cell>
        </row>
        <row r="169">
          <cell r="B169">
            <v>0.55889999999999995</v>
          </cell>
          <cell r="C169">
            <v>0.55889057134352116</v>
          </cell>
          <cell r="E169">
            <v>1.202</v>
          </cell>
          <cell r="F169">
            <v>1.2021920474136936</v>
          </cell>
        </row>
        <row r="170">
          <cell r="B170">
            <v>0.55910000000000004</v>
          </cell>
          <cell r="C170">
            <v>0.55903712508881387</v>
          </cell>
          <cell r="E170">
            <v>1.2025999999999999</v>
          </cell>
          <cell r="F170">
            <v>1.2027871200049427</v>
          </cell>
        </row>
        <row r="171">
          <cell r="B171">
            <v>0.55920000000000003</v>
          </cell>
          <cell r="C171">
            <v>0.55918102685112403</v>
          </cell>
          <cell r="E171">
            <v>1.2032</v>
          </cell>
          <cell r="F171">
            <v>1.2033716308195264</v>
          </cell>
        </row>
        <row r="172">
          <cell r="B172">
            <v>0.55930000000000002</v>
          </cell>
          <cell r="C172">
            <v>0.55932235084366677</v>
          </cell>
          <cell r="E172">
            <v>1.2038</v>
          </cell>
          <cell r="F172">
            <v>1.203945872260008</v>
          </cell>
        </row>
        <row r="173">
          <cell r="B173">
            <v>0.5595</v>
          </cell>
          <cell r="C173">
            <v>0.55946116848101335</v>
          </cell>
          <cell r="E173">
            <v>1.2043999999999999</v>
          </cell>
          <cell r="F173">
            <v>1.2045101257751729</v>
          </cell>
        </row>
        <row r="174">
          <cell r="B174">
            <v>0.55959999999999999</v>
          </cell>
          <cell r="C174">
            <v>0.5595975485113811</v>
          </cell>
          <cell r="E174">
            <v>1.2049000000000001</v>
          </cell>
          <cell r="F174">
            <v>1.2050646623756125</v>
          </cell>
        </row>
        <row r="175">
          <cell r="B175">
            <v>0.55979999999999996</v>
          </cell>
          <cell r="C175">
            <v>0.55973155714142897</v>
          </cell>
          <cell r="E175">
            <v>1.2055</v>
          </cell>
          <cell r="F175">
            <v>1.2056097431201795</v>
          </cell>
        </row>
        <row r="176">
          <cell r="B176">
            <v>0.55989999999999995</v>
          </cell>
          <cell r="C176">
            <v>0.55986325815405102</v>
          </cell>
          <cell r="E176">
            <v>1.206</v>
          </cell>
          <cell r="F176">
            <v>1.2061456195752205</v>
          </cell>
        </row>
        <row r="177">
          <cell r="B177">
            <v>0.56000000000000005</v>
          </cell>
          <cell r="C177">
            <v>0.55999271301962483</v>
          </cell>
          <cell r="E177">
            <v>1.2064999999999999</v>
          </cell>
          <cell r="F177">
            <v>1.206672534248366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C1E01-368F-488E-8EE5-CED9C72A2152}">
  <dimension ref="A1:P59"/>
  <sheetViews>
    <sheetView showGridLines="0" tabSelected="1" topLeftCell="A17" zoomScale="130" zoomScaleNormal="130" workbookViewId="0">
      <selection activeCell="E28" sqref="E28"/>
    </sheetView>
  </sheetViews>
  <sheetFormatPr defaultRowHeight="15.75"/>
  <cols>
    <col min="1" max="1" width="9.140625" style="2"/>
    <col min="2" max="2" width="9.5703125" style="2" customWidth="1"/>
    <col min="3" max="7" width="9.42578125" style="2" customWidth="1"/>
    <col min="8" max="8" width="12.28515625" style="2" bestFit="1" customWidth="1"/>
    <col min="9" max="14" width="9.140625" style="2"/>
    <col min="15" max="15" width="12.85546875" style="2" customWidth="1"/>
    <col min="16" max="16384" width="9.140625" style="2"/>
  </cols>
  <sheetData>
    <row r="1" spans="1:16">
      <c r="A1" s="1" t="s">
        <v>0</v>
      </c>
    </row>
    <row r="3" spans="1:16">
      <c r="A3" s="11" t="s">
        <v>25</v>
      </c>
    </row>
    <row r="4" spans="1:16" ht="18.75">
      <c r="A4" s="2" t="s">
        <v>9</v>
      </c>
      <c r="B4" s="3"/>
      <c r="C4" s="3"/>
      <c r="D4" s="3"/>
      <c r="E4" s="3"/>
      <c r="F4" s="3"/>
      <c r="G4" s="3"/>
      <c r="H4" s="3"/>
    </row>
    <row r="5" spans="1:16">
      <c r="A5" s="12"/>
      <c r="B5" s="3"/>
      <c r="C5" s="3"/>
      <c r="D5" s="3"/>
      <c r="E5" s="3"/>
      <c r="F5" s="3"/>
      <c r="G5" s="3"/>
      <c r="H5" s="3"/>
    </row>
    <row r="6" spans="1:16" ht="18.75">
      <c r="A6" s="12" t="s">
        <v>19</v>
      </c>
      <c r="B6" s="3"/>
      <c r="C6" s="3"/>
      <c r="D6" s="3"/>
      <c r="E6" s="3"/>
      <c r="F6" s="3"/>
      <c r="G6" s="3"/>
      <c r="H6" s="3"/>
    </row>
    <row r="7" spans="1:16" ht="20.25" customHeight="1">
      <c r="A7" s="12" t="s">
        <v>20</v>
      </c>
      <c r="B7" s="3"/>
      <c r="C7" s="3"/>
      <c r="D7" s="3"/>
      <c r="E7" s="3"/>
      <c r="F7" s="3"/>
      <c r="G7" s="3"/>
      <c r="H7" s="3"/>
    </row>
    <row r="8" spans="1:16" ht="18.75" customHeight="1">
      <c r="A8" s="12"/>
      <c r="B8" s="3"/>
      <c r="C8" s="3"/>
      <c r="D8" s="3"/>
      <c r="E8" s="3"/>
      <c r="F8" s="3"/>
      <c r="G8" s="3"/>
      <c r="H8" s="3"/>
    </row>
    <row r="9" spans="1:16">
      <c r="B9" s="1" t="s">
        <v>1</v>
      </c>
    </row>
    <row r="10" spans="1:16">
      <c r="B10" s="6" t="s">
        <v>2</v>
      </c>
      <c r="C10" s="4" t="s">
        <v>3</v>
      </c>
      <c r="D10" s="6" t="s">
        <v>4</v>
      </c>
      <c r="E10" s="4" t="s">
        <v>5</v>
      </c>
      <c r="F10" s="6" t="s">
        <v>6</v>
      </c>
      <c r="G10" s="4" t="s">
        <v>7</v>
      </c>
      <c r="H10" s="6" t="s">
        <v>8</v>
      </c>
      <c r="K10" s="2" t="s">
        <v>40</v>
      </c>
    </row>
    <row r="11" spans="1:16" ht="34.5">
      <c r="B11" s="29" t="s">
        <v>10</v>
      </c>
      <c r="C11" s="7" t="s">
        <v>11</v>
      </c>
      <c r="D11" s="8" t="s">
        <v>12</v>
      </c>
      <c r="E11" s="9" t="s">
        <v>13</v>
      </c>
      <c r="F11" s="8" t="s">
        <v>14</v>
      </c>
      <c r="G11" s="29" t="s">
        <v>15</v>
      </c>
      <c r="H11" s="29" t="s">
        <v>16</v>
      </c>
    </row>
    <row r="12" spans="1:16">
      <c r="B12" s="30"/>
      <c r="C12" s="31" t="s">
        <v>17</v>
      </c>
      <c r="D12" s="32"/>
      <c r="E12" s="32"/>
      <c r="F12" s="33"/>
      <c r="G12" s="30"/>
      <c r="H12" s="30"/>
      <c r="K12" s="1" t="s">
        <v>41</v>
      </c>
      <c r="P12" s="1" t="s">
        <v>42</v>
      </c>
    </row>
    <row r="13" spans="1:16">
      <c r="B13" s="5">
        <v>1950</v>
      </c>
      <c r="C13" s="10">
        <v>556.79999999999995</v>
      </c>
      <c r="D13" s="10">
        <v>66.3</v>
      </c>
      <c r="E13" s="14">
        <v>556.79999999999995</v>
      </c>
      <c r="F13" s="14">
        <v>40.799999999999997</v>
      </c>
      <c r="G13" s="15">
        <v>1</v>
      </c>
      <c r="H13" s="14">
        <f>($G$27+1)/G13</f>
        <v>16</v>
      </c>
      <c r="P13"/>
    </row>
    <row r="14" spans="1:16">
      <c r="B14" s="5">
        <v>1951</v>
      </c>
      <c r="C14" s="10">
        <v>370.4</v>
      </c>
      <c r="D14" s="10">
        <v>68.5</v>
      </c>
      <c r="E14" s="14">
        <v>457.8</v>
      </c>
      <c r="F14" s="14">
        <v>44.6</v>
      </c>
      <c r="G14" s="15">
        <v>2</v>
      </c>
      <c r="H14" s="14">
        <f t="shared" ref="H14:H27" si="0">($G$27+1)/G14</f>
        <v>8</v>
      </c>
    </row>
    <row r="15" spans="1:16">
      <c r="B15" s="5">
        <v>1952</v>
      </c>
      <c r="C15" s="10">
        <v>305.39999999999998</v>
      </c>
      <c r="D15" s="10">
        <v>70.3</v>
      </c>
      <c r="E15" s="14">
        <v>376.8</v>
      </c>
      <c r="F15" s="14">
        <v>45.2</v>
      </c>
      <c r="G15" s="15">
        <v>3</v>
      </c>
      <c r="H15" s="14">
        <f t="shared" si="0"/>
        <v>5.333333333333333</v>
      </c>
      <c r="K15" s="2" t="s">
        <v>43</v>
      </c>
      <c r="P15" s="2" t="s">
        <v>43</v>
      </c>
    </row>
    <row r="16" spans="1:16">
      <c r="B16" s="5">
        <v>1953</v>
      </c>
      <c r="C16" s="10">
        <v>102.1</v>
      </c>
      <c r="D16" s="10">
        <v>49.6</v>
      </c>
      <c r="E16" s="14">
        <v>370.4</v>
      </c>
      <c r="F16" s="14">
        <v>45.5</v>
      </c>
      <c r="G16" s="15">
        <v>4</v>
      </c>
      <c r="H16" s="14">
        <f t="shared" si="0"/>
        <v>4</v>
      </c>
      <c r="K16" s="2" t="s">
        <v>44</v>
      </c>
      <c r="P16" s="2" t="s">
        <v>44</v>
      </c>
    </row>
    <row r="17" spans="1:16">
      <c r="B17" s="5">
        <v>1954</v>
      </c>
      <c r="C17" s="10">
        <v>219.5</v>
      </c>
      <c r="D17" s="10">
        <v>45.9</v>
      </c>
      <c r="E17" s="14">
        <v>337.4</v>
      </c>
      <c r="F17" s="14">
        <v>45.9</v>
      </c>
      <c r="G17" s="15">
        <v>5</v>
      </c>
      <c r="H17" s="14">
        <f t="shared" si="0"/>
        <v>3.2</v>
      </c>
      <c r="K17"/>
      <c r="P17"/>
    </row>
    <row r="18" spans="1:16">
      <c r="B18" s="5">
        <v>1955</v>
      </c>
      <c r="C18" s="10">
        <v>174.5</v>
      </c>
      <c r="D18" s="10">
        <v>45.5</v>
      </c>
      <c r="E18" s="14">
        <v>335.4</v>
      </c>
      <c r="F18" s="14">
        <v>49.6</v>
      </c>
      <c r="G18" s="15">
        <v>6</v>
      </c>
      <c r="H18" s="14">
        <f t="shared" si="0"/>
        <v>2.6666666666666665</v>
      </c>
      <c r="O18" s="2" t="s">
        <v>45</v>
      </c>
    </row>
    <row r="19" spans="1:16">
      <c r="B19" s="5">
        <v>1956</v>
      </c>
      <c r="C19" s="10">
        <v>122.4</v>
      </c>
      <c r="D19" s="10">
        <v>64</v>
      </c>
      <c r="E19" s="14">
        <v>305.39999999999998</v>
      </c>
      <c r="F19" s="14">
        <v>60.9</v>
      </c>
      <c r="G19" s="15">
        <v>7</v>
      </c>
      <c r="H19" s="14">
        <f t="shared" si="0"/>
        <v>2.2857142857142856</v>
      </c>
    </row>
    <row r="20" spans="1:16" ht="18.75">
      <c r="B20" s="5">
        <v>1957</v>
      </c>
      <c r="C20" s="10">
        <v>295.60000000000002</v>
      </c>
      <c r="D20" s="10">
        <v>81.3</v>
      </c>
      <c r="E20" s="14">
        <v>295.60000000000002</v>
      </c>
      <c r="F20" s="14">
        <v>61.4</v>
      </c>
      <c r="G20" s="15">
        <v>8</v>
      </c>
      <c r="H20" s="14">
        <f t="shared" si="0"/>
        <v>2</v>
      </c>
      <c r="K20" s="16" t="s">
        <v>46</v>
      </c>
      <c r="P20" s="16" t="s">
        <v>46</v>
      </c>
    </row>
    <row r="21" spans="1:16" ht="18.75">
      <c r="B21" s="5">
        <v>1958</v>
      </c>
      <c r="C21" s="10">
        <v>335.4</v>
      </c>
      <c r="D21" s="10">
        <v>95.3</v>
      </c>
      <c r="E21" s="14">
        <v>292.2</v>
      </c>
      <c r="F21" s="14">
        <v>64</v>
      </c>
      <c r="G21" s="15">
        <v>9</v>
      </c>
      <c r="H21" s="14">
        <f t="shared" si="0"/>
        <v>1.7777777777777777</v>
      </c>
      <c r="K21" s="2" t="s">
        <v>47</v>
      </c>
      <c r="P21" s="2" t="s">
        <v>47</v>
      </c>
    </row>
    <row r="22" spans="1:16" ht="18.75">
      <c r="B22" s="5">
        <v>1959</v>
      </c>
      <c r="C22" s="10">
        <v>258.8</v>
      </c>
      <c r="D22" s="10">
        <v>67.7</v>
      </c>
      <c r="E22" s="14">
        <v>262.60000000000002</v>
      </c>
      <c r="F22" s="14">
        <v>66.3</v>
      </c>
      <c r="G22" s="15">
        <v>10</v>
      </c>
      <c r="H22" s="14">
        <f t="shared" si="0"/>
        <v>1.6</v>
      </c>
      <c r="K22" s="16" t="s">
        <v>48</v>
      </c>
      <c r="P22" s="16" t="s">
        <v>48</v>
      </c>
    </row>
    <row r="23" spans="1:16">
      <c r="B23" s="5">
        <v>1960</v>
      </c>
      <c r="C23" s="10">
        <v>376.8</v>
      </c>
      <c r="D23" s="10">
        <v>61.4</v>
      </c>
      <c r="E23" s="14">
        <v>258.8</v>
      </c>
      <c r="F23" s="14">
        <v>67.7</v>
      </c>
      <c r="G23" s="15">
        <v>11</v>
      </c>
      <c r="H23" s="14">
        <f t="shared" si="0"/>
        <v>1.4545454545454546</v>
      </c>
    </row>
    <row r="24" spans="1:16">
      <c r="B24" s="5">
        <v>1961</v>
      </c>
      <c r="C24" s="10">
        <v>337.4</v>
      </c>
      <c r="D24" s="10">
        <v>45.2</v>
      </c>
      <c r="E24" s="14">
        <v>219.5</v>
      </c>
      <c r="F24" s="14">
        <v>68.5</v>
      </c>
      <c r="G24" s="15">
        <v>12</v>
      </c>
      <c r="H24" s="14">
        <f t="shared" si="0"/>
        <v>1.3333333333333333</v>
      </c>
      <c r="K24"/>
    </row>
    <row r="25" spans="1:16">
      <c r="B25" s="5">
        <v>1962</v>
      </c>
      <c r="C25" s="10">
        <v>292.2</v>
      </c>
      <c r="D25" s="10">
        <v>60.9</v>
      </c>
      <c r="E25" s="14">
        <v>174.5</v>
      </c>
      <c r="F25" s="14">
        <v>70.3</v>
      </c>
      <c r="G25" s="15">
        <v>13</v>
      </c>
      <c r="H25" s="14">
        <f t="shared" si="0"/>
        <v>1.2307692307692308</v>
      </c>
    </row>
    <row r="26" spans="1:16">
      <c r="B26" s="5">
        <v>1963</v>
      </c>
      <c r="C26" s="10">
        <v>457.8</v>
      </c>
      <c r="D26" s="10">
        <v>44.6</v>
      </c>
      <c r="E26" s="14">
        <v>122.4</v>
      </c>
      <c r="F26" s="14">
        <v>81.3</v>
      </c>
      <c r="G26" s="15">
        <v>14</v>
      </c>
      <c r="H26" s="14">
        <f t="shared" si="0"/>
        <v>1.1428571428571428</v>
      </c>
    </row>
    <row r="27" spans="1:16">
      <c r="B27" s="5">
        <v>1964</v>
      </c>
      <c r="C27" s="10">
        <v>262.60000000000002</v>
      </c>
      <c r="D27" s="10">
        <v>40.799999999999997</v>
      </c>
      <c r="E27" s="14">
        <v>102.1</v>
      </c>
      <c r="F27" s="14">
        <v>95.3</v>
      </c>
      <c r="G27" s="15">
        <v>15</v>
      </c>
      <c r="H27" s="14">
        <f t="shared" si="0"/>
        <v>1.0666666666666667</v>
      </c>
    </row>
    <row r="28" spans="1:16">
      <c r="A28" s="3"/>
      <c r="B28" s="17" t="s">
        <v>49</v>
      </c>
      <c r="C28" s="18">
        <v>15</v>
      </c>
      <c r="D28" s="19" t="s">
        <v>50</v>
      </c>
      <c r="E28" s="20">
        <v>297.84666666666664</v>
      </c>
      <c r="F28" s="20">
        <v>60.486666666666657</v>
      </c>
      <c r="K28" s="1" t="s">
        <v>51</v>
      </c>
    </row>
    <row r="29" spans="1:16" ht="18.75">
      <c r="A29" s="3"/>
      <c r="B29" s="17" t="s">
        <v>52</v>
      </c>
      <c r="C29" s="21">
        <v>0.51280000000000003</v>
      </c>
      <c r="D29" s="22" t="s">
        <v>53</v>
      </c>
      <c r="E29" s="20">
        <v>119.65010815269825</v>
      </c>
      <c r="F29" s="20">
        <v>15.432751197495874</v>
      </c>
      <c r="K29" s="23" t="s">
        <v>54</v>
      </c>
      <c r="L29" s="23" t="s">
        <v>11</v>
      </c>
      <c r="M29" s="23" t="s">
        <v>12</v>
      </c>
    </row>
    <row r="30" spans="1:16" ht="16.5">
      <c r="A30" s="3"/>
      <c r="B30" s="22" t="s">
        <v>55</v>
      </c>
      <c r="C30" s="24">
        <v>1.0206</v>
      </c>
      <c r="D30" s="19" t="s">
        <v>56</v>
      </c>
      <c r="E30" s="20">
        <v>237.72852492582433</v>
      </c>
      <c r="F30" s="20">
        <v>68.240845398859378</v>
      </c>
      <c r="H30" s="25"/>
      <c r="K30" s="23">
        <v>1.1000000000000001</v>
      </c>
      <c r="L30" s="26">
        <v>135.19574660303647</v>
      </c>
      <c r="M30" s="26">
        <v>81.465763302185977</v>
      </c>
    </row>
    <row r="31" spans="1:16">
      <c r="A31" s="3"/>
      <c r="D31" s="27" t="s">
        <v>57</v>
      </c>
      <c r="E31" s="28">
        <v>8.5298711029788924E-3</v>
      </c>
      <c r="F31" s="28">
        <v>6.6132084094351437E-2</v>
      </c>
      <c r="H31" s="25"/>
      <c r="K31" s="23">
        <v>3</v>
      </c>
      <c r="L31" s="26">
        <v>343.55901694845556</v>
      </c>
      <c r="M31" s="26">
        <v>54.590580658526108</v>
      </c>
    </row>
    <row r="32" spans="1:16">
      <c r="H32" s="25"/>
      <c r="K32" s="23">
        <v>15</v>
      </c>
      <c r="L32" s="26">
        <v>551.18602729903887</v>
      </c>
      <c r="M32" s="26">
        <v>27.810362553489711</v>
      </c>
    </row>
    <row r="33" spans="1:8">
      <c r="A33" s="12" t="s">
        <v>18</v>
      </c>
      <c r="B33" s="3"/>
      <c r="C33" s="3"/>
      <c r="D33" s="3"/>
      <c r="E33" s="3"/>
      <c r="F33" s="3"/>
      <c r="G33" s="3"/>
      <c r="H33" s="3"/>
    </row>
    <row r="34" spans="1:8">
      <c r="A34" s="12"/>
      <c r="B34" s="3"/>
      <c r="C34" s="3"/>
      <c r="D34" s="3"/>
      <c r="E34" s="3"/>
      <c r="F34" s="3"/>
      <c r="G34" s="3"/>
      <c r="H34" s="3"/>
    </row>
    <row r="35" spans="1:8">
      <c r="A35" s="13" t="s">
        <v>21</v>
      </c>
      <c r="B35" s="3"/>
      <c r="C35" s="3"/>
      <c r="D35" s="3"/>
      <c r="E35" s="3"/>
      <c r="F35" s="3"/>
      <c r="G35" s="3"/>
      <c r="H35" s="3"/>
    </row>
    <row r="36" spans="1:8" ht="18.75">
      <c r="A36" s="13" t="s">
        <v>23</v>
      </c>
      <c r="B36" s="3"/>
      <c r="C36" s="3"/>
      <c r="D36" s="3"/>
      <c r="E36" s="3"/>
      <c r="F36" s="3"/>
      <c r="G36" s="3"/>
      <c r="H36" s="3"/>
    </row>
    <row r="37" spans="1:8" ht="18.75">
      <c r="A37" s="13" t="s">
        <v>24</v>
      </c>
      <c r="B37" s="3"/>
      <c r="C37" s="3"/>
      <c r="D37" s="3"/>
      <c r="E37" s="3"/>
      <c r="F37" s="3"/>
      <c r="G37" s="3"/>
      <c r="H37" s="3"/>
    </row>
    <row r="38" spans="1:8">
      <c r="A38" s="13"/>
      <c r="B38" s="3"/>
      <c r="C38" s="3"/>
      <c r="D38" s="3"/>
      <c r="E38" s="3"/>
      <c r="F38" s="3"/>
      <c r="G38" s="3"/>
      <c r="H38" s="3"/>
    </row>
    <row r="39" spans="1:8" ht="18.75">
      <c r="A39" s="13" t="s">
        <v>26</v>
      </c>
    </row>
    <row r="40" spans="1:8">
      <c r="A40" s="13" t="s">
        <v>27</v>
      </c>
    </row>
    <row r="41" spans="1:8">
      <c r="A41" s="13"/>
    </row>
    <row r="42" spans="1:8">
      <c r="A42" s="13" t="s">
        <v>22</v>
      </c>
    </row>
    <row r="43" spans="1:8">
      <c r="A43" s="13"/>
    </row>
    <row r="44" spans="1:8" ht="18.75">
      <c r="A44" s="13" t="s">
        <v>28</v>
      </c>
    </row>
    <row r="45" spans="1:8" ht="18.75">
      <c r="A45" s="13" t="s">
        <v>29</v>
      </c>
    </row>
    <row r="46" spans="1:8">
      <c r="A46" s="13" t="s">
        <v>30</v>
      </c>
    </row>
    <row r="47" spans="1:8">
      <c r="A47" s="13"/>
    </row>
    <row r="48" spans="1:8" ht="18.75">
      <c r="A48" s="13" t="s">
        <v>31</v>
      </c>
    </row>
    <row r="49" spans="1:1">
      <c r="A49" s="13" t="s">
        <v>32</v>
      </c>
    </row>
    <row r="50" spans="1:1">
      <c r="A50" s="13"/>
    </row>
    <row r="51" spans="1:1" ht="18.75">
      <c r="A51" s="13" t="s">
        <v>33</v>
      </c>
    </row>
    <row r="52" spans="1:1">
      <c r="A52" s="13" t="s">
        <v>34</v>
      </c>
    </row>
    <row r="53" spans="1:1">
      <c r="A53" s="13"/>
    </row>
    <row r="54" spans="1:1" ht="18.75">
      <c r="A54" s="13" t="s">
        <v>35</v>
      </c>
    </row>
    <row r="55" spans="1:1">
      <c r="A55" s="13" t="s">
        <v>36</v>
      </c>
    </row>
    <row r="56" spans="1:1">
      <c r="A56" s="13" t="s">
        <v>37</v>
      </c>
    </row>
    <row r="57" spans="1:1">
      <c r="A57" s="13"/>
    </row>
    <row r="58" spans="1:1">
      <c r="A58" s="13" t="s">
        <v>38</v>
      </c>
    </row>
    <row r="59" spans="1:1">
      <c r="A59" s="2" t="s">
        <v>39</v>
      </c>
    </row>
  </sheetData>
  <mergeCells count="4">
    <mergeCell ref="B11:B12"/>
    <mergeCell ref="G11:G12"/>
    <mergeCell ref="H11:H12"/>
    <mergeCell ref="C12:F1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2D102-5E9C-4200-87D1-213297D8B756}">
  <dimension ref="A1:AB178"/>
  <sheetViews>
    <sheetView zoomScale="115" zoomScaleNormal="115" workbookViewId="0">
      <selection activeCell="C9" sqref="C9"/>
    </sheetView>
  </sheetViews>
  <sheetFormatPr defaultRowHeight="15.75"/>
  <cols>
    <col min="1" max="5" width="14.42578125" style="34" customWidth="1"/>
    <col min="6" max="9" width="14.28515625" style="34" customWidth="1"/>
    <col min="10" max="16384" width="9.140625" style="34"/>
  </cols>
  <sheetData>
    <row r="1" spans="1:28" ht="18.75">
      <c r="T1" s="34" t="s">
        <v>58</v>
      </c>
    </row>
    <row r="2" spans="1:28" ht="18.75">
      <c r="A2" s="35" t="s">
        <v>59</v>
      </c>
      <c r="T2" s="36" t="s">
        <v>60</v>
      </c>
      <c r="U2" s="36" t="s">
        <v>61</v>
      </c>
      <c r="V2" s="36" t="s">
        <v>62</v>
      </c>
      <c r="W2" s="36" t="s">
        <v>60</v>
      </c>
      <c r="X2" s="36" t="s">
        <v>61</v>
      </c>
      <c r="Y2" s="36" t="s">
        <v>62</v>
      </c>
      <c r="Z2" s="36" t="s">
        <v>60</v>
      </c>
      <c r="AA2" s="36" t="s">
        <v>61</v>
      </c>
      <c r="AB2" s="36" t="s">
        <v>62</v>
      </c>
    </row>
    <row r="3" spans="1:28" ht="18.75">
      <c r="A3" s="37" t="s">
        <v>60</v>
      </c>
      <c r="B3" s="37" t="s">
        <v>63</v>
      </c>
      <c r="C3" s="37" t="s">
        <v>64</v>
      </c>
      <c r="D3" s="38" t="s">
        <v>60</v>
      </c>
      <c r="E3" s="37" t="s">
        <v>63</v>
      </c>
      <c r="F3" s="39" t="s">
        <v>64</v>
      </c>
      <c r="G3" s="37" t="s">
        <v>60</v>
      </c>
      <c r="H3" s="37" t="s">
        <v>63</v>
      </c>
      <c r="I3" s="37" t="s">
        <v>64</v>
      </c>
    </row>
    <row r="4" spans="1:28">
      <c r="A4" s="36">
        <v>10</v>
      </c>
      <c r="B4" s="40">
        <v>0.49519999999999997</v>
      </c>
      <c r="C4" s="40">
        <v>0.9496</v>
      </c>
      <c r="D4" s="41">
        <v>41</v>
      </c>
      <c r="E4" s="40">
        <v>0.54420000000000002</v>
      </c>
      <c r="F4" s="42">
        <v>1.1435999999999999</v>
      </c>
      <c r="G4" s="36">
        <v>71</v>
      </c>
      <c r="H4" s="40">
        <v>0.55500000000000005</v>
      </c>
      <c r="I4" s="40">
        <v>1.1862999999999999</v>
      </c>
    </row>
    <row r="5" spans="1:28">
      <c r="A5" s="36">
        <v>11</v>
      </c>
      <c r="B5" s="40">
        <v>0.49959999999999999</v>
      </c>
      <c r="C5" s="40">
        <v>0.96760000000000002</v>
      </c>
      <c r="D5" s="41">
        <v>42</v>
      </c>
      <c r="E5" s="40">
        <v>0.54479999999999995</v>
      </c>
      <c r="F5" s="42">
        <v>1.1457999999999999</v>
      </c>
      <c r="G5" s="36">
        <v>72</v>
      </c>
      <c r="H5" s="40">
        <v>0.55520000000000003</v>
      </c>
      <c r="I5" s="40">
        <v>1.1873</v>
      </c>
    </row>
    <row r="6" spans="1:28">
      <c r="A6" s="36">
        <v>12</v>
      </c>
      <c r="B6" s="40">
        <v>0.50349999999999995</v>
      </c>
      <c r="C6" s="40">
        <v>0.98329999999999995</v>
      </c>
      <c r="D6" s="41">
        <v>43</v>
      </c>
      <c r="E6" s="40">
        <v>0.54530000000000001</v>
      </c>
      <c r="F6" s="42">
        <v>1.1479999999999999</v>
      </c>
      <c r="G6" s="36">
        <v>73</v>
      </c>
      <c r="H6" s="40">
        <v>0.55549999999999999</v>
      </c>
      <c r="I6" s="40">
        <v>1.1880999999999999</v>
      </c>
    </row>
    <row r="7" spans="1:28">
      <c r="A7" s="36">
        <v>13</v>
      </c>
      <c r="B7" s="40">
        <v>0.50700000000000001</v>
      </c>
      <c r="C7" s="40">
        <v>0.99709999999999999</v>
      </c>
      <c r="D7" s="41">
        <v>44</v>
      </c>
      <c r="E7" s="40">
        <v>0.54579999999999995</v>
      </c>
      <c r="F7" s="42">
        <v>1.1498999999999999</v>
      </c>
      <c r="G7" s="36">
        <v>74</v>
      </c>
      <c r="H7" s="40">
        <v>0.55569999999999997</v>
      </c>
      <c r="I7" s="40">
        <v>1.1890000000000001</v>
      </c>
    </row>
    <row r="8" spans="1:28">
      <c r="A8" s="36">
        <v>14</v>
      </c>
      <c r="B8" s="40">
        <v>0.51</v>
      </c>
      <c r="C8" s="40">
        <v>1.0095000000000001</v>
      </c>
      <c r="D8" s="41">
        <v>45</v>
      </c>
      <c r="E8" s="40">
        <v>0.54630000000000001</v>
      </c>
      <c r="F8" s="42">
        <v>1.1518999999999999</v>
      </c>
      <c r="G8" s="36">
        <v>75</v>
      </c>
      <c r="H8" s="40">
        <v>0.55589999999999995</v>
      </c>
      <c r="I8" s="40">
        <v>1.1898</v>
      </c>
    </row>
    <row r="9" spans="1:28">
      <c r="A9" s="36">
        <v>15</v>
      </c>
      <c r="B9" s="40">
        <v>0.51280000000000003</v>
      </c>
      <c r="C9" s="40">
        <v>1.0206</v>
      </c>
      <c r="D9" s="41">
        <v>46</v>
      </c>
      <c r="E9" s="40">
        <v>0.54679999999999995</v>
      </c>
      <c r="F9" s="42">
        <v>1.1537999999999999</v>
      </c>
      <c r="G9" s="36">
        <v>76</v>
      </c>
      <c r="H9" s="40">
        <v>0.55610000000000004</v>
      </c>
      <c r="I9" s="40">
        <v>1.1906000000000001</v>
      </c>
    </row>
    <row r="10" spans="1:28">
      <c r="A10" s="36">
        <v>16</v>
      </c>
      <c r="B10" s="40">
        <v>0.51570000000000005</v>
      </c>
      <c r="C10" s="40">
        <v>1.0316000000000001</v>
      </c>
      <c r="D10" s="41">
        <v>47</v>
      </c>
      <c r="E10" s="40">
        <v>0.54730000000000001</v>
      </c>
      <c r="F10" s="42">
        <v>1.1556999999999999</v>
      </c>
      <c r="G10" s="36">
        <v>77</v>
      </c>
      <c r="H10" s="40">
        <v>0.55630000000000002</v>
      </c>
      <c r="I10" s="40">
        <v>1.1915</v>
      </c>
    </row>
    <row r="11" spans="1:28">
      <c r="A11" s="36">
        <v>17</v>
      </c>
      <c r="B11" s="40">
        <v>0.5181</v>
      </c>
      <c r="C11" s="40">
        <v>1.0410999999999999</v>
      </c>
      <c r="D11" s="41">
        <v>48</v>
      </c>
      <c r="E11" s="40">
        <v>0.54769999999999996</v>
      </c>
      <c r="F11" s="42">
        <v>1.1574</v>
      </c>
      <c r="G11" s="36">
        <v>78</v>
      </c>
      <c r="H11" s="40">
        <v>0.55649999999999999</v>
      </c>
      <c r="I11" s="40">
        <v>1.1922999999999999</v>
      </c>
    </row>
    <row r="12" spans="1:28">
      <c r="A12" s="36">
        <v>18</v>
      </c>
      <c r="B12" s="40">
        <v>0.5202</v>
      </c>
      <c r="C12" s="40">
        <v>1.0492999999999999</v>
      </c>
      <c r="D12" s="41">
        <v>49</v>
      </c>
      <c r="E12" s="40">
        <v>0.54810000000000003</v>
      </c>
      <c r="F12" s="42">
        <v>1.159</v>
      </c>
      <c r="G12" s="36">
        <v>79</v>
      </c>
      <c r="H12" s="40">
        <v>0.55669999999999997</v>
      </c>
      <c r="I12" s="40">
        <v>1.1930000000000001</v>
      </c>
    </row>
    <row r="13" spans="1:28">
      <c r="A13" s="36">
        <v>19</v>
      </c>
      <c r="B13" s="40">
        <v>0.52200000000000002</v>
      </c>
      <c r="C13" s="40">
        <v>1.0565</v>
      </c>
      <c r="D13" s="41">
        <v>50</v>
      </c>
      <c r="E13" s="40">
        <v>0.54849999999999999</v>
      </c>
      <c r="F13" s="42">
        <v>1.1607000000000001</v>
      </c>
      <c r="G13" s="36">
        <v>80</v>
      </c>
      <c r="H13" s="40">
        <v>0.55689999999999995</v>
      </c>
      <c r="I13" s="40">
        <v>1.1938</v>
      </c>
    </row>
    <row r="14" spans="1:28">
      <c r="A14" s="36">
        <v>20</v>
      </c>
      <c r="B14" s="40">
        <v>0.52359999999999995</v>
      </c>
      <c r="C14" s="40">
        <v>1.0628</v>
      </c>
      <c r="D14" s="41">
        <v>51</v>
      </c>
      <c r="E14" s="40">
        <v>0.54890000000000005</v>
      </c>
      <c r="F14" s="42">
        <v>1.1623000000000001</v>
      </c>
      <c r="G14" s="36">
        <v>81</v>
      </c>
      <c r="H14" s="40">
        <v>0.55700000000000005</v>
      </c>
      <c r="I14" s="40">
        <v>1.1944999999999999</v>
      </c>
    </row>
    <row r="15" spans="1:28">
      <c r="A15" s="36">
        <v>21</v>
      </c>
      <c r="B15" s="40">
        <v>0.5252</v>
      </c>
      <c r="C15" s="40">
        <v>1.0696000000000001</v>
      </c>
      <c r="D15" s="41">
        <v>52</v>
      </c>
      <c r="E15" s="40">
        <v>0.54930000000000001</v>
      </c>
      <c r="F15" s="42">
        <v>1.1637999999999999</v>
      </c>
      <c r="G15" s="36">
        <v>82</v>
      </c>
      <c r="H15" s="40">
        <v>0.55720000000000003</v>
      </c>
      <c r="I15" s="40">
        <v>1.1953</v>
      </c>
    </row>
    <row r="16" spans="1:28">
      <c r="A16" s="36">
        <v>22</v>
      </c>
      <c r="B16" s="40">
        <v>0.52680000000000005</v>
      </c>
      <c r="C16" s="40">
        <v>1.0753999999999999</v>
      </c>
      <c r="D16" s="41">
        <v>53</v>
      </c>
      <c r="E16" s="40">
        <v>0.54969999999999997</v>
      </c>
      <c r="F16" s="42">
        <v>1.1657999999999999</v>
      </c>
      <c r="G16" s="36">
        <v>83</v>
      </c>
      <c r="H16" s="40">
        <v>0.55740000000000001</v>
      </c>
      <c r="I16" s="40">
        <v>1.196</v>
      </c>
    </row>
    <row r="17" spans="1:11">
      <c r="A17" s="36">
        <v>23</v>
      </c>
      <c r="B17" s="40">
        <v>0.52829999999999999</v>
      </c>
      <c r="C17" s="40">
        <v>1.0810999999999999</v>
      </c>
      <c r="D17" s="41">
        <v>54</v>
      </c>
      <c r="E17" s="40">
        <v>0.55010000000000003</v>
      </c>
      <c r="F17" s="42">
        <v>1.1667000000000001</v>
      </c>
      <c r="G17" s="36">
        <v>84</v>
      </c>
      <c r="H17" s="40">
        <v>0.55759999999999998</v>
      </c>
      <c r="I17" s="40">
        <v>1.1967000000000001</v>
      </c>
    </row>
    <row r="18" spans="1:11">
      <c r="A18" s="36">
        <v>24</v>
      </c>
      <c r="B18" s="40">
        <v>0.52959999999999996</v>
      </c>
      <c r="C18" s="40">
        <v>1.0864</v>
      </c>
      <c r="D18" s="41">
        <v>55</v>
      </c>
      <c r="E18" s="40">
        <v>0.5504</v>
      </c>
      <c r="F18" s="42">
        <v>1.1680999999999999</v>
      </c>
      <c r="G18" s="36">
        <v>85</v>
      </c>
      <c r="H18" s="40">
        <v>0.55779999999999996</v>
      </c>
      <c r="I18" s="40">
        <v>1.1973</v>
      </c>
    </row>
    <row r="19" spans="1:11">
      <c r="A19" s="36">
        <v>25</v>
      </c>
      <c r="B19" s="40">
        <v>0.53090000000000004</v>
      </c>
      <c r="C19" s="40">
        <v>1.0914999999999999</v>
      </c>
      <c r="D19" s="41">
        <v>56</v>
      </c>
      <c r="E19" s="40">
        <v>0.55079999999999996</v>
      </c>
      <c r="F19" s="42">
        <v>1.1696</v>
      </c>
      <c r="G19" s="36">
        <v>86</v>
      </c>
      <c r="H19" s="40">
        <v>0.55800000000000005</v>
      </c>
      <c r="I19" s="40">
        <v>1.198</v>
      </c>
    </row>
    <row r="20" spans="1:11">
      <c r="A20" s="36">
        <v>26</v>
      </c>
      <c r="B20" s="40">
        <v>0.53200000000000003</v>
      </c>
      <c r="C20" s="40">
        <v>1.0961000000000001</v>
      </c>
      <c r="D20" s="41">
        <v>57</v>
      </c>
      <c r="E20" s="40">
        <v>0.55110000000000003</v>
      </c>
      <c r="F20" s="42">
        <v>1.1708000000000001</v>
      </c>
      <c r="G20" s="36">
        <v>87</v>
      </c>
      <c r="H20" s="40">
        <v>0.55810000000000004</v>
      </c>
      <c r="I20" s="40">
        <v>1.1987000000000001</v>
      </c>
    </row>
    <row r="21" spans="1:11">
      <c r="A21" s="36">
        <v>27</v>
      </c>
      <c r="B21" s="40">
        <v>0.53320000000000001</v>
      </c>
      <c r="C21" s="40">
        <v>1.1004</v>
      </c>
      <c r="D21" s="41">
        <v>58</v>
      </c>
      <c r="E21" s="40">
        <v>0.55149999999999999</v>
      </c>
      <c r="F21" s="42">
        <v>1.1720999999999999</v>
      </c>
      <c r="G21" s="36">
        <v>88</v>
      </c>
      <c r="H21" s="40">
        <v>0.55830000000000002</v>
      </c>
      <c r="I21" s="40">
        <v>1.1994</v>
      </c>
    </row>
    <row r="22" spans="1:11">
      <c r="A22" s="36">
        <v>28</v>
      </c>
      <c r="B22" s="40">
        <v>0.5343</v>
      </c>
      <c r="C22" s="40">
        <v>1.1047</v>
      </c>
      <c r="D22" s="41">
        <v>59</v>
      </c>
      <c r="E22" s="40">
        <v>0.55179999999999996</v>
      </c>
      <c r="F22" s="42">
        <v>1.1734</v>
      </c>
      <c r="G22" s="36">
        <v>89</v>
      </c>
      <c r="H22" s="40">
        <v>0.5585</v>
      </c>
      <c r="I22" s="40">
        <v>1.2000999999999999</v>
      </c>
    </row>
    <row r="23" spans="1:11">
      <c r="A23" s="36">
        <v>29</v>
      </c>
      <c r="B23" s="40">
        <v>0.5353</v>
      </c>
      <c r="C23" s="40">
        <v>1.1086</v>
      </c>
      <c r="D23" s="41">
        <v>60</v>
      </c>
      <c r="E23" s="40">
        <v>0.55210000000000004</v>
      </c>
      <c r="F23" s="42">
        <v>1.1747000000000001</v>
      </c>
      <c r="G23" s="36">
        <v>90</v>
      </c>
      <c r="H23" s="40">
        <v>0.55859999999999999</v>
      </c>
      <c r="I23" s="40">
        <v>1.2007000000000001</v>
      </c>
    </row>
    <row r="24" spans="1:11">
      <c r="A24" s="36">
        <v>30</v>
      </c>
      <c r="B24" s="40">
        <v>0.53620000000000001</v>
      </c>
      <c r="C24" s="40">
        <v>1.1124000000000001</v>
      </c>
      <c r="D24" s="41">
        <v>61</v>
      </c>
      <c r="E24" s="40">
        <v>0.5524</v>
      </c>
      <c r="F24" s="42">
        <v>1.1758999999999999</v>
      </c>
      <c r="G24" s="36">
        <v>91</v>
      </c>
      <c r="H24" s="40">
        <v>0.55869999999999997</v>
      </c>
      <c r="I24" s="40">
        <v>1.2013</v>
      </c>
    </row>
    <row r="25" spans="1:11">
      <c r="A25" s="36">
        <v>31</v>
      </c>
      <c r="B25" s="40">
        <v>0.53710000000000002</v>
      </c>
      <c r="C25" s="40">
        <v>1.1158999999999999</v>
      </c>
      <c r="D25" s="41">
        <v>62</v>
      </c>
      <c r="E25" s="40">
        <v>0.55269999999999997</v>
      </c>
      <c r="F25" s="42">
        <v>1.177</v>
      </c>
      <c r="G25" s="36">
        <v>92</v>
      </c>
      <c r="H25" s="40">
        <v>0.55889999999999995</v>
      </c>
      <c r="I25" s="40">
        <v>1.202</v>
      </c>
    </row>
    <row r="26" spans="1:11">
      <c r="A26" s="36">
        <v>32</v>
      </c>
      <c r="B26" s="40">
        <v>0.53800000000000003</v>
      </c>
      <c r="C26" s="40">
        <v>1.1193</v>
      </c>
      <c r="D26" s="41">
        <v>63</v>
      </c>
      <c r="E26" s="40">
        <v>0.55300000000000005</v>
      </c>
      <c r="F26" s="42">
        <v>1.1781999999999999</v>
      </c>
      <c r="G26" s="36">
        <v>93</v>
      </c>
      <c r="H26" s="40">
        <v>0.55910000000000004</v>
      </c>
      <c r="I26" s="40">
        <v>1.2025999999999999</v>
      </c>
    </row>
    <row r="27" spans="1:11">
      <c r="A27" s="36">
        <v>33</v>
      </c>
      <c r="B27" s="40">
        <v>0.53879999999999995</v>
      </c>
      <c r="C27" s="40">
        <v>1.1226</v>
      </c>
      <c r="D27" s="41">
        <v>64</v>
      </c>
      <c r="E27" s="40">
        <v>0.55330000000000001</v>
      </c>
      <c r="F27" s="42">
        <v>1.1793</v>
      </c>
      <c r="G27" s="36">
        <v>94</v>
      </c>
      <c r="H27" s="40">
        <v>0.55920000000000003</v>
      </c>
      <c r="I27" s="40">
        <v>1.2032</v>
      </c>
    </row>
    <row r="28" spans="1:11">
      <c r="A28" s="36">
        <v>34</v>
      </c>
      <c r="B28" s="40">
        <v>0.53959999999999997</v>
      </c>
      <c r="C28" s="40">
        <v>1.1254999999999999</v>
      </c>
      <c r="D28" s="41">
        <v>65</v>
      </c>
      <c r="E28" s="40">
        <v>0.55349999999999999</v>
      </c>
      <c r="F28" s="42">
        <v>1.1802999999999999</v>
      </c>
      <c r="G28" s="36">
        <v>95</v>
      </c>
      <c r="H28" s="40">
        <v>0.55930000000000002</v>
      </c>
      <c r="I28" s="40">
        <v>1.2038</v>
      </c>
      <c r="K28" s="34" t="s">
        <v>65</v>
      </c>
    </row>
    <row r="29" spans="1:11">
      <c r="A29" s="36">
        <v>35</v>
      </c>
      <c r="B29" s="40">
        <v>0.5403</v>
      </c>
      <c r="C29" s="40">
        <v>1.1285000000000001</v>
      </c>
      <c r="D29" s="41">
        <v>66</v>
      </c>
      <c r="E29" s="40">
        <v>0.55379999999999996</v>
      </c>
      <c r="F29" s="42">
        <v>1.1814</v>
      </c>
      <c r="G29" s="36">
        <v>96</v>
      </c>
      <c r="H29" s="40">
        <v>0.5595</v>
      </c>
      <c r="I29" s="40">
        <v>1.2043999999999999</v>
      </c>
    </row>
    <row r="30" spans="1:11">
      <c r="A30" s="36">
        <v>36</v>
      </c>
      <c r="B30" s="40">
        <v>0.54100000000000004</v>
      </c>
      <c r="C30" s="40">
        <v>1.1313</v>
      </c>
      <c r="D30" s="41">
        <v>67</v>
      </c>
      <c r="E30" s="40">
        <v>0.55400000000000005</v>
      </c>
      <c r="F30" s="42">
        <v>1.1823999999999999</v>
      </c>
      <c r="G30" s="36">
        <v>97</v>
      </c>
      <c r="H30" s="40">
        <v>0.55959999999999999</v>
      </c>
      <c r="I30" s="40">
        <v>1.2049000000000001</v>
      </c>
    </row>
    <row r="31" spans="1:11">
      <c r="A31" s="36">
        <v>37</v>
      </c>
      <c r="B31" s="40">
        <v>0.54179999999999995</v>
      </c>
      <c r="C31" s="40">
        <v>1.1338999999999999</v>
      </c>
      <c r="D31" s="41">
        <v>68</v>
      </c>
      <c r="E31" s="40">
        <v>0.55430000000000001</v>
      </c>
      <c r="F31" s="42">
        <v>1.1834</v>
      </c>
      <c r="G31" s="36">
        <v>98</v>
      </c>
      <c r="H31" s="40">
        <v>0.55979999999999996</v>
      </c>
      <c r="I31" s="40">
        <v>1.2055</v>
      </c>
    </row>
    <row r="32" spans="1:11">
      <c r="A32" s="36">
        <v>38</v>
      </c>
      <c r="B32" s="40">
        <v>0.54239999999999999</v>
      </c>
      <c r="C32" s="40">
        <v>1.1363000000000001</v>
      </c>
      <c r="D32" s="41">
        <v>69</v>
      </c>
      <c r="E32" s="40">
        <v>0.55449999999999999</v>
      </c>
      <c r="F32" s="42">
        <v>1.1843999999999999</v>
      </c>
      <c r="G32" s="36">
        <v>99</v>
      </c>
      <c r="H32" s="40">
        <v>0.55989999999999995</v>
      </c>
      <c r="I32" s="40">
        <v>1.206</v>
      </c>
    </row>
    <row r="33" spans="1:11">
      <c r="A33" s="36">
        <v>39</v>
      </c>
      <c r="B33" s="40">
        <v>0.54300000000000004</v>
      </c>
      <c r="C33" s="40">
        <v>1.1388</v>
      </c>
      <c r="D33" s="41">
        <v>70</v>
      </c>
      <c r="E33" s="40">
        <v>0.55479999999999996</v>
      </c>
      <c r="F33" s="42">
        <v>1.1854</v>
      </c>
      <c r="G33" s="36">
        <v>100</v>
      </c>
      <c r="H33" s="40">
        <v>0.56000000000000005</v>
      </c>
      <c r="I33" s="40">
        <v>1.2064999999999999</v>
      </c>
    </row>
    <row r="34" spans="1:11">
      <c r="A34" s="36">
        <v>40</v>
      </c>
      <c r="B34" s="40">
        <v>0.54359999999999997</v>
      </c>
      <c r="C34" s="40">
        <v>1.1413</v>
      </c>
      <c r="D34" s="43" t="s">
        <v>66</v>
      </c>
      <c r="E34" s="44" t="s">
        <v>66</v>
      </c>
      <c r="F34" s="45" t="s">
        <v>66</v>
      </c>
      <c r="G34" s="36" t="s">
        <v>66</v>
      </c>
      <c r="H34" s="36" t="s">
        <v>66</v>
      </c>
      <c r="I34" s="36" t="s">
        <v>66</v>
      </c>
    </row>
    <row r="35" spans="1:11">
      <c r="A35" s="46"/>
      <c r="B35" s="46"/>
      <c r="C35" s="46"/>
      <c r="D35" s="46"/>
      <c r="E35" s="46"/>
      <c r="F35" s="46"/>
      <c r="G35" s="46"/>
      <c r="H35" s="46"/>
      <c r="I35" s="46"/>
    </row>
    <row r="36" spans="1:11">
      <c r="G36" s="40"/>
      <c r="H36" s="40"/>
    </row>
    <row r="37" spans="1:11">
      <c r="A37" s="47" t="s">
        <v>67</v>
      </c>
      <c r="B37" s="47"/>
      <c r="D37" s="47" t="s">
        <v>68</v>
      </c>
      <c r="E37" s="47"/>
      <c r="G37" s="40"/>
      <c r="H37" s="40"/>
    </row>
    <row r="38" spans="1:11">
      <c r="A38"/>
      <c r="D38"/>
      <c r="G38" s="40"/>
      <c r="H38" s="40"/>
    </row>
    <row r="39" spans="1:11">
      <c r="G39" s="40"/>
      <c r="H39" s="40"/>
    </row>
    <row r="40" spans="1:11">
      <c r="G40" s="40"/>
      <c r="H40" s="40"/>
    </row>
    <row r="41" spans="1:11">
      <c r="A41" s="48" t="s">
        <v>69</v>
      </c>
      <c r="B41" s="49">
        <v>0.29545216000000002</v>
      </c>
      <c r="D41" s="48" t="s">
        <v>69</v>
      </c>
      <c r="E41" s="49">
        <v>5.8637462000000001E-2</v>
      </c>
      <c r="G41" s="40"/>
      <c r="H41" s="40"/>
    </row>
    <row r="42" spans="1:11">
      <c r="A42" s="48" t="s">
        <v>70</v>
      </c>
      <c r="B42" s="49">
        <v>2.5764290999999999</v>
      </c>
      <c r="D42" s="48" t="s">
        <v>70</v>
      </c>
      <c r="E42" s="49">
        <v>2.1179641</v>
      </c>
      <c r="G42" s="40"/>
      <c r="H42" s="40"/>
      <c r="K42" s="34" t="s">
        <v>71</v>
      </c>
    </row>
    <row r="43" spans="1:11">
      <c r="A43" s="48" t="s">
        <v>72</v>
      </c>
      <c r="B43" s="49">
        <v>0.57705614999999999</v>
      </c>
      <c r="D43" s="48" t="s">
        <v>72</v>
      </c>
      <c r="E43" s="49">
        <v>1.2796738000000001</v>
      </c>
      <c r="G43" s="40"/>
      <c r="H43" s="40"/>
    </row>
    <row r="44" spans="1:11">
      <c r="A44" s="48" t="s">
        <v>73</v>
      </c>
      <c r="B44" s="49">
        <v>0.80072197000000001</v>
      </c>
      <c r="D44" s="48" t="s">
        <v>73</v>
      </c>
      <c r="E44" s="49">
        <v>0.76127168000000001</v>
      </c>
      <c r="G44" s="40"/>
      <c r="H44" s="40"/>
    </row>
    <row r="45" spans="1:11">
      <c r="A45" s="48" t="s">
        <v>74</v>
      </c>
      <c r="B45" s="36">
        <v>0.99995553999999998</v>
      </c>
      <c r="D45" s="48" t="s">
        <v>74</v>
      </c>
      <c r="E45" s="36">
        <v>0.9999325</v>
      </c>
      <c r="G45" s="40"/>
      <c r="H45" s="40"/>
    </row>
    <row r="46" spans="1:11">
      <c r="A46" s="48" t="s">
        <v>75</v>
      </c>
      <c r="B46" s="34" t="s">
        <v>76</v>
      </c>
      <c r="D46" s="48" t="s">
        <v>75</v>
      </c>
      <c r="E46" s="34" t="s">
        <v>76</v>
      </c>
      <c r="G46" s="40"/>
      <c r="H46" s="40"/>
    </row>
    <row r="47" spans="1:11">
      <c r="G47" s="40"/>
      <c r="H47" s="40"/>
    </row>
    <row r="48" spans="1:11">
      <c r="A48"/>
      <c r="B48" s="40"/>
      <c r="G48" s="40"/>
      <c r="H48" s="40"/>
    </row>
    <row r="49" spans="1:9" ht="18.75">
      <c r="A49" s="35" t="s">
        <v>77</v>
      </c>
      <c r="B49" s="40"/>
      <c r="G49" s="40"/>
      <c r="H49" s="40"/>
    </row>
    <row r="50" spans="1:9" ht="18.75">
      <c r="A50" s="37" t="s">
        <v>60</v>
      </c>
      <c r="B50" s="37" t="s">
        <v>63</v>
      </c>
      <c r="C50" s="37" t="s">
        <v>64</v>
      </c>
      <c r="D50" s="38" t="s">
        <v>60</v>
      </c>
      <c r="E50" s="37" t="s">
        <v>63</v>
      </c>
      <c r="F50" s="39" t="s">
        <v>64</v>
      </c>
      <c r="G50" s="37" t="s">
        <v>60</v>
      </c>
      <c r="H50" s="37" t="s">
        <v>63</v>
      </c>
      <c r="I50" s="37" t="s">
        <v>64</v>
      </c>
    </row>
    <row r="51" spans="1:9">
      <c r="A51" s="36">
        <v>10</v>
      </c>
      <c r="B51" s="40">
        <f>($B$41*$B$42+$B$43*A51^$B$44)/($B$42+A51^$B$44)</f>
        <v>0.49550355165668342</v>
      </c>
      <c r="C51" s="40">
        <f>($E$41*$E$42+$E$43*A51^$E$44)/($E$42+A51^$E$44)</f>
        <v>0.95187139942699484</v>
      </c>
      <c r="D51" s="41">
        <v>41</v>
      </c>
      <c r="E51" s="40">
        <f>($B$41*$B$42+$B$43*D51^$B$44)/($B$42+D51^$B$44)</f>
        <v>0.54428214989776169</v>
      </c>
      <c r="F51" s="40">
        <f>($E$41*$E$42+$E$43*D51^$E$44)/($E$42+D51^$E$44)</f>
        <v>1.1436578561191313</v>
      </c>
      <c r="G51" s="36">
        <v>71</v>
      </c>
      <c r="H51" s="40">
        <f>($B$41*$B$42+$B$43*G51^$B$44)/($B$42+G51^$B$44)</f>
        <v>0.55502981367412763</v>
      </c>
      <c r="I51" s="40">
        <f>($E$41*$E$42+$E$43*G51^$E$44)/($E$42+G51^$E$44)</f>
        <v>1.1865850970330776</v>
      </c>
    </row>
    <row r="52" spans="1:9">
      <c r="A52" s="36">
        <v>11</v>
      </c>
      <c r="B52" s="40">
        <f t="shared" ref="B52:B81" si="0">($B$41*$B$42+$B$43*A52^$B$44)/($B$42+A52^$B$44)</f>
        <v>0.49985301948026262</v>
      </c>
      <c r="C52" s="40">
        <f t="shared" ref="C52:C81" si="1">($E$41*$E$42+$E$43*A52^$E$44)/($E$42+A52^$E$44)</f>
        <v>0.96897568756094976</v>
      </c>
      <c r="D52" s="41">
        <v>42</v>
      </c>
      <c r="E52" s="40">
        <f t="shared" ref="E52:E80" si="2">($B$41*$B$42+$B$43*D52^$B$44)/($B$42+D52^$B$44)</f>
        <v>0.54483681625542257</v>
      </c>
      <c r="F52" s="40">
        <f t="shared" ref="F52:F80" si="3">($E$41*$E$42+$E$43*D52^$E$44)/($E$42+D52^$E$44)</f>
        <v>1.1458593352613702</v>
      </c>
      <c r="G52" s="36">
        <v>72</v>
      </c>
      <c r="H52" s="40">
        <f t="shared" ref="H52:H80" si="4">($B$41*$B$42+$B$43*G52^$B$44)/($B$42+G52^$B$44)</f>
        <v>0.55525612299112315</v>
      </c>
      <c r="I52" s="40">
        <f t="shared" ref="I52:I80" si="5">($E$41*$E$42+$E$43*G52^$E$44)/($E$42+G52^$E$44)</f>
        <v>1.1874965596321696</v>
      </c>
    </row>
    <row r="53" spans="1:9">
      <c r="A53" s="36">
        <v>12</v>
      </c>
      <c r="B53" s="40">
        <f t="shared" si="0"/>
        <v>0.50369524860809922</v>
      </c>
      <c r="C53" s="40">
        <f t="shared" si="1"/>
        <v>0.98406833541741801</v>
      </c>
      <c r="D53" s="41">
        <v>43</v>
      </c>
      <c r="E53" s="40">
        <f t="shared" si="2"/>
        <v>0.54537052441543798</v>
      </c>
      <c r="F53" s="40">
        <f t="shared" si="3"/>
        <v>1.147978795447677</v>
      </c>
      <c r="G53" s="36">
        <v>73</v>
      </c>
      <c r="H53" s="40">
        <f t="shared" si="4"/>
        <v>0.55547722259292676</v>
      </c>
      <c r="I53" s="40">
        <f t="shared" si="5"/>
        <v>1.1883874163240151</v>
      </c>
    </row>
    <row r="54" spans="1:9">
      <c r="A54" s="36">
        <v>13</v>
      </c>
      <c r="B54" s="40">
        <f t="shared" si="0"/>
        <v>0.50711849452898883</v>
      </c>
      <c r="C54" s="40">
        <f t="shared" si="1"/>
        <v>0.99750480053373713</v>
      </c>
      <c r="D54" s="41">
        <v>44</v>
      </c>
      <c r="E54" s="40">
        <f t="shared" si="2"/>
        <v>0.5458844903452712</v>
      </c>
      <c r="F54" s="40">
        <f t="shared" si="3"/>
        <v>1.1500209698774484</v>
      </c>
      <c r="G54" s="36">
        <v>74</v>
      </c>
      <c r="H54" s="40">
        <f t="shared" si="4"/>
        <v>0.55569329761932884</v>
      </c>
      <c r="I54" s="40">
        <f t="shared" si="5"/>
        <v>1.1892583925222691</v>
      </c>
    </row>
    <row r="55" spans="1:9">
      <c r="A55" s="36">
        <v>14</v>
      </c>
      <c r="B55" s="40">
        <f t="shared" si="0"/>
        <v>0.5101911084010291</v>
      </c>
      <c r="C55" s="40">
        <f t="shared" si="1"/>
        <v>1.0095589598753623</v>
      </c>
      <c r="D55" s="41">
        <v>45</v>
      </c>
      <c r="E55" s="40">
        <f t="shared" si="2"/>
        <v>0.54637983570364745</v>
      </c>
      <c r="F55" s="40">
        <f t="shared" si="3"/>
        <v>1.151990225126351</v>
      </c>
      <c r="G55" s="36">
        <v>75</v>
      </c>
      <c r="H55" s="40">
        <f t="shared" si="4"/>
        <v>0.55590452436166338</v>
      </c>
      <c r="I55" s="40">
        <f t="shared" si="5"/>
        <v>1.1901101791540176</v>
      </c>
    </row>
    <row r="56" spans="1:9">
      <c r="A56" s="36">
        <v>15</v>
      </c>
      <c r="B56" s="40">
        <f t="shared" si="0"/>
        <v>0.51296694684185651</v>
      </c>
      <c r="C56" s="40">
        <f t="shared" si="1"/>
        <v>1.0204456804246687</v>
      </c>
      <c r="D56" s="41">
        <v>46</v>
      </c>
      <c r="E56" s="40">
        <f t="shared" si="2"/>
        <v>0.54685759693199076</v>
      </c>
      <c r="F56" s="40">
        <f t="shared" si="3"/>
        <v>1.1538905965237436</v>
      </c>
      <c r="G56" s="36">
        <v>76</v>
      </c>
      <c r="H56" s="40">
        <f t="shared" si="4"/>
        <v>0.55611107079177025</v>
      </c>
      <c r="I56" s="40">
        <f t="shared" si="5"/>
        <v>1.1909434347153856</v>
      </c>
    </row>
    <row r="57" spans="1:9">
      <c r="A57" s="36">
        <v>16</v>
      </c>
      <c r="B57" s="40">
        <f t="shared" si="0"/>
        <v>0.51548908637125612</v>
      </c>
      <c r="C57" s="40">
        <f t="shared" si="1"/>
        <v>1.0303361926217367</v>
      </c>
      <c r="D57" s="41">
        <v>47</v>
      </c>
      <c r="E57" s="40">
        <f t="shared" si="2"/>
        <v>0.54731873330433645</v>
      </c>
      <c r="F57" s="40">
        <f t="shared" si="3"/>
        <v>1.1557258194675366</v>
      </c>
      <c r="G57" s="36">
        <v>77</v>
      </c>
      <c r="H57" s="40">
        <f t="shared" si="4"/>
        <v>0.55631309705313747</v>
      </c>
      <c r="I57" s="40">
        <f t="shared" si="5"/>
        <v>1.1917587871803736</v>
      </c>
    </row>
    <row r="58" spans="1:9">
      <c r="A58" s="36">
        <v>17</v>
      </c>
      <c r="B58" s="40">
        <f t="shared" si="0"/>
        <v>0.5177924373956786</v>
      </c>
      <c r="C58" s="40">
        <f t="shared" si="1"/>
        <v>1.0393688344297649</v>
      </c>
      <c r="D58" s="41">
        <v>48</v>
      </c>
      <c r="E58" s="40">
        <f t="shared" si="2"/>
        <v>0.54776413407326685</v>
      </c>
      <c r="F58" s="40">
        <f t="shared" si="3"/>
        <v>1.15749935721478</v>
      </c>
      <c r="G58" s="36">
        <v>78</v>
      </c>
      <c r="H58" s="40">
        <f t="shared" si="4"/>
        <v>0.55651075591736154</v>
      </c>
      <c r="I58" s="40">
        <f t="shared" si="5"/>
        <v>1.1925568357750975</v>
      </c>
    </row>
    <row r="59" spans="1:9">
      <c r="A59" s="36">
        <v>18</v>
      </c>
      <c r="B59" s="40">
        <f t="shared" si="0"/>
        <v>0.51990562369097282</v>
      </c>
      <c r="C59" s="40">
        <f t="shared" si="1"/>
        <v>1.0476567299404103</v>
      </c>
      <c r="D59" s="41">
        <v>49</v>
      </c>
      <c r="E59" s="40">
        <f t="shared" si="2"/>
        <v>0.54819462482893067</v>
      </c>
      <c r="F59" s="40">
        <f t="shared" si="3"/>
        <v>1.159214425605789</v>
      </c>
      <c r="G59" s="36">
        <v>79</v>
      </c>
      <c r="H59" s="40">
        <f t="shared" si="4"/>
        <v>0.55670419320876718</v>
      </c>
      <c r="I59" s="40">
        <f t="shared" si="5"/>
        <v>1.1933381526284519</v>
      </c>
    </row>
    <row r="60" spans="1:9">
      <c r="A60" s="36">
        <v>19</v>
      </c>
      <c r="B60" s="40">
        <f t="shared" si="0"/>
        <v>0.52185235956113563</v>
      </c>
      <c r="C60" s="40">
        <f t="shared" si="1"/>
        <v>1.0552933860697569</v>
      </c>
      <c r="D60" s="41">
        <v>50</v>
      </c>
      <c r="E60" s="40">
        <f t="shared" si="2"/>
        <v>0.54861097317110641</v>
      </c>
      <c r="F60" s="40">
        <f t="shared" si="3"/>
        <v>1.1608740151124819</v>
      </c>
      <c r="G60" s="36">
        <v>80</v>
      </c>
      <c r="H60" s="40">
        <f t="shared" si="4"/>
        <v>0.55689354819976256</v>
      </c>
      <c r="I60" s="40">
        <f t="shared" si="5"/>
        <v>1.1941032843092005</v>
      </c>
    </row>
    <row r="61" spans="1:9">
      <c r="A61" s="36">
        <v>20</v>
      </c>
      <c r="B61" s="40">
        <f t="shared" si="0"/>
        <v>0.52365247600589637</v>
      </c>
      <c r="C61" s="40">
        <f t="shared" si="1"/>
        <v>1.0623568434716826</v>
      </c>
      <c r="D61" s="41">
        <v>51</v>
      </c>
      <c r="E61" s="40">
        <f t="shared" si="2"/>
        <v>0.54901389377994092</v>
      </c>
      <c r="F61" s="40">
        <f t="shared" si="3"/>
        <v>1.1624809105454026</v>
      </c>
      <c r="G61" s="36">
        <v>81</v>
      </c>
      <c r="H61" s="40">
        <f t="shared" si="4"/>
        <v>0.55707895397927354</v>
      </c>
      <c r="I61" s="40">
        <f t="shared" si="5"/>
        <v>1.1948527532585687</v>
      </c>
    </row>
    <row r="62" spans="1:9">
      <c r="A62" s="36">
        <v>21</v>
      </c>
      <c r="B62" s="40">
        <f t="shared" si="0"/>
        <v>0.52532269691437317</v>
      </c>
      <c r="C62" s="40">
        <f t="shared" si="1"/>
        <v>1.0689128033793778</v>
      </c>
      <c r="D62" s="41">
        <v>52</v>
      </c>
      <c r="E62" s="40">
        <f t="shared" si="2"/>
        <v>0.54940405295894545</v>
      </c>
      <c r="F62" s="40">
        <f t="shared" si="3"/>
        <v>1.1640377087066733</v>
      </c>
      <c r="G62" s="36">
        <v>82</v>
      </c>
      <c r="H62" s="40">
        <f t="shared" si="4"/>
        <v>0.55726053779638263</v>
      </c>
      <c r="I62" s="40">
        <f t="shared" si="5"/>
        <v>1.195587059126596</v>
      </c>
    </row>
    <row r="63" spans="1:9">
      <c r="A63" s="36">
        <v>22</v>
      </c>
      <c r="B63" s="40">
        <f t="shared" si="0"/>
        <v>0.52687723416130605</v>
      </c>
      <c r="C63" s="40">
        <f t="shared" si="1"/>
        <v>1.0750170161460315</v>
      </c>
      <c r="D63" s="41">
        <v>53</v>
      </c>
      <c r="E63" s="40">
        <f t="shared" si="2"/>
        <v>0.54978207271366453</v>
      </c>
      <c r="F63" s="40">
        <f t="shared" si="3"/>
        <v>1.1655468342363078</v>
      </c>
      <c r="G63" s="36">
        <v>83</v>
      </c>
      <c r="H63" s="40">
        <f t="shared" si="4"/>
        <v>0.55743842138111044</v>
      </c>
      <c r="I63" s="40">
        <f t="shared" si="5"/>
        <v>1.1963066800197617</v>
      </c>
    </row>
    <row r="64" spans="1:9">
      <c r="A64" s="36">
        <v>23</v>
      </c>
      <c r="B64" s="40">
        <f t="shared" si="0"/>
        <v>0.52832824946954271</v>
      </c>
      <c r="C64" s="40">
        <f t="shared" si="1"/>
        <v>1.0807171289793964</v>
      </c>
      <c r="D64" s="41">
        <v>54</v>
      </c>
      <c r="E64" s="40">
        <f t="shared" si="2"/>
        <v>0.55014853442082412</v>
      </c>
      <c r="F64" s="40">
        <f t="shared" si="3"/>
        <v>1.1670105538656224</v>
      </c>
      <c r="G64" s="36">
        <v>84</v>
      </c>
      <c r="H64" s="40">
        <f t="shared" si="4"/>
        <v>0.55761272124410521</v>
      </c>
      <c r="I64" s="40">
        <f t="shared" si="5"/>
        <v>1.1970120736667267</v>
      </c>
    </row>
    <row r="65" spans="1:9">
      <c r="A65" s="36">
        <v>24</v>
      </c>
      <c r="B65" s="40">
        <f t="shared" si="0"/>
        <v>0.52968621687571371</v>
      </c>
      <c r="C65" s="40">
        <f t="shared" si="1"/>
        <v>1.0860541317952559</v>
      </c>
      <c r="D65" s="41">
        <v>55</v>
      </c>
      <c r="E65" s="40">
        <f t="shared" si="2"/>
        <v>0.55050398213546159</v>
      </c>
      <c r="F65" s="40">
        <f t="shared" si="3"/>
        <v>1.1684309892629021</v>
      </c>
      <c r="G65" s="36">
        <v>85</v>
      </c>
      <c r="H65" s="40">
        <f t="shared" si="4"/>
        <v>0.55778354895685056</v>
      </c>
      <c r="I65" s="40">
        <f t="shared" si="5"/>
        <v>1.1977036785084487</v>
      </c>
    </row>
    <row r="66" spans="1:9">
      <c r="A66" s="36">
        <v>25</v>
      </c>
      <c r="B66" s="40">
        <f t="shared" si="0"/>
        <v>0.53096021009500705</v>
      </c>
      <c r="C66" s="40">
        <f t="shared" si="1"/>
        <v>1.0910635004944607</v>
      </c>
      <c r="D66" s="41">
        <v>56</v>
      </c>
      <c r="E66" s="40">
        <f t="shared" si="2"/>
        <v>0.55084892557730747</v>
      </c>
      <c r="F66" s="40">
        <f t="shared" si="3"/>
        <v>1.1698101286321352</v>
      </c>
      <c r="G66" s="36">
        <v>86</v>
      </c>
      <c r="H66" s="40">
        <f t="shared" si="4"/>
        <v>0.5579510114138615</v>
      </c>
      <c r="I66" s="40">
        <f t="shared" si="5"/>
        <v>1.1983819147183614</v>
      </c>
    </row>
    <row r="67" spans="1:9">
      <c r="A67" s="36">
        <v>26</v>
      </c>
      <c r="B67" s="40">
        <f t="shared" si="0"/>
        <v>0.53215813247936627</v>
      </c>
      <c r="C67" s="40">
        <f t="shared" si="1"/>
        <v>1.0957761096911531</v>
      </c>
      <c r="D67" s="41">
        <v>57</v>
      </c>
      <c r="E67" s="40">
        <f t="shared" si="2"/>
        <v>0.55118384283237554</v>
      </c>
      <c r="F67" s="40">
        <f t="shared" si="3"/>
        <v>1.1711498372048519</v>
      </c>
      <c r="G67" s="36">
        <v>87</v>
      </c>
      <c r="H67" s="40">
        <f t="shared" si="4"/>
        <v>0.55811521107821516</v>
      </c>
      <c r="I67" s="40">
        <f t="shared" si="5"/>
        <v>1.1990471851578446</v>
      </c>
    </row>
    <row r="68" spans="1:9">
      <c r="A68" s="36">
        <v>27</v>
      </c>
      <c r="B68" s="40">
        <f t="shared" si="0"/>
        <v>0.53328690262399736</v>
      </c>
      <c r="C68" s="40">
        <f t="shared" si="1"/>
        <v>1.1002189678373635</v>
      </c>
      <c r="D68" s="41">
        <v>58</v>
      </c>
      <c r="E68" s="40">
        <f t="shared" si="2"/>
        <v>0.55150918280115691</v>
      </c>
      <c r="F68" s="40">
        <f t="shared" si="3"/>
        <v>1.1724518667473041</v>
      </c>
      <c r="G68" s="36">
        <v>88</v>
      </c>
      <c r="H68" s="40">
        <f t="shared" si="4"/>
        <v>0.55827624621164429</v>
      </c>
      <c r="I68" s="40">
        <f t="shared" si="5"/>
        <v>1.1996998762717512</v>
      </c>
    </row>
    <row r="69" spans="1:9">
      <c r="A69" s="36">
        <v>28</v>
      </c>
      <c r="B69" s="40">
        <f t="shared" si="0"/>
        <v>0.53435260536971496</v>
      </c>
      <c r="C69" s="40">
        <f t="shared" si="1"/>
        <v>1.1044158141423057</v>
      </c>
      <c r="D69" s="41">
        <v>59</v>
      </c>
      <c r="E69" s="40">
        <f t="shared" si="2"/>
        <v>0.55182536742090227</v>
      </c>
      <c r="F69" s="40">
        <f t="shared" si="3"/>
        <v>1.1737178641899606</v>
      </c>
      <c r="G69" s="36">
        <v>89</v>
      </c>
      <c r="H69" s="40">
        <f t="shared" si="4"/>
        <v>0.55843421109032254</v>
      </c>
      <c r="I69" s="40">
        <f t="shared" si="5"/>
        <v>1.2003403589283719</v>
      </c>
    </row>
    <row r="70" spans="1:9">
      <c r="A70" s="36">
        <v>29</v>
      </c>
      <c r="B70" s="40">
        <f t="shared" si="0"/>
        <v>0.5353606155597509</v>
      </c>
      <c r="C70" s="40">
        <f t="shared" si="1"/>
        <v>1.1083876069371092</v>
      </c>
      <c r="D70" s="41">
        <v>60</v>
      </c>
      <c r="E70" s="40">
        <f t="shared" si="2"/>
        <v>0.55213279368610302</v>
      </c>
      <c r="F70" s="40">
        <f t="shared" si="3"/>
        <v>1.174949379473115</v>
      </c>
      <c r="G70" s="36">
        <v>90</v>
      </c>
      <c r="H70" s="40">
        <f t="shared" si="4"/>
        <v>0.5585891962073759</v>
      </c>
      <c r="I70" s="40">
        <f t="shared" si="5"/>
        <v>1.2009689892078361</v>
      </c>
    </row>
    <row r="71" spans="1:9">
      <c r="A71" s="36">
        <v>30</v>
      </c>
      <c r="B71" s="40">
        <f t="shared" si="0"/>
        <v>0.53631570016310581</v>
      </c>
      <c r="C71" s="40">
        <f t="shared" si="1"/>
        <v>1.1121529260341521</v>
      </c>
      <c r="D71" s="41">
        <v>61</v>
      </c>
      <c r="E71" s="40">
        <f t="shared" si="2"/>
        <v>0.55243183548836972</v>
      </c>
      <c r="F71" s="40">
        <f t="shared" si="3"/>
        <v>1.1761478726910728</v>
      </c>
      <c r="G71" s="36">
        <v>91</v>
      </c>
      <c r="H71" s="40">
        <f t="shared" si="4"/>
        <v>0.55874128846306592</v>
      </c>
      <c r="I71" s="40">
        <f t="shared" si="5"/>
        <v>1.201586109142643</v>
      </c>
    </row>
    <row r="72" spans="1:9">
      <c r="A72" s="36">
        <v>31</v>
      </c>
      <c r="B72" s="40">
        <f t="shared" si="0"/>
        <v>0.53722210308519214</v>
      </c>
      <c r="C72" s="40">
        <f t="shared" si="1"/>
        <v>1.115728306396446</v>
      </c>
      <c r="D72" s="41">
        <v>62</v>
      </c>
      <c r="E72" s="40">
        <f t="shared" si="2"/>
        <v>0.55272284529438787</v>
      </c>
      <c r="F72" s="40">
        <f t="shared" si="3"/>
        <v>1.1773147206075498</v>
      </c>
      <c r="G72" s="36">
        <v>92</v>
      </c>
      <c r="H72" s="40">
        <f>($B$41*$B$42+$B$43*G72^$B$44)/($B$42+G72^$B$44)</f>
        <v>0.55889057134352116</v>
      </c>
      <c r="I72" s="40">
        <f t="shared" si="5"/>
        <v>1.2021920474136936</v>
      </c>
    </row>
    <row r="73" spans="1:9">
      <c r="A73" s="36">
        <v>32</v>
      </c>
      <c r="B73" s="40">
        <f t="shared" si="0"/>
        <v>0.53808361602174093</v>
      </c>
      <c r="C73" s="40">
        <f t="shared" si="1"/>
        <v>1.1191285165339868</v>
      </c>
      <c r="D73" s="41">
        <v>63</v>
      </c>
      <c r="E73" s="40">
        <f t="shared" si="2"/>
        <v>0.55300615567844424</v>
      </c>
      <c r="F73" s="40">
        <f t="shared" si="3"/>
        <v>1.1784512226063963</v>
      </c>
      <c r="G73" s="36">
        <v>93</v>
      </c>
      <c r="H73" s="40">
        <f t="shared" si="4"/>
        <v>0.55903712508881387</v>
      </c>
      <c r="I73" s="40">
        <f t="shared" si="5"/>
        <v>1.2027871200049427</v>
      </c>
    </row>
    <row r="74" spans="1:9">
      <c r="A74" s="36">
        <v>33</v>
      </c>
      <c r="B74" s="40">
        <f t="shared" si="0"/>
        <v>0.53890363798411844</v>
      </c>
      <c r="C74" s="40">
        <f t="shared" si="1"/>
        <v>1.1223667921109646</v>
      </c>
      <c r="D74" s="41">
        <v>64</v>
      </c>
      <c r="E74" s="40">
        <f t="shared" si="2"/>
        <v>0.55328208072411222</v>
      </c>
      <c r="F74" s="40">
        <f t="shared" si="3"/>
        <v>1.1795586061343537</v>
      </c>
      <c r="G74" s="36">
        <v>94</v>
      </c>
      <c r="H74" s="40">
        <f t="shared" si="4"/>
        <v>0.55918102685112403</v>
      </c>
      <c r="I74" s="40">
        <f t="shared" si="5"/>
        <v>1.2033716308195264</v>
      </c>
    </row>
    <row r="75" spans="1:9">
      <c r="A75" s="36">
        <v>34</v>
      </c>
      <c r="B75" s="40">
        <f t="shared" si="0"/>
        <v>0.53968522557009624</v>
      </c>
      <c r="C75" s="40">
        <f t="shared" si="1"/>
        <v>1.1254550330205422</v>
      </c>
      <c r="D75" s="41">
        <v>65</v>
      </c>
      <c r="E75" s="40">
        <f t="shared" si="2"/>
        <v>0.5535509173080313</v>
      </c>
      <c r="F75" s="40">
        <f t="shared" si="3"/>
        <v>1.1806380316861023</v>
      </c>
      <c r="G75" s="36">
        <v>95</v>
      </c>
      <c r="H75" s="40">
        <f t="shared" si="4"/>
        <v>0.55932235084366677</v>
      </c>
      <c r="I75" s="40">
        <f t="shared" si="5"/>
        <v>1.203945872260008</v>
      </c>
    </row>
    <row r="76" spans="1:9">
      <c r="A76" s="36">
        <v>35</v>
      </c>
      <c r="B76" s="40">
        <f t="shared" si="0"/>
        <v>0.54043113562870537</v>
      </c>
      <c r="C76" s="40">
        <f t="shared" si="1"/>
        <v>1.1284039704779525</v>
      </c>
      <c r="D76" s="41">
        <v>66</v>
      </c>
      <c r="E76" s="40">
        <f t="shared" si="2"/>
        <v>0.5538129462772643</v>
      </c>
      <c r="F76" s="40">
        <f t="shared" si="3"/>
        <v>1.1816905973762117</v>
      </c>
      <c r="G76" s="36">
        <v>96</v>
      </c>
      <c r="H76" s="40">
        <f t="shared" si="4"/>
        <v>0.55946116848101335</v>
      </c>
      <c r="I76" s="40">
        <f t="shared" si="5"/>
        <v>1.2045101257751729</v>
      </c>
    </row>
    <row r="77" spans="1:9">
      <c r="A77" s="36">
        <v>36</v>
      </c>
      <c r="B77" s="40">
        <f t="shared" si="0"/>
        <v>0.54114386163854811</v>
      </c>
      <c r="C77" s="40">
        <f t="shared" si="1"/>
        <v>1.1312233093652682</v>
      </c>
      <c r="D77" s="41">
        <v>67</v>
      </c>
      <c r="E77" s="40">
        <f t="shared" si="2"/>
        <v>0.55406843353045054</v>
      </c>
      <c r="F77" s="40">
        <f t="shared" si="3"/>
        <v>1.1827173431376929</v>
      </c>
      <c r="G77" s="36">
        <v>97</v>
      </c>
      <c r="H77" s="40">
        <f t="shared" si="4"/>
        <v>0.5595975485113811</v>
      </c>
      <c r="I77" s="40">
        <f t="shared" si="5"/>
        <v>1.2050646623756125</v>
      </c>
    </row>
    <row r="78" spans="1:9">
      <c r="A78" s="36">
        <v>37</v>
      </c>
      <c r="B78" s="40">
        <f t="shared" si="0"/>
        <v>0.54182566486221539</v>
      </c>
      <c r="C78" s="40">
        <f t="shared" si="1"/>
        <v>1.1339218500360313</v>
      </c>
      <c r="D78" s="41">
        <v>68</v>
      </c>
      <c r="E78" s="40">
        <f t="shared" si="2"/>
        <v>0.55431763101186249</v>
      </c>
      <c r="F78" s="40">
        <f t="shared" si="3"/>
        <v>1.1837192545825055</v>
      </c>
      <c r="G78" s="36">
        <v>98</v>
      </c>
      <c r="H78" s="40">
        <f t="shared" si="4"/>
        <v>0.55973155714142897</v>
      </c>
      <c r="I78" s="40">
        <f t="shared" si="5"/>
        <v>1.2056097431201795</v>
      </c>
    </row>
    <row r="79" spans="1:9">
      <c r="A79" s="36">
        <v>38</v>
      </c>
      <c r="B79" s="40">
        <f t="shared" si="0"/>
        <v>0.54247860113784552</v>
      </c>
      <c r="C79" s="40">
        <f t="shared" si="1"/>
        <v>1.1365075929844419</v>
      </c>
      <c r="D79" s="41">
        <v>69</v>
      </c>
      <c r="E79" s="40">
        <f t="shared" si="2"/>
        <v>0.55456077762649258</v>
      </c>
      <c r="F79" s="40">
        <f t="shared" si="3"/>
        <v>1.1846972665555964</v>
      </c>
      <c r="G79" s="36">
        <v>99</v>
      </c>
      <c r="H79" s="40">
        <f t="shared" si="4"/>
        <v>0.55986325815405102</v>
      </c>
      <c r="I79" s="40">
        <f t="shared" si="5"/>
        <v>1.2061456195752205</v>
      </c>
    </row>
    <row r="80" spans="1:9">
      <c r="A80" s="36">
        <v>39</v>
      </c>
      <c r="B80" s="40">
        <f t="shared" si="0"/>
        <v>0.54310454400948338</v>
      </c>
      <c r="C80" s="40">
        <f t="shared" si="1"/>
        <v>1.1389878291497213</v>
      </c>
      <c r="D80" s="41">
        <v>70</v>
      </c>
      <c r="E80" s="40">
        <f t="shared" si="2"/>
        <v>0.55479810008344344</v>
      </c>
      <c r="F80" s="40">
        <f t="shared" si="3"/>
        <v>1.1856522664106852</v>
      </c>
      <c r="G80" s="36">
        <v>100</v>
      </c>
      <c r="H80" s="40">
        <f t="shared" si="4"/>
        <v>0.55999271301962483</v>
      </c>
      <c r="I80" s="40">
        <f t="shared" si="5"/>
        <v>1.206672534248366</v>
      </c>
    </row>
    <row r="81" spans="1:9">
      <c r="A81" s="36">
        <v>40</v>
      </c>
      <c r="B81" s="40">
        <f t="shared" si="0"/>
        <v>0.5437052047711125</v>
      </c>
      <c r="C81" s="40">
        <f t="shared" si="1"/>
        <v>1.1413692181226816</v>
      </c>
      <c r="D81" s="43" t="s">
        <v>66</v>
      </c>
      <c r="E81" s="40" t="s">
        <v>66</v>
      </c>
      <c r="F81" s="40" t="s">
        <v>66</v>
      </c>
      <c r="G81" s="36" t="s">
        <v>66</v>
      </c>
      <c r="H81" s="40" t="s">
        <v>66</v>
      </c>
      <c r="I81" s="40" t="s">
        <v>66</v>
      </c>
    </row>
    <row r="82" spans="1:9">
      <c r="A82" s="46"/>
      <c r="B82" s="46"/>
      <c r="C82" s="46"/>
      <c r="D82" s="46"/>
      <c r="E82" s="46"/>
      <c r="F82" s="46"/>
      <c r="G82" s="46"/>
      <c r="H82" s="46"/>
      <c r="I82" s="46"/>
    </row>
    <row r="85" spans="1:9">
      <c r="A85" s="35" t="s">
        <v>78</v>
      </c>
    </row>
    <row r="86" spans="1:9" ht="18.75">
      <c r="A86" s="37" t="s">
        <v>60</v>
      </c>
      <c r="B86" s="37" t="s">
        <v>79</v>
      </c>
      <c r="C86" s="37" t="s">
        <v>80</v>
      </c>
      <c r="D86" s="37" t="s">
        <v>81</v>
      </c>
      <c r="E86" s="38" t="s">
        <v>82</v>
      </c>
      <c r="F86" s="37" t="s">
        <v>83</v>
      </c>
      <c r="G86" s="37" t="s">
        <v>81</v>
      </c>
    </row>
    <row r="87" spans="1:9">
      <c r="A87" s="36">
        <v>10</v>
      </c>
      <c r="B87" s="40">
        <v>0.49519999999999997</v>
      </c>
      <c r="C87" s="40">
        <v>0.49550355165668342</v>
      </c>
      <c r="D87" s="50">
        <f>(C87-B87)/B87</f>
        <v>6.1298799814911724E-4</v>
      </c>
      <c r="E87" s="51">
        <v>0.9496</v>
      </c>
      <c r="F87" s="40">
        <v>0.95187139942699484</v>
      </c>
      <c r="G87" s="50">
        <f>(F87-E87)/E87</f>
        <v>2.3919539037435085E-3</v>
      </c>
    </row>
    <row r="88" spans="1:9">
      <c r="A88" s="36">
        <v>11</v>
      </c>
      <c r="B88" s="40">
        <v>0.49959999999999999</v>
      </c>
      <c r="C88" s="40">
        <v>0.49985301948026262</v>
      </c>
      <c r="D88" s="50">
        <f t="shared" ref="D88:D151" si="6">(C88-B88)/B88</f>
        <v>5.0644411581791124E-4</v>
      </c>
      <c r="E88" s="51">
        <v>0.96760000000000002</v>
      </c>
      <c r="F88" s="40">
        <v>0.96897568756094976</v>
      </c>
      <c r="G88" s="50">
        <f t="shared" ref="G88:G151" si="7">(F88-E88)/E88</f>
        <v>1.4217523366574466E-3</v>
      </c>
    </row>
    <row r="89" spans="1:9">
      <c r="A89" s="36">
        <v>12</v>
      </c>
      <c r="B89" s="40">
        <v>0.50349999999999995</v>
      </c>
      <c r="C89" s="40">
        <v>0.50369524860809922</v>
      </c>
      <c r="D89" s="50">
        <f t="shared" si="6"/>
        <v>3.8778273703927383E-4</v>
      </c>
      <c r="E89" s="51">
        <v>0.98329999999999995</v>
      </c>
      <c r="F89" s="40">
        <v>0.98406833541741801</v>
      </c>
      <c r="G89" s="50">
        <f t="shared" si="7"/>
        <v>7.8138453922307893E-4</v>
      </c>
    </row>
    <row r="90" spans="1:9">
      <c r="A90" s="36">
        <v>13</v>
      </c>
      <c r="B90" s="40">
        <v>0.50700000000000001</v>
      </c>
      <c r="C90" s="40">
        <v>0.50711849452898883</v>
      </c>
      <c r="D90" s="50">
        <f t="shared" si="6"/>
        <v>2.3371701970181802E-4</v>
      </c>
      <c r="E90" s="51">
        <v>0.99709999999999999</v>
      </c>
      <c r="F90" s="40">
        <v>0.99750480053373713</v>
      </c>
      <c r="G90" s="50">
        <f t="shared" si="7"/>
        <v>4.0597786955886927E-4</v>
      </c>
    </row>
    <row r="91" spans="1:9">
      <c r="A91" s="36">
        <v>14</v>
      </c>
      <c r="B91" s="40">
        <v>0.51</v>
      </c>
      <c r="C91" s="40">
        <v>0.5101911084010291</v>
      </c>
      <c r="D91" s="50">
        <f t="shared" si="6"/>
        <v>3.7472235495900823E-4</v>
      </c>
      <c r="E91" s="51">
        <v>1.0095000000000001</v>
      </c>
      <c r="F91" s="40">
        <v>1.0095589598753623</v>
      </c>
      <c r="G91" s="50">
        <f t="shared" si="7"/>
        <v>5.8405027599996738E-5</v>
      </c>
    </row>
    <row r="92" spans="1:9">
      <c r="A92" s="36">
        <v>15</v>
      </c>
      <c r="B92" s="40">
        <v>0.51280000000000003</v>
      </c>
      <c r="C92" s="40">
        <v>0.51296694684185651</v>
      </c>
      <c r="D92" s="50">
        <f t="shared" si="6"/>
        <v>3.255593639946852E-4</v>
      </c>
      <c r="E92" s="51">
        <v>1.0206</v>
      </c>
      <c r="F92" s="40">
        <v>1.0204456804246687</v>
      </c>
      <c r="G92" s="50">
        <f t="shared" si="7"/>
        <v>-1.5120475733029247E-4</v>
      </c>
    </row>
    <row r="93" spans="1:9">
      <c r="A93" s="36">
        <v>16</v>
      </c>
      <c r="B93" s="40">
        <v>0.51570000000000005</v>
      </c>
      <c r="C93" s="40">
        <v>0.51548908637125612</v>
      </c>
      <c r="D93" s="50">
        <f t="shared" si="6"/>
        <v>-4.0898512457615869E-4</v>
      </c>
      <c r="E93" s="51">
        <v>1.0316000000000001</v>
      </c>
      <c r="F93" s="40">
        <v>1.0303361926217367</v>
      </c>
      <c r="G93" s="50">
        <f t="shared" si="7"/>
        <v>-1.2250943953696885E-3</v>
      </c>
    </row>
    <row r="94" spans="1:9">
      <c r="A94" s="36">
        <v>17</v>
      </c>
      <c r="B94" s="40">
        <v>0.5181</v>
      </c>
      <c r="C94" s="40">
        <v>0.5177924373956786</v>
      </c>
      <c r="D94" s="50">
        <f t="shared" si="6"/>
        <v>-5.9363559992551575E-4</v>
      </c>
      <c r="E94" s="51">
        <v>1.0410999999999999</v>
      </c>
      <c r="F94" s="40">
        <v>1.0393688344297649</v>
      </c>
      <c r="G94" s="50">
        <f t="shared" si="7"/>
        <v>-1.6628235234223466E-3</v>
      </c>
      <c r="H94" s="40"/>
    </row>
    <row r="95" spans="1:9">
      <c r="A95" s="36">
        <v>18</v>
      </c>
      <c r="B95" s="40">
        <v>0.5202</v>
      </c>
      <c r="C95" s="40">
        <v>0.51990562369097282</v>
      </c>
      <c r="D95" s="50">
        <f t="shared" si="6"/>
        <v>-5.6589063634597807E-4</v>
      </c>
      <c r="E95" s="51">
        <v>1.0492999999999999</v>
      </c>
      <c r="F95" s="40">
        <v>1.0476567299404103</v>
      </c>
      <c r="G95" s="50">
        <f t="shared" si="7"/>
        <v>-1.5660631464687327E-3</v>
      </c>
      <c r="H95" s="40"/>
    </row>
    <row r="96" spans="1:9">
      <c r="A96" s="36">
        <v>19</v>
      </c>
      <c r="B96" s="40">
        <v>0.52200000000000002</v>
      </c>
      <c r="C96" s="40">
        <v>0.52185235956113563</v>
      </c>
      <c r="D96" s="50">
        <f t="shared" si="6"/>
        <v>-2.8283608977853201E-4</v>
      </c>
      <c r="E96" s="51">
        <v>1.0565</v>
      </c>
      <c r="F96" s="40">
        <v>1.0552933860697569</v>
      </c>
      <c r="G96" s="50">
        <f t="shared" si="7"/>
        <v>-1.1420860674331546E-3</v>
      </c>
    </row>
    <row r="97" spans="1:7">
      <c r="A97" s="36">
        <v>20</v>
      </c>
      <c r="B97" s="40">
        <v>0.52359999999999995</v>
      </c>
      <c r="C97" s="40">
        <v>0.52365247600589637</v>
      </c>
      <c r="D97" s="50">
        <f t="shared" si="6"/>
        <v>1.0022155442402214E-4</v>
      </c>
      <c r="E97" s="51">
        <v>1.0628</v>
      </c>
      <c r="F97" s="40">
        <v>1.0623568434716826</v>
      </c>
      <c r="G97" s="50">
        <f t="shared" si="7"/>
        <v>-4.1697076431820656E-4</v>
      </c>
    </row>
    <row r="98" spans="1:7">
      <c r="A98" s="36">
        <v>21</v>
      </c>
      <c r="B98" s="40">
        <v>0.5252</v>
      </c>
      <c r="C98" s="40">
        <v>0.52532269691437317</v>
      </c>
      <c r="D98" s="50">
        <f t="shared" si="6"/>
        <v>2.3361941045918887E-4</v>
      </c>
      <c r="E98" s="51">
        <v>1.0696000000000001</v>
      </c>
      <c r="F98" s="40">
        <v>1.0689128033793778</v>
      </c>
      <c r="G98" s="50">
        <f t="shared" si="7"/>
        <v>-6.4248001180098376E-4</v>
      </c>
    </row>
    <row r="99" spans="1:7">
      <c r="A99" s="36">
        <v>22</v>
      </c>
      <c r="B99" s="40">
        <v>0.52680000000000005</v>
      </c>
      <c r="C99" s="40">
        <v>0.52687723416130605</v>
      </c>
      <c r="D99" s="50">
        <f t="shared" si="6"/>
        <v>1.4661002525817327E-4</v>
      </c>
      <c r="E99" s="51">
        <v>1.0753999999999999</v>
      </c>
      <c r="F99" s="40">
        <v>1.0750170161460315</v>
      </c>
      <c r="G99" s="50">
        <f t="shared" si="7"/>
        <v>-3.5613153614320203E-4</v>
      </c>
    </row>
    <row r="100" spans="1:7">
      <c r="A100" s="36">
        <v>23</v>
      </c>
      <c r="B100" s="40">
        <v>0.52829999999999999</v>
      </c>
      <c r="C100" s="40">
        <v>0.52832824946954271</v>
      </c>
      <c r="D100" s="50">
        <f t="shared" si="6"/>
        <v>5.3472401178720865E-5</v>
      </c>
      <c r="E100" s="51">
        <v>1.0810999999999999</v>
      </c>
      <c r="F100" s="40">
        <v>1.0807171289793964</v>
      </c>
      <c r="G100" s="50">
        <f t="shared" si="7"/>
        <v>-3.5414949644207359E-4</v>
      </c>
    </row>
    <row r="101" spans="1:7">
      <c r="A101" s="36">
        <v>24</v>
      </c>
      <c r="B101" s="40">
        <v>0.52959999999999996</v>
      </c>
      <c r="C101" s="40">
        <v>0.52968621687571371</v>
      </c>
      <c r="D101" s="50">
        <f t="shared" si="6"/>
        <v>1.6279621547158534E-4</v>
      </c>
      <c r="E101" s="51">
        <v>1.0864</v>
      </c>
      <c r="F101" s="40">
        <v>1.0860541317952559</v>
      </c>
      <c r="G101" s="50">
        <f t="shared" si="7"/>
        <v>-3.1836174958039165E-4</v>
      </c>
    </row>
    <row r="102" spans="1:7">
      <c r="A102" s="36">
        <v>25</v>
      </c>
      <c r="B102" s="40">
        <v>0.53090000000000004</v>
      </c>
      <c r="C102" s="40">
        <v>0.53096021009500705</v>
      </c>
      <c r="D102" s="50">
        <f t="shared" si="6"/>
        <v>1.1341136750236814E-4</v>
      </c>
      <c r="E102" s="51">
        <v>1.0914999999999999</v>
      </c>
      <c r="F102" s="40">
        <v>1.0910635004944607</v>
      </c>
      <c r="G102" s="50">
        <f t="shared" si="7"/>
        <v>-3.9990792994892924E-4</v>
      </c>
    </row>
    <row r="103" spans="1:7">
      <c r="A103" s="36">
        <v>26</v>
      </c>
      <c r="B103" s="40">
        <v>0.53200000000000003</v>
      </c>
      <c r="C103" s="40">
        <v>0.53215813247936627</v>
      </c>
      <c r="D103" s="50">
        <f t="shared" si="6"/>
        <v>2.9724150256813236E-4</v>
      </c>
      <c r="E103" s="51">
        <v>1.0961000000000001</v>
      </c>
      <c r="F103" s="40">
        <v>1.0957761096911531</v>
      </c>
      <c r="G103" s="50">
        <f t="shared" si="7"/>
        <v>-2.9549339371128669E-4</v>
      </c>
    </row>
    <row r="104" spans="1:7">
      <c r="A104" s="36">
        <v>27</v>
      </c>
      <c r="B104" s="40">
        <v>0.53320000000000001</v>
      </c>
      <c r="C104" s="40">
        <v>0.53328690262399736</v>
      </c>
      <c r="D104" s="50">
        <f t="shared" si="6"/>
        <v>1.6298316578648462E-4</v>
      </c>
      <c r="E104" s="51">
        <v>1.1004</v>
      </c>
      <c r="F104" s="40">
        <v>1.1002189678373635</v>
      </c>
      <c r="G104" s="50">
        <f t="shared" si="7"/>
        <v>-1.6451486971695816E-4</v>
      </c>
    </row>
    <row r="105" spans="1:7">
      <c r="A105" s="36">
        <v>28</v>
      </c>
      <c r="B105" s="40">
        <v>0.5343</v>
      </c>
      <c r="C105" s="40">
        <v>0.53435260536971496</v>
      </c>
      <c r="D105" s="50">
        <f t="shared" si="6"/>
        <v>9.8456615599783288E-5</v>
      </c>
      <c r="E105" s="51">
        <v>1.1047</v>
      </c>
      <c r="F105" s="40">
        <v>1.1044158141423057</v>
      </c>
      <c r="G105" s="50">
        <f t="shared" si="7"/>
        <v>-2.5725161373612459E-4</v>
      </c>
    </row>
    <row r="106" spans="1:7">
      <c r="A106" s="36">
        <v>29</v>
      </c>
      <c r="B106" s="40">
        <v>0.5353</v>
      </c>
      <c r="C106" s="40">
        <v>0.5353606155597509</v>
      </c>
      <c r="D106" s="50">
        <f t="shared" si="6"/>
        <v>1.1323661451690339E-4</v>
      </c>
      <c r="E106" s="51">
        <v>1.1086</v>
      </c>
      <c r="F106" s="40">
        <v>1.1083876069371092</v>
      </c>
      <c r="G106" s="50">
        <f t="shared" si="7"/>
        <v>-1.9158674264006952E-4</v>
      </c>
    </row>
    <row r="107" spans="1:7">
      <c r="A107" s="36">
        <v>30</v>
      </c>
      <c r="B107" s="40">
        <v>0.53620000000000001</v>
      </c>
      <c r="C107" s="40">
        <v>0.53631570016310581</v>
      </c>
      <c r="D107" s="50">
        <f t="shared" si="6"/>
        <v>2.1577799907833458E-4</v>
      </c>
      <c r="E107" s="51">
        <v>1.1124000000000001</v>
      </c>
      <c r="F107" s="40">
        <v>1.1121529260341521</v>
      </c>
      <c r="G107" s="50">
        <f t="shared" si="7"/>
        <v>-2.2210892291262067E-4</v>
      </c>
    </row>
    <row r="108" spans="1:7">
      <c r="A108" s="36">
        <v>31</v>
      </c>
      <c r="B108" s="40">
        <v>0.53710000000000002</v>
      </c>
      <c r="C108" s="40">
        <v>0.53722210308519214</v>
      </c>
      <c r="D108" s="50">
        <f t="shared" si="6"/>
        <v>2.2733771214320547E-4</v>
      </c>
      <c r="E108" s="51">
        <v>1.1158999999999999</v>
      </c>
      <c r="F108" s="40">
        <v>1.115728306396446</v>
      </c>
      <c r="G108" s="50">
        <f t="shared" si="7"/>
        <v>-1.5386110184949041E-4</v>
      </c>
    </row>
    <row r="109" spans="1:7">
      <c r="A109" s="36">
        <v>32</v>
      </c>
      <c r="B109" s="40">
        <v>0.53800000000000003</v>
      </c>
      <c r="C109" s="40">
        <v>0.53808361602174093</v>
      </c>
      <c r="D109" s="50">
        <f t="shared" si="6"/>
        <v>1.5542011476002868E-4</v>
      </c>
      <c r="E109" s="51">
        <v>1.1193</v>
      </c>
      <c r="F109" s="40">
        <v>1.1191285165339868</v>
      </c>
      <c r="G109" s="50">
        <f t="shared" si="7"/>
        <v>-1.532059912562716E-4</v>
      </c>
    </row>
    <row r="110" spans="1:7">
      <c r="A110" s="36">
        <v>33</v>
      </c>
      <c r="B110" s="40">
        <v>0.53879999999999995</v>
      </c>
      <c r="C110" s="40">
        <v>0.53890363798411844</v>
      </c>
      <c r="D110" s="50">
        <f t="shared" si="6"/>
        <v>1.92349636448587E-4</v>
      </c>
      <c r="E110" s="51">
        <v>1.1226</v>
      </c>
      <c r="F110" s="40">
        <v>1.1223667921109646</v>
      </c>
      <c r="G110" s="50">
        <f t="shared" si="7"/>
        <v>-2.0773907806473312E-4</v>
      </c>
    </row>
    <row r="111" spans="1:7">
      <c r="A111" s="36">
        <v>34</v>
      </c>
      <c r="B111" s="40">
        <v>0.53959999999999997</v>
      </c>
      <c r="C111" s="40">
        <v>0.53968522557009624</v>
      </c>
      <c r="D111" s="50">
        <f t="shared" si="6"/>
        <v>1.579421239738141E-4</v>
      </c>
      <c r="E111" s="51">
        <v>1.1254999999999999</v>
      </c>
      <c r="F111" s="40">
        <v>1.1254550330205422</v>
      </c>
      <c r="G111" s="50">
        <f t="shared" si="7"/>
        <v>-3.9952891566212601E-5</v>
      </c>
    </row>
    <row r="112" spans="1:7">
      <c r="A112" s="36">
        <v>35</v>
      </c>
      <c r="B112" s="40">
        <v>0.5403</v>
      </c>
      <c r="C112" s="40">
        <v>0.54043113562870537</v>
      </c>
      <c r="D112" s="50">
        <f t="shared" si="6"/>
        <v>2.4270891857369978E-4</v>
      </c>
      <c r="E112" s="51">
        <v>1.1285000000000001</v>
      </c>
      <c r="F112" s="40">
        <v>1.1284039704779525</v>
      </c>
      <c r="G112" s="50">
        <f t="shared" si="7"/>
        <v>-8.5094835664660445E-5</v>
      </c>
    </row>
    <row r="113" spans="1:7">
      <c r="A113" s="36">
        <v>36</v>
      </c>
      <c r="B113" s="40">
        <v>0.54100000000000004</v>
      </c>
      <c r="C113" s="40">
        <v>0.54114386163854811</v>
      </c>
      <c r="D113" s="50">
        <f t="shared" si="6"/>
        <v>2.6591800101306959E-4</v>
      </c>
      <c r="E113" s="51">
        <v>1.1313</v>
      </c>
      <c r="F113" s="40">
        <v>1.1312233093652682</v>
      </c>
      <c r="G113" s="50">
        <f t="shared" si="7"/>
        <v>-6.7789830046683497E-5</v>
      </c>
    </row>
    <row r="114" spans="1:7">
      <c r="A114" s="36">
        <v>37</v>
      </c>
      <c r="B114" s="40">
        <v>0.54179999999999995</v>
      </c>
      <c r="C114" s="40">
        <v>0.54182566486221539</v>
      </c>
      <c r="D114" s="50">
        <f t="shared" si="6"/>
        <v>4.736962387494741E-5</v>
      </c>
      <c r="E114" s="51">
        <v>1.1338999999999999</v>
      </c>
      <c r="F114" s="40">
        <v>1.1339218500360313</v>
      </c>
      <c r="G114" s="50">
        <f t="shared" si="7"/>
        <v>1.9269808652782449E-5</v>
      </c>
    </row>
    <row r="115" spans="1:7">
      <c r="A115" s="36">
        <v>38</v>
      </c>
      <c r="B115" s="40">
        <v>0.54239999999999999</v>
      </c>
      <c r="C115" s="40">
        <v>0.54247860113784552</v>
      </c>
      <c r="D115" s="50">
        <f t="shared" si="6"/>
        <v>1.449136022225742E-4</v>
      </c>
      <c r="E115" s="51">
        <v>1.1363000000000001</v>
      </c>
      <c r="F115" s="40">
        <v>1.1365075929844419</v>
      </c>
      <c r="G115" s="50">
        <f t="shared" si="7"/>
        <v>1.8269205706401481E-4</v>
      </c>
    </row>
    <row r="116" spans="1:7">
      <c r="A116" s="36">
        <v>39</v>
      </c>
      <c r="B116" s="40">
        <v>0.54300000000000004</v>
      </c>
      <c r="C116" s="40">
        <v>0.54310454400948338</v>
      </c>
      <c r="D116" s="50">
        <f t="shared" si="6"/>
        <v>1.9253040420505108E-4</v>
      </c>
      <c r="E116" s="51">
        <v>1.1388</v>
      </c>
      <c r="F116" s="40">
        <v>1.1389878291497213</v>
      </c>
      <c r="G116" s="50">
        <f t="shared" si="7"/>
        <v>1.6493602890873166E-4</v>
      </c>
    </row>
    <row r="117" spans="1:7">
      <c r="A117" s="36">
        <v>40</v>
      </c>
      <c r="B117" s="40">
        <v>0.54359999999999997</v>
      </c>
      <c r="C117" s="40">
        <v>0.5437052047711125</v>
      </c>
      <c r="D117" s="50">
        <f t="shared" si="6"/>
        <v>1.9353342735933145E-4</v>
      </c>
      <c r="E117" s="51">
        <v>1.1413</v>
      </c>
      <c r="F117" s="40">
        <v>1.1413692181226816</v>
      </c>
      <c r="G117" s="50">
        <f t="shared" si="7"/>
        <v>6.0648490915245012E-5</v>
      </c>
    </row>
    <row r="118" spans="1:7">
      <c r="A118" s="36">
        <v>41</v>
      </c>
      <c r="B118" s="40">
        <v>0.54420000000000002</v>
      </c>
      <c r="C118" s="40">
        <v>0.54428214989776169</v>
      </c>
      <c r="D118" s="50">
        <f t="shared" si="6"/>
        <v>1.5095534318572976E-4</v>
      </c>
      <c r="E118" s="51">
        <v>1.1435999999999999</v>
      </c>
      <c r="F118" s="40">
        <v>1.1436578561191313</v>
      </c>
      <c r="G118" s="50">
        <f t="shared" si="7"/>
        <v>5.0591219946955841E-5</v>
      </c>
    </row>
    <row r="119" spans="1:7">
      <c r="A119" s="36">
        <v>42</v>
      </c>
      <c r="B119" s="40">
        <v>0.54479999999999995</v>
      </c>
      <c r="C119" s="40">
        <v>0.54483681625542257</v>
      </c>
      <c r="D119" s="50">
        <f t="shared" si="6"/>
        <v>6.7577561348426164E-5</v>
      </c>
      <c r="E119" s="51">
        <v>1.1457999999999999</v>
      </c>
      <c r="F119" s="40">
        <v>1.1458593352613702</v>
      </c>
      <c r="G119" s="50">
        <f t="shared" si="7"/>
        <v>5.1785007305160125E-5</v>
      </c>
    </row>
    <row r="120" spans="1:7">
      <c r="A120" s="36">
        <v>43</v>
      </c>
      <c r="B120" s="40">
        <v>0.54530000000000001</v>
      </c>
      <c r="C120" s="40">
        <v>0.54537052441543798</v>
      </c>
      <c r="D120" s="50">
        <f t="shared" si="6"/>
        <v>1.2933140553452786E-4</v>
      </c>
      <c r="E120" s="51">
        <v>1.1479999999999999</v>
      </c>
      <c r="F120" s="40">
        <v>1.147978795447677</v>
      </c>
      <c r="G120" s="50">
        <f t="shared" si="7"/>
        <v>-1.8470864392775718E-5</v>
      </c>
    </row>
    <row r="121" spans="1:7">
      <c r="A121" s="36">
        <v>44</v>
      </c>
      <c r="B121" s="40">
        <v>0.54579999999999995</v>
      </c>
      <c r="C121" s="40">
        <v>0.5458844903452712</v>
      </c>
      <c r="D121" s="50">
        <f t="shared" si="6"/>
        <v>1.5480092574431781E-4</v>
      </c>
      <c r="E121" s="51">
        <v>1.1498999999999999</v>
      </c>
      <c r="F121" s="40">
        <v>1.1500209698774484</v>
      </c>
      <c r="G121" s="50">
        <f t="shared" si="7"/>
        <v>1.0520034563742373E-4</v>
      </c>
    </row>
    <row r="122" spans="1:7">
      <c r="A122" s="36">
        <v>45</v>
      </c>
      <c r="B122" s="40">
        <v>0.54630000000000001</v>
      </c>
      <c r="C122" s="40">
        <v>0.54637983570364745</v>
      </c>
      <c r="D122" s="50">
        <f t="shared" si="6"/>
        <v>1.4613894132792639E-4</v>
      </c>
      <c r="E122" s="51">
        <v>1.1518999999999999</v>
      </c>
      <c r="F122" s="40">
        <v>1.151990225126351</v>
      </c>
      <c r="G122" s="50">
        <f t="shared" si="7"/>
        <v>7.8327221417692582E-5</v>
      </c>
    </row>
    <row r="123" spans="1:7">
      <c r="A123" s="36">
        <v>46</v>
      </c>
      <c r="B123" s="40">
        <v>0.54679999999999995</v>
      </c>
      <c r="C123" s="40">
        <v>0.54685759693199076</v>
      </c>
      <c r="D123" s="50">
        <f t="shared" si="6"/>
        <v>1.0533455009292421E-4</v>
      </c>
      <c r="E123" s="51">
        <v>1.1537999999999999</v>
      </c>
      <c r="F123" s="40">
        <v>1.1538905965237436</v>
      </c>
      <c r="G123" s="50">
        <f t="shared" si="7"/>
        <v>7.8520128049625496E-5</v>
      </c>
    </row>
    <row r="124" spans="1:7">
      <c r="A124" s="36">
        <v>47</v>
      </c>
      <c r="B124" s="40">
        <v>0.54730000000000001</v>
      </c>
      <c r="C124" s="40">
        <v>0.54731873330433645</v>
      </c>
      <c r="D124" s="50">
        <f t="shared" si="6"/>
        <v>3.4228584572333158E-5</v>
      </c>
      <c r="E124" s="51">
        <v>1.1556999999999999</v>
      </c>
      <c r="F124" s="40">
        <v>1.1557258194675366</v>
      </c>
      <c r="G124" s="50">
        <f t="shared" si="7"/>
        <v>2.2340977361476625E-5</v>
      </c>
    </row>
    <row r="125" spans="1:7">
      <c r="A125" s="36">
        <v>48</v>
      </c>
      <c r="B125" s="40">
        <v>0.54769999999999996</v>
      </c>
      <c r="C125" s="40">
        <v>0.54776413407326685</v>
      </c>
      <c r="D125" s="50">
        <f t="shared" si="6"/>
        <v>1.1709708465745122E-4</v>
      </c>
      <c r="E125" s="51">
        <v>1.1574</v>
      </c>
      <c r="F125" s="40">
        <v>1.15749935721478</v>
      </c>
      <c r="G125" s="50">
        <f t="shared" si="7"/>
        <v>8.5845182979133597E-5</v>
      </c>
    </row>
    <row r="126" spans="1:7">
      <c r="A126" s="36">
        <v>49</v>
      </c>
      <c r="B126" s="40">
        <v>0.54810000000000003</v>
      </c>
      <c r="C126" s="40">
        <v>0.54819462482893067</v>
      </c>
      <c r="D126" s="50">
        <f t="shared" si="6"/>
        <v>1.7264154156291543E-4</v>
      </c>
      <c r="E126" s="51">
        <v>1.159</v>
      </c>
      <c r="F126" s="40">
        <v>1.159214425605789</v>
      </c>
      <c r="G126" s="50">
        <f t="shared" si="7"/>
        <v>1.8500915081017482E-4</v>
      </c>
    </row>
    <row r="127" spans="1:7">
      <c r="A127" s="36">
        <v>50</v>
      </c>
      <c r="B127" s="40">
        <v>0.54849999999999999</v>
      </c>
      <c r="C127" s="40">
        <v>0.54861097317110641</v>
      </c>
      <c r="D127" s="50">
        <f t="shared" si="6"/>
        <v>2.0232118706731272E-4</v>
      </c>
      <c r="E127" s="51">
        <v>1.1607000000000001</v>
      </c>
      <c r="F127" s="40">
        <v>1.1608740151124819</v>
      </c>
      <c r="G127" s="50">
        <f t="shared" si="7"/>
        <v>1.4992255749274487E-4</v>
      </c>
    </row>
    <row r="128" spans="1:7">
      <c r="A128" s="36">
        <v>51</v>
      </c>
      <c r="B128" s="40">
        <v>0.54890000000000005</v>
      </c>
      <c r="C128" s="40">
        <v>0.54901389377994092</v>
      </c>
      <c r="D128" s="50">
        <f t="shared" si="6"/>
        <v>2.074945890706243E-4</v>
      </c>
      <c r="E128" s="51">
        <v>1.1623000000000001</v>
      </c>
      <c r="F128" s="40">
        <v>1.1624809105454026</v>
      </c>
      <c r="G128" s="50">
        <f t="shared" si="7"/>
        <v>1.5564875281982233E-4</v>
      </c>
    </row>
    <row r="129" spans="1:7">
      <c r="A129" s="36">
        <v>52</v>
      </c>
      <c r="B129" s="40">
        <v>0.54930000000000001</v>
      </c>
      <c r="C129" s="40">
        <v>0.54940405295894545</v>
      </c>
      <c r="D129" s="50">
        <f t="shared" si="6"/>
        <v>1.8942828863179354E-4</v>
      </c>
      <c r="E129" s="51">
        <v>1.1637999999999999</v>
      </c>
      <c r="F129" s="40">
        <v>1.1640377087066733</v>
      </c>
      <c r="G129" s="50">
        <f t="shared" si="7"/>
        <v>2.0425219683226466E-4</v>
      </c>
    </row>
    <row r="130" spans="1:7">
      <c r="A130" s="36">
        <v>53</v>
      </c>
      <c r="B130" s="40">
        <v>0.54969999999999997</v>
      </c>
      <c r="C130" s="40">
        <v>0.54978207271366453</v>
      </c>
      <c r="D130" s="50">
        <f t="shared" si="6"/>
        <v>1.4930455460171092E-4</v>
      </c>
      <c r="E130" s="51">
        <v>1.1657999999999999</v>
      </c>
      <c r="F130" s="40">
        <v>1.1655468342363078</v>
      </c>
      <c r="G130" s="50">
        <f t="shared" si="7"/>
        <v>-2.1716054528406648E-4</v>
      </c>
    </row>
    <row r="131" spans="1:7">
      <c r="A131" s="36">
        <v>54</v>
      </c>
      <c r="B131" s="40">
        <v>0.55010000000000003</v>
      </c>
      <c r="C131" s="40">
        <v>0.55014853442082412</v>
      </c>
      <c r="D131" s="50">
        <f t="shared" si="6"/>
        <v>8.8228359978343503E-5</v>
      </c>
      <c r="E131" s="51">
        <v>1.1667000000000001</v>
      </c>
      <c r="F131" s="40">
        <v>1.1670105538656224</v>
      </c>
      <c r="G131" s="50">
        <f t="shared" si="7"/>
        <v>2.661814224927464E-4</v>
      </c>
    </row>
    <row r="132" spans="1:7">
      <c r="A132" s="36">
        <v>55</v>
      </c>
      <c r="B132" s="40">
        <v>0.5504</v>
      </c>
      <c r="C132" s="40">
        <v>0.55050398213546159</v>
      </c>
      <c r="D132" s="50">
        <f t="shared" si="6"/>
        <v>1.8892103099852627E-4</v>
      </c>
      <c r="E132" s="51">
        <v>1.1680999999999999</v>
      </c>
      <c r="F132" s="40">
        <v>1.1684309892629021</v>
      </c>
      <c r="G132" s="50">
        <f t="shared" si="7"/>
        <v>2.8335695822464152E-4</v>
      </c>
    </row>
    <row r="133" spans="1:7">
      <c r="A133" s="36">
        <v>56</v>
      </c>
      <c r="B133" s="40">
        <v>0.55079999999999996</v>
      </c>
      <c r="C133" s="40">
        <v>0.55084892557730747</v>
      </c>
      <c r="D133" s="50">
        <f t="shared" si="6"/>
        <v>8.8826393078272642E-5</v>
      </c>
      <c r="E133" s="51">
        <v>1.1696</v>
      </c>
      <c r="F133" s="40">
        <v>1.1698101286321352</v>
      </c>
      <c r="G133" s="50">
        <f t="shared" si="7"/>
        <v>1.7965854320725817E-4</v>
      </c>
    </row>
    <row r="134" spans="1:7">
      <c r="A134" s="36">
        <v>57</v>
      </c>
      <c r="B134" s="40">
        <v>0.55110000000000003</v>
      </c>
      <c r="C134" s="40">
        <v>0.55118384283237554</v>
      </c>
      <c r="D134" s="50">
        <f t="shared" si="6"/>
        <v>1.5213723893214024E-4</v>
      </c>
      <c r="E134" s="51">
        <v>1.1708000000000001</v>
      </c>
      <c r="F134" s="40">
        <v>1.1711498372048519</v>
      </c>
      <c r="G134" s="50">
        <f t="shared" si="7"/>
        <v>2.9880184903640386E-4</v>
      </c>
    </row>
    <row r="135" spans="1:7">
      <c r="A135" s="36">
        <v>58</v>
      </c>
      <c r="B135" s="40">
        <v>0.55149999999999999</v>
      </c>
      <c r="C135" s="40">
        <v>0.55150918280115691</v>
      </c>
      <c r="D135" s="50">
        <f t="shared" si="6"/>
        <v>1.6650591399664651E-5</v>
      </c>
      <c r="E135" s="51">
        <v>1.1720999999999999</v>
      </c>
      <c r="F135" s="40">
        <v>1.1724518667473041</v>
      </c>
      <c r="G135" s="50">
        <f t="shared" si="7"/>
        <v>3.0020198558496845E-4</v>
      </c>
    </row>
    <row r="136" spans="1:7">
      <c r="A136" s="36">
        <v>59</v>
      </c>
      <c r="B136" s="40">
        <v>0.55179999999999996</v>
      </c>
      <c r="C136" s="40">
        <v>0.55182536742090227</v>
      </c>
      <c r="D136" s="50">
        <f t="shared" si="6"/>
        <v>4.5972129217671922E-5</v>
      </c>
      <c r="E136" s="51">
        <v>1.1734</v>
      </c>
      <c r="F136" s="40">
        <v>1.1737178641899606</v>
      </c>
      <c r="G136" s="50">
        <f t="shared" si="7"/>
        <v>2.7089158851253096E-4</v>
      </c>
    </row>
    <row r="137" spans="1:7">
      <c r="A137" s="36">
        <v>60</v>
      </c>
      <c r="B137" s="40">
        <v>0.55210000000000004</v>
      </c>
      <c r="C137" s="40">
        <v>0.55213279368610302</v>
      </c>
      <c r="D137" s="50">
        <f t="shared" si="6"/>
        <v>5.9398091112086879E-5</v>
      </c>
      <c r="E137" s="51">
        <v>1.1747000000000001</v>
      </c>
      <c r="F137" s="40">
        <v>1.174949379473115</v>
      </c>
      <c r="G137" s="50">
        <f t="shared" si="7"/>
        <v>2.1229205168542999E-4</v>
      </c>
    </row>
    <row r="138" spans="1:7">
      <c r="A138" s="36">
        <v>61</v>
      </c>
      <c r="B138" s="40">
        <v>0.5524</v>
      </c>
      <c r="C138" s="40">
        <v>0.55243183548836972</v>
      </c>
      <c r="D138" s="50">
        <f t="shared" si="6"/>
        <v>5.7631224420191195E-5</v>
      </c>
      <c r="E138" s="51">
        <v>1.1758999999999999</v>
      </c>
      <c r="F138" s="40">
        <v>1.1761478726910728</v>
      </c>
      <c r="G138" s="50">
        <f t="shared" si="7"/>
        <v>2.1079402251283948E-4</v>
      </c>
    </row>
    <row r="139" spans="1:7">
      <c r="A139" s="36">
        <v>62</v>
      </c>
      <c r="B139" s="40">
        <v>0.55269999999999997</v>
      </c>
      <c r="C139" s="40">
        <v>0.55272284529438787</v>
      </c>
      <c r="D139" s="50">
        <f t="shared" si="6"/>
        <v>4.1333986589282633E-5</v>
      </c>
      <c r="E139" s="51">
        <v>1.177</v>
      </c>
      <c r="F139" s="40">
        <v>1.1773147206075498</v>
      </c>
      <c r="G139" s="50">
        <f t="shared" si="7"/>
        <v>2.6739218993184264E-4</v>
      </c>
    </row>
    <row r="140" spans="1:7">
      <c r="A140" s="36">
        <v>63</v>
      </c>
      <c r="B140" s="40">
        <v>0.55300000000000005</v>
      </c>
      <c r="C140" s="40">
        <v>0.55300615567844424</v>
      </c>
      <c r="D140" s="50">
        <f t="shared" si="6"/>
        <v>1.1131425758042312E-5</v>
      </c>
      <c r="E140" s="51">
        <v>1.1781999999999999</v>
      </c>
      <c r="F140" s="40">
        <v>1.1784512226063963</v>
      </c>
      <c r="G140" s="50">
        <f t="shared" si="7"/>
        <v>2.1322577354984594E-4</v>
      </c>
    </row>
    <row r="141" spans="1:7">
      <c r="A141" s="36">
        <v>64</v>
      </c>
      <c r="B141" s="40">
        <v>0.55330000000000001</v>
      </c>
      <c r="C141" s="40">
        <v>0.55328208072411222</v>
      </c>
      <c r="D141" s="50">
        <f t="shared" si="6"/>
        <v>-3.2386184507120849E-5</v>
      </c>
      <c r="E141" s="51">
        <v>1.1793</v>
      </c>
      <c r="F141" s="40">
        <v>1.1795586061343537</v>
      </c>
      <c r="G141" s="50">
        <f t="shared" si="7"/>
        <v>2.1928782697675688E-4</v>
      </c>
    </row>
    <row r="142" spans="1:7">
      <c r="A142" s="36">
        <v>65</v>
      </c>
      <c r="B142" s="40">
        <v>0.55349999999999999</v>
      </c>
      <c r="C142" s="40">
        <v>0.5535509173080313</v>
      </c>
      <c r="D142" s="50">
        <f t="shared" si="6"/>
        <v>9.1991523091791041E-5</v>
      </c>
      <c r="E142" s="51">
        <v>1.1802999999999999</v>
      </c>
      <c r="F142" s="40">
        <v>1.1806380316861023</v>
      </c>
      <c r="G142" s="50">
        <f t="shared" si="7"/>
        <v>2.8639471837868172E-4</v>
      </c>
    </row>
    <row r="143" spans="1:7">
      <c r="A143" s="36">
        <v>66</v>
      </c>
      <c r="B143" s="40">
        <v>0.55379999999999996</v>
      </c>
      <c r="C143" s="40">
        <v>0.5538129462772643</v>
      </c>
      <c r="D143" s="50">
        <f t="shared" si="6"/>
        <v>2.3377170935962952E-5</v>
      </c>
      <c r="E143" s="51">
        <v>1.1814</v>
      </c>
      <c r="F143" s="40">
        <v>1.1816905973762117</v>
      </c>
      <c r="G143" s="50">
        <f t="shared" si="7"/>
        <v>2.4597712562360926E-4</v>
      </c>
    </row>
    <row r="144" spans="1:7">
      <c r="A144" s="36">
        <v>67</v>
      </c>
      <c r="B144" s="40">
        <v>0.55400000000000005</v>
      </c>
      <c r="C144" s="40">
        <v>0.55406843353045054</v>
      </c>
      <c r="D144" s="50">
        <f t="shared" si="6"/>
        <v>1.2352622824999225E-4</v>
      </c>
      <c r="E144" s="51">
        <v>1.1823999999999999</v>
      </c>
      <c r="F144" s="40">
        <v>1.1827173431376929</v>
      </c>
      <c r="G144" s="50">
        <f t="shared" si="7"/>
        <v>2.6838898654689544E-4</v>
      </c>
    </row>
    <row r="145" spans="1:7">
      <c r="A145" s="36">
        <v>68</v>
      </c>
      <c r="B145" s="40">
        <v>0.55430000000000001</v>
      </c>
      <c r="C145" s="40">
        <v>0.55431763101186249</v>
      </c>
      <c r="D145" s="50">
        <f t="shared" si="6"/>
        <v>3.1807706769751762E-5</v>
      </c>
      <c r="E145" s="51">
        <v>1.1834</v>
      </c>
      <c r="F145" s="40">
        <v>1.1837192545825055</v>
      </c>
      <c r="G145" s="50">
        <f t="shared" si="7"/>
        <v>2.6977740620709765E-4</v>
      </c>
    </row>
    <row r="146" spans="1:7">
      <c r="A146" s="36">
        <v>69</v>
      </c>
      <c r="B146" s="40">
        <v>0.55449999999999999</v>
      </c>
      <c r="C146" s="40">
        <v>0.55456077762649258</v>
      </c>
      <c r="D146" s="50">
        <f t="shared" si="6"/>
        <v>1.0960798285408816E-4</v>
      </c>
      <c r="E146" s="51">
        <v>1.1843999999999999</v>
      </c>
      <c r="F146" s="40">
        <v>1.1846972665555964</v>
      </c>
      <c r="G146" s="50">
        <f t="shared" si="7"/>
        <v>2.5098493380317123E-4</v>
      </c>
    </row>
    <row r="147" spans="1:7">
      <c r="A147" s="36">
        <v>70</v>
      </c>
      <c r="B147" s="40">
        <v>0.55479999999999996</v>
      </c>
      <c r="C147" s="40">
        <v>0.55479810008344344</v>
      </c>
      <c r="D147" s="50">
        <f t="shared" si="6"/>
        <v>-3.4245071314433533E-6</v>
      </c>
      <c r="E147" s="51">
        <v>1.1854</v>
      </c>
      <c r="F147" s="40">
        <v>1.1856522664106852</v>
      </c>
      <c r="G147" s="50">
        <f t="shared" si="7"/>
        <v>2.1281121198347313E-4</v>
      </c>
    </row>
    <row r="148" spans="1:7">
      <c r="A148" s="36">
        <v>71</v>
      </c>
      <c r="B148" s="40">
        <v>0.55500000000000005</v>
      </c>
      <c r="C148" s="40">
        <v>0.55502981367412763</v>
      </c>
      <c r="D148" s="50">
        <f t="shared" si="6"/>
        <v>5.3718331761399524E-5</v>
      </c>
      <c r="E148" s="51">
        <v>1.1862999999999999</v>
      </c>
      <c r="F148" s="40">
        <v>1.1865850970330776</v>
      </c>
      <c r="G148" s="50">
        <f t="shared" si="7"/>
        <v>2.4032456636404254E-4</v>
      </c>
    </row>
    <row r="149" spans="1:7">
      <c r="A149" s="36">
        <v>72</v>
      </c>
      <c r="B149" s="40">
        <v>0.55520000000000003</v>
      </c>
      <c r="C149" s="40">
        <v>0.55525612299112315</v>
      </c>
      <c r="D149" s="50">
        <f t="shared" si="6"/>
        <v>1.0108607911224747E-4</v>
      </c>
      <c r="E149" s="51">
        <v>1.1873</v>
      </c>
      <c r="F149" s="40">
        <v>1.1874965596321696</v>
      </c>
      <c r="G149" s="50">
        <f t="shared" si="7"/>
        <v>1.6555178317997094E-4</v>
      </c>
    </row>
    <row r="150" spans="1:7">
      <c r="A150" s="36">
        <v>73</v>
      </c>
      <c r="B150" s="40">
        <v>0.55549999999999999</v>
      </c>
      <c r="C150" s="40">
        <v>0.55547722259292676</v>
      </c>
      <c r="D150" s="50">
        <f t="shared" si="6"/>
        <v>-4.1003433075135608E-5</v>
      </c>
      <c r="E150" s="51">
        <v>1.1880999999999999</v>
      </c>
      <c r="F150" s="40">
        <v>1.1883874163240151</v>
      </c>
      <c r="G150" s="50">
        <f t="shared" si="7"/>
        <v>2.4191256966180319E-4</v>
      </c>
    </row>
    <row r="151" spans="1:7">
      <c r="A151" s="36">
        <v>74</v>
      </c>
      <c r="B151" s="40">
        <v>0.55569999999999997</v>
      </c>
      <c r="C151" s="40">
        <v>0.55569329761932884</v>
      </c>
      <c r="D151" s="50">
        <f t="shared" si="6"/>
        <v>-1.2061149309215091E-5</v>
      </c>
      <c r="E151" s="51">
        <v>1.1890000000000001</v>
      </c>
      <c r="F151" s="40">
        <v>1.1892583925222691</v>
      </c>
      <c r="G151" s="50">
        <f t="shared" si="7"/>
        <v>2.1731919450715054E-4</v>
      </c>
    </row>
    <row r="152" spans="1:7">
      <c r="A152" s="36">
        <v>75</v>
      </c>
      <c r="B152" s="40">
        <v>0.55589999999999995</v>
      </c>
      <c r="C152" s="40">
        <v>0.55590452436166338</v>
      </c>
      <c r="D152" s="50">
        <f t="shared" ref="D152:D177" si="8">(C152-B152)/B152</f>
        <v>8.1388049351091543E-6</v>
      </c>
      <c r="E152" s="51">
        <v>1.1898</v>
      </c>
      <c r="F152" s="40">
        <v>1.1901101791540176</v>
      </c>
      <c r="G152" s="50">
        <f t="shared" ref="G152:G177" si="9">(F152-E152)/E152</f>
        <v>2.6069856616040807E-4</v>
      </c>
    </row>
    <row r="153" spans="1:7">
      <c r="A153" s="36">
        <v>76</v>
      </c>
      <c r="B153" s="40">
        <v>0.55610000000000004</v>
      </c>
      <c r="C153" s="40">
        <v>0.55611107079177025</v>
      </c>
      <c r="D153" s="50">
        <f t="shared" si="8"/>
        <v>1.9907915429251694E-5</v>
      </c>
      <c r="E153" s="51">
        <v>1.1906000000000001</v>
      </c>
      <c r="F153" s="40">
        <v>1.1909434347153856</v>
      </c>
      <c r="G153" s="50">
        <f t="shared" si="9"/>
        <v>2.8845516158697201E-4</v>
      </c>
    </row>
    <row r="154" spans="1:7">
      <c r="A154" s="36">
        <v>77</v>
      </c>
      <c r="B154" s="40">
        <v>0.55630000000000002</v>
      </c>
      <c r="C154" s="40">
        <v>0.55631309705313747</v>
      </c>
      <c r="D154" s="50">
        <f t="shared" si="8"/>
        <v>2.3543147829330125E-5</v>
      </c>
      <c r="E154" s="51">
        <v>1.1915</v>
      </c>
      <c r="F154" s="40">
        <v>1.1917587871803736</v>
      </c>
      <c r="G154" s="50">
        <f t="shared" si="9"/>
        <v>2.1719444429176921E-4</v>
      </c>
    </row>
    <row r="155" spans="1:7">
      <c r="A155" s="36">
        <v>78</v>
      </c>
      <c r="B155" s="40">
        <v>0.55649999999999999</v>
      </c>
      <c r="C155" s="40">
        <v>0.55651075591736154</v>
      </c>
      <c r="D155" s="50">
        <f t="shared" si="8"/>
        <v>1.9327794000986555E-5</v>
      </c>
      <c r="E155" s="51">
        <v>1.1922999999999999</v>
      </c>
      <c r="F155" s="40">
        <v>1.1925568357750975</v>
      </c>
      <c r="G155" s="50">
        <f t="shared" si="9"/>
        <v>2.1541203983696053E-4</v>
      </c>
    </row>
    <row r="156" spans="1:7">
      <c r="A156" s="36">
        <v>79</v>
      </c>
      <c r="B156" s="40">
        <v>0.55669999999999997</v>
      </c>
      <c r="C156" s="40">
        <v>0.55670419320876718</v>
      </c>
      <c r="D156" s="50">
        <f t="shared" si="8"/>
        <v>7.5322593267673965E-6</v>
      </c>
      <c r="E156" s="51">
        <v>1.1930000000000001</v>
      </c>
      <c r="F156" s="40">
        <v>1.1933381526284519</v>
      </c>
      <c r="G156" s="50">
        <f t="shared" si="9"/>
        <v>2.8344729962433076E-4</v>
      </c>
    </row>
    <row r="157" spans="1:7">
      <c r="A157" s="36">
        <v>80</v>
      </c>
      <c r="B157" s="40">
        <v>0.55689999999999995</v>
      </c>
      <c r="C157" s="40">
        <v>0.55689354819976256</v>
      </c>
      <c r="D157" s="50">
        <f t="shared" si="8"/>
        <v>-1.158520423306658E-5</v>
      </c>
      <c r="E157" s="51">
        <v>1.1938</v>
      </c>
      <c r="F157" s="40">
        <v>1.1941032843092005</v>
      </c>
      <c r="G157" s="50">
        <f t="shared" si="9"/>
        <v>2.5404951348682262E-4</v>
      </c>
    </row>
    <row r="158" spans="1:7">
      <c r="A158" s="36">
        <v>81</v>
      </c>
      <c r="B158" s="40">
        <v>0.55700000000000005</v>
      </c>
      <c r="C158" s="40">
        <v>0.55707895397927354</v>
      </c>
      <c r="D158" s="50">
        <f t="shared" si="8"/>
        <v>1.4174861628992521E-4</v>
      </c>
      <c r="E158" s="51">
        <v>1.1944999999999999</v>
      </c>
      <c r="F158" s="40">
        <v>1.1948527532585687</v>
      </c>
      <c r="G158" s="50">
        <f t="shared" si="9"/>
        <v>2.9531457393784931E-4</v>
      </c>
    </row>
    <row r="159" spans="1:7">
      <c r="A159" s="36">
        <v>82</v>
      </c>
      <c r="B159" s="40">
        <v>0.55720000000000003</v>
      </c>
      <c r="C159" s="40">
        <v>0.55726053779638263</v>
      </c>
      <c r="D159" s="50">
        <f t="shared" si="8"/>
        <v>1.0864644002619912E-4</v>
      </c>
      <c r="E159" s="51">
        <v>1.1953</v>
      </c>
      <c r="F159" s="40">
        <v>1.195587059126596</v>
      </c>
      <c r="G159" s="50">
        <f t="shared" si="9"/>
        <v>2.4015655199196006E-4</v>
      </c>
    </row>
    <row r="160" spans="1:7">
      <c r="A160" s="36">
        <v>83</v>
      </c>
      <c r="B160" s="40">
        <v>0.55740000000000001</v>
      </c>
      <c r="C160" s="40">
        <v>0.55743842138111044</v>
      </c>
      <c r="D160" s="50">
        <f t="shared" si="8"/>
        <v>6.8929639595320585E-5</v>
      </c>
      <c r="E160" s="51">
        <v>1.196</v>
      </c>
      <c r="F160" s="40">
        <v>1.1963066800197617</v>
      </c>
      <c r="G160" s="50">
        <f t="shared" si="9"/>
        <v>2.5642142120547778E-4</v>
      </c>
    </row>
    <row r="161" spans="1:7">
      <c r="A161" s="36">
        <v>84</v>
      </c>
      <c r="B161" s="40">
        <v>0.55759999999999998</v>
      </c>
      <c r="C161" s="40">
        <v>0.55761272124410521</v>
      </c>
      <c r="D161" s="50">
        <f t="shared" si="8"/>
        <v>2.281428282860356E-5</v>
      </c>
      <c r="E161" s="51">
        <v>1.1967000000000001</v>
      </c>
      <c r="F161" s="40">
        <v>1.1970120736667267</v>
      </c>
      <c r="G161" s="50">
        <f t="shared" si="9"/>
        <v>2.6077852989603631E-4</v>
      </c>
    </row>
    <row r="162" spans="1:7">
      <c r="A162" s="36">
        <v>85</v>
      </c>
      <c r="B162" s="40">
        <v>0.55779999999999996</v>
      </c>
      <c r="C162" s="40">
        <v>0.55778354895685056</v>
      </c>
      <c r="D162" s="50">
        <f t="shared" si="8"/>
        <v>-2.9492727051633882E-5</v>
      </c>
      <c r="E162" s="51">
        <v>1.1973</v>
      </c>
      <c r="F162" s="40">
        <v>1.1977036785084487</v>
      </c>
      <c r="G162" s="50">
        <f t="shared" si="9"/>
        <v>3.3715736110305727E-4</v>
      </c>
    </row>
    <row r="163" spans="1:7">
      <c r="A163" s="36">
        <v>86</v>
      </c>
      <c r="B163" s="40">
        <v>0.55800000000000005</v>
      </c>
      <c r="C163" s="40">
        <v>0.5579510114138615</v>
      </c>
      <c r="D163" s="50">
        <f t="shared" si="8"/>
        <v>-8.7793165122856921E-5</v>
      </c>
      <c r="E163" s="51">
        <v>1.198</v>
      </c>
      <c r="F163" s="40">
        <v>1.1983819147183614</v>
      </c>
      <c r="G163" s="50">
        <f t="shared" si="9"/>
        <v>3.187935879478002E-4</v>
      </c>
    </row>
    <row r="164" spans="1:7">
      <c r="A164" s="36">
        <v>87</v>
      </c>
      <c r="B164" s="40">
        <v>0.55810000000000004</v>
      </c>
      <c r="C164" s="40">
        <v>0.55811521107821516</v>
      </c>
      <c r="D164" s="50">
        <f t="shared" si="8"/>
        <v>2.7255112372542599E-5</v>
      </c>
      <c r="E164" s="51">
        <v>1.1987000000000001</v>
      </c>
      <c r="F164" s="40">
        <v>1.1990471851578446</v>
      </c>
      <c r="G164" s="50">
        <f t="shared" si="9"/>
        <v>2.8963473583422649E-4</v>
      </c>
    </row>
    <row r="165" spans="1:7">
      <c r="A165" s="36">
        <v>88</v>
      </c>
      <c r="B165" s="40">
        <v>0.55830000000000002</v>
      </c>
      <c r="C165" s="40">
        <v>0.55827624621164429</v>
      </c>
      <c r="D165" s="50">
        <f t="shared" si="8"/>
        <v>-4.2546638645404399E-5</v>
      </c>
      <c r="E165" s="51">
        <v>1.1994</v>
      </c>
      <c r="F165" s="40">
        <v>1.1996998762717512</v>
      </c>
      <c r="G165" s="50">
        <f t="shared" si="9"/>
        <v>2.5002190407804681E-4</v>
      </c>
    </row>
    <row r="166" spans="1:7">
      <c r="A166" s="36">
        <v>89</v>
      </c>
      <c r="B166" s="40">
        <v>0.5585</v>
      </c>
      <c r="C166" s="40">
        <v>0.55843421109032254</v>
      </c>
      <c r="D166" s="50">
        <f t="shared" si="8"/>
        <v>-1.1779572010287474E-4</v>
      </c>
      <c r="E166" s="51">
        <v>1.2000999999999999</v>
      </c>
      <c r="F166" s="40">
        <v>1.2003403589283719</v>
      </c>
      <c r="G166" s="50">
        <f t="shared" si="9"/>
        <v>2.0028241677521122E-4</v>
      </c>
    </row>
    <row r="167" spans="1:7">
      <c r="A167" s="36">
        <v>90</v>
      </c>
      <c r="B167" s="40">
        <v>0.55859999999999999</v>
      </c>
      <c r="C167" s="40">
        <v>0.5585891962073759</v>
      </c>
      <c r="D167" s="50">
        <f t="shared" si="8"/>
        <v>-1.9340838926031428E-5</v>
      </c>
      <c r="E167" s="51">
        <v>1.2007000000000001</v>
      </c>
      <c r="F167" s="40">
        <v>1.2009689892078361</v>
      </c>
      <c r="G167" s="50">
        <f t="shared" si="9"/>
        <v>2.240269907853947E-4</v>
      </c>
    </row>
    <row r="168" spans="1:7">
      <c r="A168" s="36">
        <v>91</v>
      </c>
      <c r="B168" s="40">
        <v>0.55869999999999997</v>
      </c>
      <c r="C168" s="40">
        <v>0.55874128846306592</v>
      </c>
      <c r="D168" s="50">
        <f t="shared" si="8"/>
        <v>7.3900954118394732E-5</v>
      </c>
      <c r="E168" s="51">
        <v>1.2013</v>
      </c>
      <c r="F168" s="40">
        <v>1.201586109142643</v>
      </c>
      <c r="G168" s="50">
        <f t="shared" si="9"/>
        <v>2.3816627207436266E-4</v>
      </c>
    </row>
    <row r="169" spans="1:7">
      <c r="A169" s="36">
        <v>92</v>
      </c>
      <c r="B169" s="40">
        <v>0.55889999999999995</v>
      </c>
      <c r="C169" s="40">
        <v>0.55889057134352116</v>
      </c>
      <c r="D169" s="50">
        <f>(C169-B169)/B169</f>
        <v>-1.6870024116646562E-5</v>
      </c>
      <c r="E169" s="51">
        <v>1.202</v>
      </c>
      <c r="F169" s="40">
        <v>1.2021920474136936</v>
      </c>
      <c r="G169" s="50">
        <f>(F169-E169)/E169</f>
        <v>1.5977322270682853E-4</v>
      </c>
    </row>
    <row r="170" spans="1:7">
      <c r="A170" s="36">
        <v>93</v>
      </c>
      <c r="B170" s="40">
        <v>0.55910000000000004</v>
      </c>
      <c r="C170" s="40">
        <v>0.55903712508881387</v>
      </c>
      <c r="D170" s="50">
        <f t="shared" si="8"/>
        <v>-1.1245736216450117E-4</v>
      </c>
      <c r="E170" s="51">
        <v>1.2025999999999999</v>
      </c>
      <c r="F170" s="40">
        <v>1.2027871200049427</v>
      </c>
      <c r="G170" s="50">
        <f t="shared" si="9"/>
        <v>1.555962123256353E-4</v>
      </c>
    </row>
    <row r="171" spans="1:7">
      <c r="A171" s="36">
        <v>94</v>
      </c>
      <c r="B171" s="40">
        <v>0.55920000000000003</v>
      </c>
      <c r="C171" s="40">
        <v>0.55918102685112403</v>
      </c>
      <c r="D171" s="50">
        <f t="shared" si="8"/>
        <v>-3.3929093125894711E-5</v>
      </c>
      <c r="E171" s="51">
        <v>1.2032</v>
      </c>
      <c r="F171" s="40">
        <v>1.2033716308195264</v>
      </c>
      <c r="G171" s="50">
        <f t="shared" si="9"/>
        <v>1.4264529548397098E-4</v>
      </c>
    </row>
    <row r="172" spans="1:7">
      <c r="A172" s="36">
        <v>95</v>
      </c>
      <c r="B172" s="40">
        <v>0.55930000000000002</v>
      </c>
      <c r="C172" s="40">
        <v>0.55932235084366677</v>
      </c>
      <c r="D172" s="50">
        <f t="shared" si="8"/>
        <v>3.9962173550423538E-5</v>
      </c>
      <c r="E172" s="51">
        <v>1.2038</v>
      </c>
      <c r="F172" s="40">
        <v>1.203945872260008</v>
      </c>
      <c r="G172" s="50">
        <f t="shared" si="9"/>
        <v>1.2117649111817741E-4</v>
      </c>
    </row>
    <row r="173" spans="1:7">
      <c r="A173" s="36">
        <v>96</v>
      </c>
      <c r="B173" s="40">
        <v>0.5595</v>
      </c>
      <c r="C173" s="40">
        <v>0.55946116848101335</v>
      </c>
      <c r="D173" s="50">
        <f t="shared" si="8"/>
        <v>-6.9403966017244658E-5</v>
      </c>
      <c r="E173" s="51">
        <v>1.2043999999999999</v>
      </c>
      <c r="F173" s="40">
        <v>1.2045101257751729</v>
      </c>
      <c r="G173" s="50">
        <f t="shared" si="9"/>
        <v>9.1436213195780322E-5</v>
      </c>
    </row>
    <row r="174" spans="1:7">
      <c r="A174" s="36">
        <v>97</v>
      </c>
      <c r="B174" s="40">
        <v>0.55959999999999999</v>
      </c>
      <c r="C174" s="40">
        <v>0.5595975485113811</v>
      </c>
      <c r="D174" s="50">
        <f t="shared" si="8"/>
        <v>-4.3807873818477533E-6</v>
      </c>
      <c r="E174" s="51">
        <v>1.2049000000000001</v>
      </c>
      <c r="F174" s="40">
        <v>1.2050646623756125</v>
      </c>
      <c r="G174" s="50">
        <f t="shared" si="9"/>
        <v>1.3666061549706378E-4</v>
      </c>
    </row>
    <row r="175" spans="1:7">
      <c r="A175" s="36">
        <v>98</v>
      </c>
      <c r="B175" s="40">
        <v>0.55979999999999996</v>
      </c>
      <c r="C175" s="40">
        <v>0.55973155714142897</v>
      </c>
      <c r="D175" s="50">
        <f t="shared" si="8"/>
        <v>-1.2226305568237579E-4</v>
      </c>
      <c r="E175" s="51">
        <v>1.2055</v>
      </c>
      <c r="F175" s="40">
        <v>1.2056097431201795</v>
      </c>
      <c r="G175" s="50">
        <f t="shared" si="9"/>
        <v>9.1035354773561574E-5</v>
      </c>
    </row>
    <row r="176" spans="1:7">
      <c r="A176" s="36">
        <v>99</v>
      </c>
      <c r="B176" s="40">
        <v>0.55989999999999995</v>
      </c>
      <c r="C176" s="40">
        <v>0.55986325815405102</v>
      </c>
      <c r="D176" s="50">
        <f t="shared" si="8"/>
        <v>-6.5622157436915206E-5</v>
      </c>
      <c r="E176" s="51">
        <v>1.206</v>
      </c>
      <c r="F176" s="40">
        <v>1.2061456195752205</v>
      </c>
      <c r="G176" s="50">
        <f t="shared" si="9"/>
        <v>1.2074591643492836E-4</v>
      </c>
    </row>
    <row r="177" spans="1:7">
      <c r="A177" s="36">
        <v>100</v>
      </c>
      <c r="B177" s="40">
        <v>0.56000000000000005</v>
      </c>
      <c r="C177" s="40">
        <v>0.55999271301962483</v>
      </c>
      <c r="D177" s="50">
        <f t="shared" si="8"/>
        <v>-1.3012464955751225E-5</v>
      </c>
      <c r="E177" s="52">
        <v>1.2064999999999999</v>
      </c>
      <c r="F177" s="40">
        <v>1.206672534248366</v>
      </c>
      <c r="G177" s="50">
        <f t="shared" si="9"/>
        <v>1.4300393565358635E-4</v>
      </c>
    </row>
    <row r="178" spans="1:7">
      <c r="A178" s="46"/>
      <c r="B178" s="46"/>
      <c r="C178" s="46"/>
      <c r="D178" s="46"/>
      <c r="E178" s="46"/>
      <c r="F178" s="46"/>
      <c r="G178" s="46"/>
    </row>
  </sheetData>
  <mergeCells count="2">
    <mergeCell ref="A37:B37"/>
    <mergeCell ref="D37:E37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Exercício sala_Gumbel máx_mín</vt:lpstr>
      <vt:lpstr>Yn e Sn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---</dc:creator>
  <cp:lastModifiedBy>---</cp:lastModifiedBy>
  <dcterms:created xsi:type="dcterms:W3CDTF">2020-05-06T00:41:29Z</dcterms:created>
  <dcterms:modified xsi:type="dcterms:W3CDTF">2020-05-06T15:09:08Z</dcterms:modified>
</cp:coreProperties>
</file>