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9635310fe207ff/Documentos/_USP/_GRADUAÇÃO/2022-2S/"/>
    </mc:Choice>
  </mc:AlternateContent>
  <xr:revisionPtr revIDLastSave="2" documentId="8_{3813E51E-A1FA-4AFD-96F6-9173927E6EF8}" xr6:coauthVersionLast="47" xr6:coauthVersionMax="47" xr10:uidLastSave="{755D6A41-26F7-484D-AF97-5F8C42D34AEA}"/>
  <bookViews>
    <workbookView xWindow="-28920" yWindow="-120" windowWidth="29040" windowHeight="15840" xr2:uid="{1BDAE5D5-7BA1-480D-ADA3-29BDB9CD8958}"/>
  </bookViews>
  <sheets>
    <sheet name="Planilha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" l="1"/>
  <c r="A51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L50" i="1"/>
  <c r="K50" i="1"/>
  <c r="G50" i="1"/>
  <c r="D50" i="1"/>
  <c r="C50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K36" i="1"/>
  <c r="G36" i="1"/>
  <c r="D36" i="1"/>
  <c r="C36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G12" i="1"/>
  <c r="D12" i="1"/>
  <c r="C12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L4" i="1"/>
  <c r="K4" i="1"/>
  <c r="G4" i="1"/>
  <c r="D4" i="1"/>
  <c r="C4" i="1"/>
  <c r="B4" i="1"/>
  <c r="A4" i="1"/>
</calcChain>
</file>

<file path=xl/sharedStrings.xml><?xml version="1.0" encoding="utf-8"?>
<sst xmlns="http://schemas.openxmlformats.org/spreadsheetml/2006/main" count="193" uniqueCount="83">
  <si>
    <t>Num USP</t>
  </si>
  <si>
    <t>Nome</t>
  </si>
  <si>
    <t>Função</t>
  </si>
  <si>
    <t>Entidade</t>
  </si>
  <si>
    <t>Ano</t>
  </si>
  <si>
    <t>CNPJ ( inserir n. fictício)</t>
  </si>
  <si>
    <t>Rendimentos</t>
  </si>
  <si>
    <t>Dependentes</t>
  </si>
  <si>
    <t>Imoveis</t>
  </si>
  <si>
    <t>Veículos</t>
  </si>
  <si>
    <t>Aplicação em Instrumento financeiros (ANO)</t>
  </si>
  <si>
    <t>Gastos e Despesas</t>
  </si>
  <si>
    <t>Primeiro Imóvel</t>
  </si>
  <si>
    <t>Segundo Imóvel</t>
  </si>
  <si>
    <t>Vendas do Primeiro Imóvel</t>
  </si>
  <si>
    <t>Lucro ou Prejuízo (aplicações em AÇÕES)</t>
  </si>
  <si>
    <t>Salário (mês)</t>
  </si>
  <si>
    <t>13o. Salario (estiimar)</t>
  </si>
  <si>
    <t>Férias = 1/3 de Férias (Estimar)</t>
  </si>
  <si>
    <t>INSS (% da tabela) Calcular</t>
  </si>
  <si>
    <t>Comissões (sobre o salários ao mês )</t>
  </si>
  <si>
    <t>PLR Participação nos lucros e resultados (sobre o salário base)</t>
  </si>
  <si>
    <t>Total dos Rendimentos Tributáveis (12 meses)</t>
  </si>
  <si>
    <t>Direitos autorais (ano)</t>
  </si>
  <si>
    <t>Filhos (as)</t>
  </si>
  <si>
    <t>Renda Total ($)</t>
  </si>
  <si>
    <t>Pais e avós</t>
  </si>
  <si>
    <t>Aposentadoria total ($)</t>
  </si>
  <si>
    <t>Imóveis</t>
  </si>
  <si>
    <t>Data da Aquisição</t>
  </si>
  <si>
    <t>Preço de Compra</t>
  </si>
  <si>
    <t>Valor Financiado (imóvel)</t>
  </si>
  <si>
    <t>Preço de Vendas</t>
  </si>
  <si>
    <t>Ganho de Capital</t>
  </si>
  <si>
    <t>Qtde</t>
  </si>
  <si>
    <t xml:space="preserve">Ano de aquisição </t>
  </si>
  <si>
    <t>Prazo (meses)</t>
  </si>
  <si>
    <t>Financiamento</t>
  </si>
  <si>
    <t>Tipo de Ativo</t>
  </si>
  <si>
    <t>Compra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</si>
  <si>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</si>
  <si>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</si>
  <si>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</si>
  <si>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</si>
  <si>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</si>
  <si>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</si>
  <si>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</si>
  <si>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</si>
  <si>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</si>
  <si>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</si>
  <si>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</si>
  <si>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</si>
  <si>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Final</t>
  </si>
  <si>
    <t>Plano de Assistência Média</t>
  </si>
  <si>
    <t>Plano de Previdência Privada (pago pela empresa)</t>
  </si>
  <si>
    <t>Plano Prev. Complmentar (pagto mês)</t>
  </si>
  <si>
    <t>Educação</t>
  </si>
  <si>
    <t>Gerente Financeiro</t>
  </si>
  <si>
    <t xml:space="preserve">Privada </t>
  </si>
  <si>
    <t>VGBL</t>
  </si>
  <si>
    <t>Contador</t>
  </si>
  <si>
    <t>PGBL</t>
  </si>
  <si>
    <t>Diretor Financeiro (CFO)</t>
  </si>
  <si>
    <t>Gerente de Marketing</t>
  </si>
  <si>
    <t>Coordenador de vendas</t>
  </si>
  <si>
    <t>Auditor Junior</t>
  </si>
  <si>
    <t>Auditor Pleno</t>
  </si>
  <si>
    <t>Auditor sênior</t>
  </si>
  <si>
    <t>Controller</t>
  </si>
  <si>
    <t>Professor Univ.</t>
  </si>
  <si>
    <t>Pública</t>
  </si>
  <si>
    <t>Secretário Executivo</t>
  </si>
  <si>
    <t>Perito contador</t>
  </si>
  <si>
    <t>Auditor fiscal</t>
  </si>
  <si>
    <t>Tesoureiro</t>
  </si>
  <si>
    <t>Gerente financeiro</t>
  </si>
  <si>
    <t xml:space="preserve">Assessor jurídico </t>
  </si>
  <si>
    <t>Coordenador Contábil/Contador</t>
  </si>
  <si>
    <t>Gerente de produção</t>
  </si>
  <si>
    <t>Gerente de Logística</t>
  </si>
  <si>
    <t>Gerente de Planejamento</t>
  </si>
  <si>
    <t>Analista Contábil</t>
  </si>
  <si>
    <t>Supervisor de 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</si>
</sst>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 textRotation="45"/>
    </xf>
    <xf numFmtId="0" fontId="2" fillId="0" borderId="1" xfId="2" applyNumberFormat="1" applyFont="1" applyFill="1" applyBorder="1" applyAlignment="1">
      <alignment horizontal="center" vertical="center" textRotation="90" wrapText="1"/>
    </xf>
    <xf numFmtId="0" fontId="2" fillId="2" borderId="1" xfId="2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66" fontId="2" fillId="0" borderId="1" xfId="3" applyNumberFormat="1" applyFont="1" applyFill="1" applyBorder="1" applyAlignment="1">
      <alignment vertical="center" textRotation="90" wrapText="1"/>
    </xf>
    <xf numFmtId="166" fontId="2" fillId="0" borderId="1" xfId="3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43" fontId="2" fillId="0" borderId="1" xfId="1" applyFont="1" applyFill="1" applyBorder="1" applyAlignment="1">
      <alignment horizontal="center" vertical="center" textRotation="90" wrapText="1"/>
    </xf>
    <xf numFmtId="0" fontId="2" fillId="0" borderId="1" xfId="1" applyNumberFormat="1" applyFont="1" applyFill="1" applyBorder="1" applyAlignment="1">
      <alignment horizontal="center" vertical="center" textRotation="90" wrapText="1"/>
    </xf>
    <xf numFmtId="43" fontId="2" fillId="0" borderId="1" xfId="1" applyFont="1" applyBorder="1" applyAlignment="1">
      <alignment horizontal="center" vertical="center" textRotation="90" wrapText="1"/>
    </xf>
    <xf numFmtId="0" fontId="2" fillId="0" borderId="1" xfId="2" applyNumberFormat="1" applyFont="1" applyBorder="1" applyAlignment="1">
      <alignment horizontal="center" vertical="center" textRotation="90" wrapText="1"/>
    </xf>
    <xf numFmtId="44" fontId="2" fillId="0" borderId="1" xfId="1" applyNumberFormat="1" applyFont="1" applyBorder="1" applyAlignment="1">
      <alignment horizontal="center" vertical="center" textRotation="90" wrapText="1"/>
    </xf>
    <xf numFmtId="43" fontId="2" fillId="0" borderId="1" xfId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1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4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/>
    <xf numFmtId="166" fontId="3" fillId="0" borderId="1" xfId="3" applyNumberFormat="1" applyFont="1" applyFill="1" applyBorder="1" applyAlignment="1"/>
    <xf numFmtId="166" fontId="3" fillId="0" borderId="1" xfId="3" applyNumberFormat="1" applyFont="1" applyFill="1" applyBorder="1" applyAlignment="1">
      <alignment horizontal="center"/>
    </xf>
    <xf numFmtId="43" fontId="3" fillId="0" borderId="1" xfId="1" applyFont="1" applyFill="1" applyBorder="1" applyAlignment="1"/>
    <xf numFmtId="0" fontId="3" fillId="0" borderId="1" xfId="1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/>
    <xf numFmtId="44" fontId="3" fillId="0" borderId="1" xfId="1" applyNumberFormat="1" applyFont="1" applyFill="1" applyBorder="1" applyAlignment="1">
      <alignment horizontal="center"/>
    </xf>
    <xf numFmtId="0" fontId="3" fillId="0" borderId="0" xfId="0" applyFont="1"/>
    <xf numFmtId="43" fontId="3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2" applyNumberFormat="1" applyFont="1" applyFill="1" applyBorder="1" applyAlignment="1">
      <alignment textRotation="90"/>
    </xf>
    <xf numFmtId="0" fontId="3" fillId="0" borderId="0" xfId="0" applyFont="1" applyAlignment="1">
      <alignment textRotation="90"/>
    </xf>
    <xf numFmtId="166" fontId="3" fillId="0" borderId="0" xfId="3" applyNumberFormat="1" applyFont="1" applyFill="1" applyBorder="1" applyAlignment="1">
      <alignment textRotation="90"/>
    </xf>
    <xf numFmtId="166" fontId="3" fillId="0" borderId="0" xfId="3" applyNumberFormat="1" applyFont="1" applyFill="1" applyBorder="1" applyAlignment="1">
      <alignment horizontal="center" textRotation="90"/>
    </xf>
    <xf numFmtId="43" fontId="3" fillId="0" borderId="0" xfId="1" applyFont="1" applyFill="1" applyBorder="1" applyAlignment="1">
      <alignment textRotation="90"/>
    </xf>
    <xf numFmtId="0" fontId="3" fillId="0" borderId="0" xfId="1" applyNumberFormat="1" applyFont="1" applyFill="1" applyBorder="1" applyAlignment="1">
      <alignment textRotation="90"/>
    </xf>
    <xf numFmtId="0" fontId="3" fillId="0" borderId="0" xfId="1" applyNumberFormat="1" applyFont="1" applyFill="1" applyBorder="1" applyAlignment="1">
      <alignment horizontal="center" textRotation="90"/>
    </xf>
    <xf numFmtId="44" fontId="3" fillId="0" borderId="0" xfId="1" applyNumberFormat="1" applyFont="1" applyFill="1" applyBorder="1" applyAlignment="1">
      <alignment horizontal="center" textRotation="90"/>
    </xf>
    <xf numFmtId="44" fontId="3" fillId="0" borderId="0" xfId="1" applyNumberFormat="1" applyFont="1" applyAlignment="1">
      <alignment horizontal="center" textRotation="90"/>
    </xf>
    <xf numFmtId="43" fontId="3" fillId="0" borderId="0" xfId="1" applyFont="1" applyAlignment="1">
      <alignment textRotation="9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Tributa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Planilha1"/>
    </sheetNames>
    <sheetDataSet>
      <sheetData sheetId="0">
        <row r="2">
          <cell r="A2" t="str">
            <v>12504706</v>
          </cell>
          <cell r="D2" t="str">
            <v>Ana Julia Oliveira Rodrigues</v>
          </cell>
        </row>
        <row r="3">
          <cell r="A3" t="str">
            <v>12504578</v>
          </cell>
          <cell r="D3" t="str">
            <v>Beatriz Rezende Suzumura</v>
          </cell>
        </row>
        <row r="4">
          <cell r="A4" t="str">
            <v>12776231</v>
          </cell>
          <cell r="D4" t="str">
            <v>Beatriz Ribas Garcia da Silva</v>
          </cell>
        </row>
        <row r="5">
          <cell r="A5" t="str">
            <v>12681563</v>
          </cell>
          <cell r="D5" t="str">
            <v>Breno Luca Teles da Silva</v>
          </cell>
        </row>
        <row r="6">
          <cell r="A6" t="str">
            <v>12503970</v>
          </cell>
          <cell r="D6" t="str">
            <v>Bruno Medico Galoni</v>
          </cell>
        </row>
        <row r="7">
          <cell r="A7" t="str">
            <v>12504310</v>
          </cell>
          <cell r="D7" t="str">
            <v>Calebe Marques Peres</v>
          </cell>
        </row>
        <row r="8">
          <cell r="A8" t="str">
            <v>11210523</v>
          </cell>
          <cell r="D8" t="str">
            <v>Caroline Arouca Lameira Gonçalves</v>
          </cell>
        </row>
        <row r="9">
          <cell r="A9" t="str">
            <v>12503712</v>
          </cell>
          <cell r="D9" t="str">
            <v>Daiane Ribeiro Guioti</v>
          </cell>
        </row>
        <row r="10">
          <cell r="A10" t="str">
            <v>12727862</v>
          </cell>
          <cell r="D10" t="str">
            <v>Daniel da Silva Brito</v>
          </cell>
        </row>
        <row r="11">
          <cell r="A11" t="str">
            <v>10280509</v>
          </cell>
          <cell r="D11" t="str">
            <v>Daniel Nyssen</v>
          </cell>
        </row>
        <row r="12">
          <cell r="A12" t="str">
            <v>12677922</v>
          </cell>
          <cell r="D12" t="str">
            <v>Davi Andrade Vital Ribeiro</v>
          </cell>
        </row>
        <row r="13">
          <cell r="A13" t="str">
            <v>10726311</v>
          </cell>
          <cell r="D13" t="str">
            <v>Diego Braz</v>
          </cell>
        </row>
        <row r="14">
          <cell r="A14" t="str">
            <v>12503809</v>
          </cell>
          <cell r="D14" t="str">
            <v>Enzo Luis Roncolatto Riva</v>
          </cell>
        </row>
        <row r="15">
          <cell r="A15" t="str">
            <v>12504345</v>
          </cell>
          <cell r="D15" t="str">
            <v>Enzo Scudeleti</v>
          </cell>
        </row>
        <row r="16">
          <cell r="A16" t="str">
            <v>11909320</v>
          </cell>
          <cell r="D16" t="str">
            <v>Gabriel Fonseca Nassar</v>
          </cell>
        </row>
        <row r="17">
          <cell r="A17" t="str">
            <v>12745452</v>
          </cell>
          <cell r="D17" t="str">
            <v>Gabriel Girardi Silva</v>
          </cell>
        </row>
        <row r="18">
          <cell r="A18" t="str">
            <v>12823098</v>
          </cell>
          <cell r="D18" t="str">
            <v>Gabriela Ferreira de Lima</v>
          </cell>
        </row>
        <row r="19">
          <cell r="A19" t="str">
            <v>12504495</v>
          </cell>
          <cell r="D19" t="str">
            <v>Gabrieli Vitoria Domingues</v>
          </cell>
        </row>
        <row r="20">
          <cell r="A20" t="str">
            <v>7634240</v>
          </cell>
          <cell r="D20" t="str">
            <v>Giovana Zamith</v>
          </cell>
        </row>
        <row r="21">
          <cell r="A21" t="str">
            <v>12503650</v>
          </cell>
          <cell r="D21" t="str">
            <v>Guilherme de Lima Bassinello</v>
          </cell>
        </row>
        <row r="22">
          <cell r="A22" t="str">
            <v>12872750</v>
          </cell>
          <cell r="D22" t="str">
            <v>Guilherme Fiorin Giusti</v>
          </cell>
        </row>
        <row r="23">
          <cell r="A23" t="str">
            <v>12725971</v>
          </cell>
          <cell r="D23" t="str">
            <v>Gustavo Watanabe Hiraichi</v>
          </cell>
        </row>
        <row r="24">
          <cell r="A24" t="str">
            <v>8520172</v>
          </cell>
          <cell r="D24" t="str">
            <v>Henrique Donizete Duarte</v>
          </cell>
        </row>
        <row r="25">
          <cell r="A25" t="str">
            <v>12503556</v>
          </cell>
          <cell r="D25" t="str">
            <v>Henrique Rossetti</v>
          </cell>
        </row>
        <row r="26">
          <cell r="A26" t="str">
            <v>11878678</v>
          </cell>
          <cell r="D26" t="str">
            <v>Isabela Carneiro Demartini</v>
          </cell>
        </row>
        <row r="27">
          <cell r="A27" t="str">
            <v>12504331</v>
          </cell>
          <cell r="D27" t="str">
            <v>Isabella Oliveira de Araujo Cardelli</v>
          </cell>
        </row>
        <row r="28">
          <cell r="A28" t="str">
            <v>12504731</v>
          </cell>
          <cell r="D28" t="str">
            <v>Joao Lucas Bandeira Pedrosa</v>
          </cell>
        </row>
        <row r="29">
          <cell r="A29" t="str">
            <v>12677745</v>
          </cell>
          <cell r="D29" t="str">
            <v>Joao Vitor da Silva Salomao</v>
          </cell>
        </row>
        <row r="30">
          <cell r="A30" t="str">
            <v>12503514</v>
          </cell>
          <cell r="D30" t="str">
            <v>Juliana Duarte Ferreira</v>
          </cell>
        </row>
        <row r="31">
          <cell r="A31" t="str">
            <v>12504283</v>
          </cell>
          <cell r="D31" t="str">
            <v>Julio Felix Tenorio Cavalcanti</v>
          </cell>
        </row>
        <row r="32">
          <cell r="A32" t="str">
            <v>12503876</v>
          </cell>
          <cell r="D32" t="str">
            <v>Kaiky Rastelli de Lima</v>
          </cell>
        </row>
        <row r="33">
          <cell r="A33" t="str">
            <v>12504860</v>
          </cell>
          <cell r="D33" t="str">
            <v>Laila Laurindo</v>
          </cell>
        </row>
        <row r="34">
          <cell r="A34" t="str">
            <v>12503938</v>
          </cell>
          <cell r="D34" t="str">
            <v>Leonardo Cravo Della Serra</v>
          </cell>
        </row>
        <row r="35">
          <cell r="A35" t="str">
            <v>12504540</v>
          </cell>
          <cell r="D35" t="str">
            <v>Leonardo Oliveira Claudino</v>
          </cell>
        </row>
        <row r="36">
          <cell r="A36" t="str">
            <v>11218319</v>
          </cell>
          <cell r="D36" t="str">
            <v>Lucas Martins de Souza</v>
          </cell>
        </row>
        <row r="37">
          <cell r="A37" t="str">
            <v>10726381</v>
          </cell>
          <cell r="D37" t="str">
            <v>Mariana Dadalto Pascutti</v>
          </cell>
        </row>
        <row r="38">
          <cell r="A38" t="str">
            <v>12504898</v>
          </cell>
          <cell r="D38" t="str">
            <v>Marilia Gabriela de Aguiar Pinheiro</v>
          </cell>
        </row>
        <row r="39">
          <cell r="A39" t="str">
            <v>9281713</v>
          </cell>
          <cell r="D39" t="str">
            <v>Matheus Hernandes Clemente</v>
          </cell>
        </row>
        <row r="40">
          <cell r="A40" t="str">
            <v>12695519</v>
          </cell>
          <cell r="D40" t="str">
            <v>Matheus Marques dos Santos</v>
          </cell>
        </row>
        <row r="41">
          <cell r="A41" t="str">
            <v>12563943</v>
          </cell>
          <cell r="D41" t="str">
            <v>Matheus Silva Cardoso</v>
          </cell>
        </row>
        <row r="42">
          <cell r="A42" t="str">
            <v>10726287</v>
          </cell>
          <cell r="D42" t="str">
            <v>Nicholas Kazuma Teles Yokome</v>
          </cell>
        </row>
        <row r="43">
          <cell r="A43" t="str">
            <v>12504352</v>
          </cell>
          <cell r="D43" t="str">
            <v>Nicolas Moreira Ferreira Rodrigues</v>
          </cell>
        </row>
        <row r="44">
          <cell r="A44" t="str">
            <v>12503747</v>
          </cell>
          <cell r="D44" t="str">
            <v>Pedro Soares Buffa</v>
          </cell>
        </row>
        <row r="45">
          <cell r="A45" t="str">
            <v>12689922</v>
          </cell>
          <cell r="D45" t="str">
            <v>Rodrigo Silva Ivo</v>
          </cell>
        </row>
        <row r="46">
          <cell r="A46" t="str">
            <v>12604423</v>
          </cell>
          <cell r="D46" t="str">
            <v>Sandy Martins Rodrigues dos Santos</v>
          </cell>
        </row>
        <row r="47">
          <cell r="A47" t="str">
            <v>12675681</v>
          </cell>
          <cell r="D47" t="str">
            <v>Tarso Oliveira Calix</v>
          </cell>
        </row>
        <row r="48">
          <cell r="A48" t="str">
            <v>12503862</v>
          </cell>
          <cell r="D48" t="str">
            <v>Victor Carvalho Possani</v>
          </cell>
        </row>
        <row r="49">
          <cell r="A49" t="str">
            <v>12503921</v>
          </cell>
          <cell r="D49" t="str">
            <v>Vitor Peroto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EEEB-6003-47D6-A712-0FD9BED309F4}">
  <dimension ref="A1:AZ51"/>
  <sheetViews>
    <sheetView tabSelected="1" workbookViewId="0">
      <selection activeCell="M12" sqref="M12"/>
    </sheetView>
  </sheetViews>
  <sheetFormatPr defaultColWidth="4.6640625" defaultRowHeight="10.8" x14ac:dyDescent="0.25"/>
  <cols>
    <col min="1" max="1" width="8.109375" style="40" bestFit="1" customWidth="1"/>
    <col min="2" max="2" width="20.21875" style="41" bestFit="1" customWidth="1"/>
    <col min="3" max="3" width="20.33203125" style="42" customWidth="1"/>
    <col min="4" max="4" width="7.5546875" style="38" bestFit="1" customWidth="1"/>
    <col min="5" max="5" width="7.109375" style="38" bestFit="1" customWidth="1"/>
    <col min="6" max="6" width="8.109375" style="38" customWidth="1"/>
    <col min="7" max="7" width="7.77734375" style="43" bestFit="1" customWidth="1"/>
    <col min="8" max="8" width="7" style="43" customWidth="1"/>
    <col min="9" max="9" width="6.33203125" style="43" customWidth="1"/>
    <col min="10" max="10" width="6.88671875" style="44" customWidth="1"/>
    <col min="11" max="11" width="5.5546875" style="45" customWidth="1"/>
    <col min="12" max="12" width="6" style="46" customWidth="1"/>
    <col min="13" max="13" width="7.6640625" style="44" customWidth="1"/>
    <col min="14" max="14" width="6.6640625" style="44" customWidth="1"/>
    <col min="15" max="15" width="5.44140625" style="44" bestFit="1" customWidth="1"/>
    <col min="16" max="16" width="9" style="47" bestFit="1" customWidth="1"/>
    <col min="17" max="17" width="5.5546875" style="44" customWidth="1"/>
    <col min="18" max="18" width="7.5546875" style="47" customWidth="1"/>
    <col min="19" max="19" width="4.5546875" style="48" customWidth="1"/>
    <col min="20" max="20" width="8.109375" style="49" bestFit="1" customWidth="1"/>
    <col min="21" max="21" width="9" style="47" bestFit="1" customWidth="1"/>
    <col min="22" max="22" width="4.88671875" style="44" bestFit="1" customWidth="1"/>
    <col min="23" max="23" width="6.6640625" style="43" bestFit="1" customWidth="1"/>
    <col min="24" max="24" width="10" style="50" bestFit="1" customWidth="1"/>
    <col min="25" max="25" width="10" style="51" bestFit="1" customWidth="1"/>
    <col min="26" max="26" width="16.5546875" style="51" customWidth="1"/>
    <col min="27" max="27" width="2.88671875" style="44" bestFit="1" customWidth="1"/>
    <col min="28" max="28" width="4.88671875" style="44" bestFit="1" customWidth="1"/>
    <col min="29" max="29" width="6.44140625" style="44" bestFit="1" customWidth="1"/>
    <col min="30" max="30" width="7.88671875" style="47" bestFit="1" customWidth="1"/>
    <col min="31" max="31" width="5" style="43" bestFit="1" customWidth="1"/>
    <col min="32" max="32" width="8.109375" style="47" bestFit="1" customWidth="1"/>
    <col min="33" max="33" width="4.88671875" style="44" bestFit="1" customWidth="1"/>
    <col min="34" max="35" width="8.109375" style="52" bestFit="1" customWidth="1"/>
    <col min="36" max="41" width="7.88671875" style="52" bestFit="1" customWidth="1"/>
    <col min="42" max="43" width="8.109375" style="52" bestFit="1" customWidth="1"/>
    <col min="44" max="46" width="7.88671875" style="52" bestFit="1" customWidth="1"/>
    <col min="47" max="47" width="8.88671875" style="52" bestFit="1" customWidth="1"/>
    <col min="48" max="48" width="9.33203125" style="52" bestFit="1" customWidth="1"/>
    <col min="49" max="49" width="9" style="52" bestFit="1" customWidth="1"/>
    <col min="50" max="50" width="7.109375" style="52" bestFit="1" customWidth="1"/>
    <col min="51" max="51" width="4.6640625" style="52"/>
    <col min="52" max="52" width="8.6640625" style="52" bestFit="1" customWidth="1"/>
    <col min="53" max="256" width="4.6640625" style="38"/>
    <col min="257" max="257" width="8.109375" style="38" bestFit="1" customWidth="1"/>
    <col min="258" max="258" width="20.21875" style="38" bestFit="1" customWidth="1"/>
    <col min="259" max="259" width="20.33203125" style="38" customWidth="1"/>
    <col min="260" max="260" width="7.5546875" style="38" bestFit="1" customWidth="1"/>
    <col min="261" max="261" width="7.109375" style="38" bestFit="1" customWidth="1"/>
    <col min="262" max="262" width="8.109375" style="38" customWidth="1"/>
    <col min="263" max="263" width="7.77734375" style="38" bestFit="1" customWidth="1"/>
    <col min="264" max="264" width="7" style="38" customWidth="1"/>
    <col min="265" max="265" width="6.33203125" style="38" customWidth="1"/>
    <col min="266" max="266" width="6.88671875" style="38" customWidth="1"/>
    <col min="267" max="267" width="5.5546875" style="38" customWidth="1"/>
    <col min="268" max="268" width="6" style="38" customWidth="1"/>
    <col min="269" max="269" width="7.6640625" style="38" customWidth="1"/>
    <col min="270" max="270" width="6.6640625" style="38" customWidth="1"/>
    <col min="271" max="271" width="5.44140625" style="38" bestFit="1" customWidth="1"/>
    <col min="272" max="272" width="9" style="38" bestFit="1" customWidth="1"/>
    <col min="273" max="273" width="5.5546875" style="38" customWidth="1"/>
    <col min="274" max="274" width="7.5546875" style="38" customWidth="1"/>
    <col min="275" max="275" width="4.5546875" style="38" customWidth="1"/>
    <col min="276" max="276" width="8.109375" style="38" bestFit="1" customWidth="1"/>
    <col min="277" max="277" width="9" style="38" bestFit="1" customWidth="1"/>
    <col min="278" max="278" width="4.88671875" style="38" bestFit="1" customWidth="1"/>
    <col min="279" max="279" width="6.6640625" style="38" bestFit="1" customWidth="1"/>
    <col min="280" max="281" width="8.109375" style="38" bestFit="1" customWidth="1"/>
    <col min="282" max="282" width="9.33203125" style="38" bestFit="1" customWidth="1"/>
    <col min="283" max="284" width="4.88671875" style="38" bestFit="1" customWidth="1"/>
    <col min="285" max="285" width="6.44140625" style="38" bestFit="1" customWidth="1"/>
    <col min="286" max="286" width="7.88671875" style="38" bestFit="1" customWidth="1"/>
    <col min="287" max="287" width="5" style="38" bestFit="1" customWidth="1"/>
    <col min="288" max="288" width="8.109375" style="38" bestFit="1" customWidth="1"/>
    <col min="289" max="289" width="4.88671875" style="38" bestFit="1" customWidth="1"/>
    <col min="290" max="291" width="8.109375" style="38" bestFit="1" customWidth="1"/>
    <col min="292" max="297" width="7.88671875" style="38" bestFit="1" customWidth="1"/>
    <col min="298" max="299" width="8.109375" style="38" bestFit="1" customWidth="1"/>
    <col min="300" max="302" width="7.88671875" style="38" bestFit="1" customWidth="1"/>
    <col min="303" max="303" width="8.88671875" style="38" bestFit="1" customWidth="1"/>
    <col min="304" max="304" width="9.33203125" style="38" bestFit="1" customWidth="1"/>
    <col min="305" max="305" width="9" style="38" bestFit="1" customWidth="1"/>
    <col min="306" max="306" width="7.109375" style="38" bestFit="1" customWidth="1"/>
    <col min="307" max="307" width="4.6640625" style="38"/>
    <col min="308" max="308" width="8.6640625" style="38" bestFit="1" customWidth="1"/>
    <col min="309" max="512" width="4.6640625" style="38"/>
    <col min="513" max="513" width="8.109375" style="38" bestFit="1" customWidth="1"/>
    <col min="514" max="514" width="20.21875" style="38" bestFit="1" customWidth="1"/>
    <col min="515" max="515" width="20.33203125" style="38" customWidth="1"/>
    <col min="516" max="516" width="7.5546875" style="38" bestFit="1" customWidth="1"/>
    <col min="517" max="517" width="7.109375" style="38" bestFit="1" customWidth="1"/>
    <col min="518" max="518" width="8.109375" style="38" customWidth="1"/>
    <col min="519" max="519" width="7.77734375" style="38" bestFit="1" customWidth="1"/>
    <col min="520" max="520" width="7" style="38" customWidth="1"/>
    <col min="521" max="521" width="6.33203125" style="38" customWidth="1"/>
    <col min="522" max="522" width="6.88671875" style="38" customWidth="1"/>
    <col min="523" max="523" width="5.5546875" style="38" customWidth="1"/>
    <col min="524" max="524" width="6" style="38" customWidth="1"/>
    <col min="525" max="525" width="7.6640625" style="38" customWidth="1"/>
    <col min="526" max="526" width="6.6640625" style="38" customWidth="1"/>
    <col min="527" max="527" width="5.44140625" style="38" bestFit="1" customWidth="1"/>
    <col min="528" max="528" width="9" style="38" bestFit="1" customWidth="1"/>
    <col min="529" max="529" width="5.5546875" style="38" customWidth="1"/>
    <col min="530" max="530" width="7.5546875" style="38" customWidth="1"/>
    <col min="531" max="531" width="4.5546875" style="38" customWidth="1"/>
    <col min="532" max="532" width="8.109375" style="38" bestFit="1" customWidth="1"/>
    <col min="533" max="533" width="9" style="38" bestFit="1" customWidth="1"/>
    <col min="534" max="534" width="4.88671875" style="38" bestFit="1" customWidth="1"/>
    <col min="535" max="535" width="6.6640625" style="38" bestFit="1" customWidth="1"/>
    <col min="536" max="537" width="8.109375" style="38" bestFit="1" customWidth="1"/>
    <col min="538" max="538" width="9.33203125" style="38" bestFit="1" customWidth="1"/>
    <col min="539" max="540" width="4.88671875" style="38" bestFit="1" customWidth="1"/>
    <col min="541" max="541" width="6.44140625" style="38" bestFit="1" customWidth="1"/>
    <col min="542" max="542" width="7.88671875" style="38" bestFit="1" customWidth="1"/>
    <col min="543" max="543" width="5" style="38" bestFit="1" customWidth="1"/>
    <col min="544" max="544" width="8.109375" style="38" bestFit="1" customWidth="1"/>
    <col min="545" max="545" width="4.88671875" style="38" bestFit="1" customWidth="1"/>
    <col min="546" max="547" width="8.109375" style="38" bestFit="1" customWidth="1"/>
    <col min="548" max="553" width="7.88671875" style="38" bestFit="1" customWidth="1"/>
    <col min="554" max="555" width="8.109375" style="38" bestFit="1" customWidth="1"/>
    <col min="556" max="558" width="7.88671875" style="38" bestFit="1" customWidth="1"/>
    <col min="559" max="559" width="8.88671875" style="38" bestFit="1" customWidth="1"/>
    <col min="560" max="560" width="9.33203125" style="38" bestFit="1" customWidth="1"/>
    <col min="561" max="561" width="9" style="38" bestFit="1" customWidth="1"/>
    <col min="562" max="562" width="7.109375" style="38" bestFit="1" customWidth="1"/>
    <col min="563" max="563" width="4.6640625" style="38"/>
    <col min="564" max="564" width="8.6640625" style="38" bestFit="1" customWidth="1"/>
    <col min="565" max="768" width="4.6640625" style="38"/>
    <col min="769" max="769" width="8.109375" style="38" bestFit="1" customWidth="1"/>
    <col min="770" max="770" width="20.21875" style="38" bestFit="1" customWidth="1"/>
    <col min="771" max="771" width="20.33203125" style="38" customWidth="1"/>
    <col min="772" max="772" width="7.5546875" style="38" bestFit="1" customWidth="1"/>
    <col min="773" max="773" width="7.109375" style="38" bestFit="1" customWidth="1"/>
    <col min="774" max="774" width="8.109375" style="38" customWidth="1"/>
    <col min="775" max="775" width="7.77734375" style="38" bestFit="1" customWidth="1"/>
    <col min="776" max="776" width="7" style="38" customWidth="1"/>
    <col min="777" max="777" width="6.33203125" style="38" customWidth="1"/>
    <col min="778" max="778" width="6.88671875" style="38" customWidth="1"/>
    <col min="779" max="779" width="5.5546875" style="38" customWidth="1"/>
    <col min="780" max="780" width="6" style="38" customWidth="1"/>
    <col min="781" max="781" width="7.6640625" style="38" customWidth="1"/>
    <col min="782" max="782" width="6.6640625" style="38" customWidth="1"/>
    <col min="783" max="783" width="5.44140625" style="38" bestFit="1" customWidth="1"/>
    <col min="784" max="784" width="9" style="38" bestFit="1" customWidth="1"/>
    <col min="785" max="785" width="5.5546875" style="38" customWidth="1"/>
    <col min="786" max="786" width="7.5546875" style="38" customWidth="1"/>
    <col min="787" max="787" width="4.5546875" style="38" customWidth="1"/>
    <col min="788" max="788" width="8.109375" style="38" bestFit="1" customWidth="1"/>
    <col min="789" max="789" width="9" style="38" bestFit="1" customWidth="1"/>
    <col min="790" max="790" width="4.88671875" style="38" bestFit="1" customWidth="1"/>
    <col min="791" max="791" width="6.6640625" style="38" bestFit="1" customWidth="1"/>
    <col min="792" max="793" width="8.109375" style="38" bestFit="1" customWidth="1"/>
    <col min="794" max="794" width="9.33203125" style="38" bestFit="1" customWidth="1"/>
    <col min="795" max="796" width="4.88671875" style="38" bestFit="1" customWidth="1"/>
    <col min="797" max="797" width="6.44140625" style="38" bestFit="1" customWidth="1"/>
    <col min="798" max="798" width="7.88671875" style="38" bestFit="1" customWidth="1"/>
    <col min="799" max="799" width="5" style="38" bestFit="1" customWidth="1"/>
    <col min="800" max="800" width="8.109375" style="38" bestFit="1" customWidth="1"/>
    <col min="801" max="801" width="4.88671875" style="38" bestFit="1" customWidth="1"/>
    <col min="802" max="803" width="8.109375" style="38" bestFit="1" customWidth="1"/>
    <col min="804" max="809" width="7.88671875" style="38" bestFit="1" customWidth="1"/>
    <col min="810" max="811" width="8.109375" style="38" bestFit="1" customWidth="1"/>
    <col min="812" max="814" width="7.88671875" style="38" bestFit="1" customWidth="1"/>
    <col min="815" max="815" width="8.88671875" style="38" bestFit="1" customWidth="1"/>
    <col min="816" max="816" width="9.33203125" style="38" bestFit="1" customWidth="1"/>
    <col min="817" max="817" width="9" style="38" bestFit="1" customWidth="1"/>
    <col min="818" max="818" width="7.109375" style="38" bestFit="1" customWidth="1"/>
    <col min="819" max="819" width="4.6640625" style="38"/>
    <col min="820" max="820" width="8.6640625" style="38" bestFit="1" customWidth="1"/>
    <col min="821" max="1024" width="4.6640625" style="38"/>
    <col min="1025" max="1025" width="8.109375" style="38" bestFit="1" customWidth="1"/>
    <col min="1026" max="1026" width="20.21875" style="38" bestFit="1" customWidth="1"/>
    <col min="1027" max="1027" width="20.33203125" style="38" customWidth="1"/>
    <col min="1028" max="1028" width="7.5546875" style="38" bestFit="1" customWidth="1"/>
    <col min="1029" max="1029" width="7.109375" style="38" bestFit="1" customWidth="1"/>
    <col min="1030" max="1030" width="8.109375" style="38" customWidth="1"/>
    <col min="1031" max="1031" width="7.77734375" style="38" bestFit="1" customWidth="1"/>
    <col min="1032" max="1032" width="7" style="38" customWidth="1"/>
    <col min="1033" max="1033" width="6.33203125" style="38" customWidth="1"/>
    <col min="1034" max="1034" width="6.88671875" style="38" customWidth="1"/>
    <col min="1035" max="1035" width="5.5546875" style="38" customWidth="1"/>
    <col min="1036" max="1036" width="6" style="38" customWidth="1"/>
    <col min="1037" max="1037" width="7.6640625" style="38" customWidth="1"/>
    <col min="1038" max="1038" width="6.6640625" style="38" customWidth="1"/>
    <col min="1039" max="1039" width="5.44140625" style="38" bestFit="1" customWidth="1"/>
    <col min="1040" max="1040" width="9" style="38" bestFit="1" customWidth="1"/>
    <col min="1041" max="1041" width="5.5546875" style="38" customWidth="1"/>
    <col min="1042" max="1042" width="7.5546875" style="38" customWidth="1"/>
    <col min="1043" max="1043" width="4.5546875" style="38" customWidth="1"/>
    <col min="1044" max="1044" width="8.109375" style="38" bestFit="1" customWidth="1"/>
    <col min="1045" max="1045" width="9" style="38" bestFit="1" customWidth="1"/>
    <col min="1046" max="1046" width="4.88671875" style="38" bestFit="1" customWidth="1"/>
    <col min="1047" max="1047" width="6.6640625" style="38" bestFit="1" customWidth="1"/>
    <col min="1048" max="1049" width="8.109375" style="38" bestFit="1" customWidth="1"/>
    <col min="1050" max="1050" width="9.33203125" style="38" bestFit="1" customWidth="1"/>
    <col min="1051" max="1052" width="4.88671875" style="38" bestFit="1" customWidth="1"/>
    <col min="1053" max="1053" width="6.44140625" style="38" bestFit="1" customWidth="1"/>
    <col min="1054" max="1054" width="7.88671875" style="38" bestFit="1" customWidth="1"/>
    <col min="1055" max="1055" width="5" style="38" bestFit="1" customWidth="1"/>
    <col min="1056" max="1056" width="8.109375" style="38" bestFit="1" customWidth="1"/>
    <col min="1057" max="1057" width="4.88671875" style="38" bestFit="1" customWidth="1"/>
    <col min="1058" max="1059" width="8.109375" style="38" bestFit="1" customWidth="1"/>
    <col min="1060" max="1065" width="7.88671875" style="38" bestFit="1" customWidth="1"/>
    <col min="1066" max="1067" width="8.109375" style="38" bestFit="1" customWidth="1"/>
    <col min="1068" max="1070" width="7.88671875" style="38" bestFit="1" customWidth="1"/>
    <col min="1071" max="1071" width="8.88671875" style="38" bestFit="1" customWidth="1"/>
    <col min="1072" max="1072" width="9.33203125" style="38" bestFit="1" customWidth="1"/>
    <col min="1073" max="1073" width="9" style="38" bestFit="1" customWidth="1"/>
    <col min="1074" max="1074" width="7.109375" style="38" bestFit="1" customWidth="1"/>
    <col min="1075" max="1075" width="4.6640625" style="38"/>
    <col min="1076" max="1076" width="8.6640625" style="38" bestFit="1" customWidth="1"/>
    <col min="1077" max="1280" width="4.6640625" style="38"/>
    <col min="1281" max="1281" width="8.109375" style="38" bestFit="1" customWidth="1"/>
    <col min="1282" max="1282" width="20.21875" style="38" bestFit="1" customWidth="1"/>
    <col min="1283" max="1283" width="20.33203125" style="38" customWidth="1"/>
    <col min="1284" max="1284" width="7.5546875" style="38" bestFit="1" customWidth="1"/>
    <col min="1285" max="1285" width="7.109375" style="38" bestFit="1" customWidth="1"/>
    <col min="1286" max="1286" width="8.109375" style="38" customWidth="1"/>
    <col min="1287" max="1287" width="7.77734375" style="38" bestFit="1" customWidth="1"/>
    <col min="1288" max="1288" width="7" style="38" customWidth="1"/>
    <col min="1289" max="1289" width="6.33203125" style="38" customWidth="1"/>
    <col min="1290" max="1290" width="6.88671875" style="38" customWidth="1"/>
    <col min="1291" max="1291" width="5.5546875" style="38" customWidth="1"/>
    <col min="1292" max="1292" width="6" style="38" customWidth="1"/>
    <col min="1293" max="1293" width="7.6640625" style="38" customWidth="1"/>
    <col min="1294" max="1294" width="6.6640625" style="38" customWidth="1"/>
    <col min="1295" max="1295" width="5.44140625" style="38" bestFit="1" customWidth="1"/>
    <col min="1296" max="1296" width="9" style="38" bestFit="1" customWidth="1"/>
    <col min="1297" max="1297" width="5.5546875" style="38" customWidth="1"/>
    <col min="1298" max="1298" width="7.5546875" style="38" customWidth="1"/>
    <col min="1299" max="1299" width="4.5546875" style="38" customWidth="1"/>
    <col min="1300" max="1300" width="8.109375" style="38" bestFit="1" customWidth="1"/>
    <col min="1301" max="1301" width="9" style="38" bestFit="1" customWidth="1"/>
    <col min="1302" max="1302" width="4.88671875" style="38" bestFit="1" customWidth="1"/>
    <col min="1303" max="1303" width="6.6640625" style="38" bestFit="1" customWidth="1"/>
    <col min="1304" max="1305" width="8.109375" style="38" bestFit="1" customWidth="1"/>
    <col min="1306" max="1306" width="9.33203125" style="38" bestFit="1" customWidth="1"/>
    <col min="1307" max="1308" width="4.88671875" style="38" bestFit="1" customWidth="1"/>
    <col min="1309" max="1309" width="6.44140625" style="38" bestFit="1" customWidth="1"/>
    <col min="1310" max="1310" width="7.88671875" style="38" bestFit="1" customWidth="1"/>
    <col min="1311" max="1311" width="5" style="38" bestFit="1" customWidth="1"/>
    <col min="1312" max="1312" width="8.109375" style="38" bestFit="1" customWidth="1"/>
    <col min="1313" max="1313" width="4.88671875" style="38" bestFit="1" customWidth="1"/>
    <col min="1314" max="1315" width="8.109375" style="38" bestFit="1" customWidth="1"/>
    <col min="1316" max="1321" width="7.88671875" style="38" bestFit="1" customWidth="1"/>
    <col min="1322" max="1323" width="8.109375" style="38" bestFit="1" customWidth="1"/>
    <col min="1324" max="1326" width="7.88671875" style="38" bestFit="1" customWidth="1"/>
    <col min="1327" max="1327" width="8.88671875" style="38" bestFit="1" customWidth="1"/>
    <col min="1328" max="1328" width="9.33203125" style="38" bestFit="1" customWidth="1"/>
    <col min="1329" max="1329" width="9" style="38" bestFit="1" customWidth="1"/>
    <col min="1330" max="1330" width="7.109375" style="38" bestFit="1" customWidth="1"/>
    <col min="1331" max="1331" width="4.6640625" style="38"/>
    <col min="1332" max="1332" width="8.6640625" style="38" bestFit="1" customWidth="1"/>
    <col min="1333" max="1536" width="4.6640625" style="38"/>
    <col min="1537" max="1537" width="8.109375" style="38" bestFit="1" customWidth="1"/>
    <col min="1538" max="1538" width="20.21875" style="38" bestFit="1" customWidth="1"/>
    <col min="1539" max="1539" width="20.33203125" style="38" customWidth="1"/>
    <col min="1540" max="1540" width="7.5546875" style="38" bestFit="1" customWidth="1"/>
    <col min="1541" max="1541" width="7.109375" style="38" bestFit="1" customWidth="1"/>
    <col min="1542" max="1542" width="8.109375" style="38" customWidth="1"/>
    <col min="1543" max="1543" width="7.77734375" style="38" bestFit="1" customWidth="1"/>
    <col min="1544" max="1544" width="7" style="38" customWidth="1"/>
    <col min="1545" max="1545" width="6.33203125" style="38" customWidth="1"/>
    <col min="1546" max="1546" width="6.88671875" style="38" customWidth="1"/>
    <col min="1547" max="1547" width="5.5546875" style="38" customWidth="1"/>
    <col min="1548" max="1548" width="6" style="38" customWidth="1"/>
    <col min="1549" max="1549" width="7.6640625" style="38" customWidth="1"/>
    <col min="1550" max="1550" width="6.6640625" style="38" customWidth="1"/>
    <col min="1551" max="1551" width="5.44140625" style="38" bestFit="1" customWidth="1"/>
    <col min="1552" max="1552" width="9" style="38" bestFit="1" customWidth="1"/>
    <col min="1553" max="1553" width="5.5546875" style="38" customWidth="1"/>
    <col min="1554" max="1554" width="7.5546875" style="38" customWidth="1"/>
    <col min="1555" max="1555" width="4.5546875" style="38" customWidth="1"/>
    <col min="1556" max="1556" width="8.109375" style="38" bestFit="1" customWidth="1"/>
    <col min="1557" max="1557" width="9" style="38" bestFit="1" customWidth="1"/>
    <col min="1558" max="1558" width="4.88671875" style="38" bestFit="1" customWidth="1"/>
    <col min="1559" max="1559" width="6.6640625" style="38" bestFit="1" customWidth="1"/>
    <col min="1560" max="1561" width="8.109375" style="38" bestFit="1" customWidth="1"/>
    <col min="1562" max="1562" width="9.33203125" style="38" bestFit="1" customWidth="1"/>
    <col min="1563" max="1564" width="4.88671875" style="38" bestFit="1" customWidth="1"/>
    <col min="1565" max="1565" width="6.44140625" style="38" bestFit="1" customWidth="1"/>
    <col min="1566" max="1566" width="7.88671875" style="38" bestFit="1" customWidth="1"/>
    <col min="1567" max="1567" width="5" style="38" bestFit="1" customWidth="1"/>
    <col min="1568" max="1568" width="8.109375" style="38" bestFit="1" customWidth="1"/>
    <col min="1569" max="1569" width="4.88671875" style="38" bestFit="1" customWidth="1"/>
    <col min="1570" max="1571" width="8.109375" style="38" bestFit="1" customWidth="1"/>
    <col min="1572" max="1577" width="7.88671875" style="38" bestFit="1" customWidth="1"/>
    <col min="1578" max="1579" width="8.109375" style="38" bestFit="1" customWidth="1"/>
    <col min="1580" max="1582" width="7.88671875" style="38" bestFit="1" customWidth="1"/>
    <col min="1583" max="1583" width="8.88671875" style="38" bestFit="1" customWidth="1"/>
    <col min="1584" max="1584" width="9.33203125" style="38" bestFit="1" customWidth="1"/>
    <col min="1585" max="1585" width="9" style="38" bestFit="1" customWidth="1"/>
    <col min="1586" max="1586" width="7.109375" style="38" bestFit="1" customWidth="1"/>
    <col min="1587" max="1587" width="4.6640625" style="38"/>
    <col min="1588" max="1588" width="8.6640625" style="38" bestFit="1" customWidth="1"/>
    <col min="1589" max="1792" width="4.6640625" style="38"/>
    <col min="1793" max="1793" width="8.109375" style="38" bestFit="1" customWidth="1"/>
    <col min="1794" max="1794" width="20.21875" style="38" bestFit="1" customWidth="1"/>
    <col min="1795" max="1795" width="20.33203125" style="38" customWidth="1"/>
    <col min="1796" max="1796" width="7.5546875" style="38" bestFit="1" customWidth="1"/>
    <col min="1797" max="1797" width="7.109375" style="38" bestFit="1" customWidth="1"/>
    <col min="1798" max="1798" width="8.109375" style="38" customWidth="1"/>
    <col min="1799" max="1799" width="7.77734375" style="38" bestFit="1" customWidth="1"/>
    <col min="1800" max="1800" width="7" style="38" customWidth="1"/>
    <col min="1801" max="1801" width="6.33203125" style="38" customWidth="1"/>
    <col min="1802" max="1802" width="6.88671875" style="38" customWidth="1"/>
    <col min="1803" max="1803" width="5.5546875" style="38" customWidth="1"/>
    <col min="1804" max="1804" width="6" style="38" customWidth="1"/>
    <col min="1805" max="1805" width="7.6640625" style="38" customWidth="1"/>
    <col min="1806" max="1806" width="6.6640625" style="38" customWidth="1"/>
    <col min="1807" max="1807" width="5.44140625" style="38" bestFit="1" customWidth="1"/>
    <col min="1808" max="1808" width="9" style="38" bestFit="1" customWidth="1"/>
    <col min="1809" max="1809" width="5.5546875" style="38" customWidth="1"/>
    <col min="1810" max="1810" width="7.5546875" style="38" customWidth="1"/>
    <col min="1811" max="1811" width="4.5546875" style="38" customWidth="1"/>
    <col min="1812" max="1812" width="8.109375" style="38" bestFit="1" customWidth="1"/>
    <col min="1813" max="1813" width="9" style="38" bestFit="1" customWidth="1"/>
    <col min="1814" max="1814" width="4.88671875" style="38" bestFit="1" customWidth="1"/>
    <col min="1815" max="1815" width="6.6640625" style="38" bestFit="1" customWidth="1"/>
    <col min="1816" max="1817" width="8.109375" style="38" bestFit="1" customWidth="1"/>
    <col min="1818" max="1818" width="9.33203125" style="38" bestFit="1" customWidth="1"/>
    <col min="1819" max="1820" width="4.88671875" style="38" bestFit="1" customWidth="1"/>
    <col min="1821" max="1821" width="6.44140625" style="38" bestFit="1" customWidth="1"/>
    <col min="1822" max="1822" width="7.88671875" style="38" bestFit="1" customWidth="1"/>
    <col min="1823" max="1823" width="5" style="38" bestFit="1" customWidth="1"/>
    <col min="1824" max="1824" width="8.109375" style="38" bestFit="1" customWidth="1"/>
    <col min="1825" max="1825" width="4.88671875" style="38" bestFit="1" customWidth="1"/>
    <col min="1826" max="1827" width="8.109375" style="38" bestFit="1" customWidth="1"/>
    <col min="1828" max="1833" width="7.88671875" style="38" bestFit="1" customWidth="1"/>
    <col min="1834" max="1835" width="8.109375" style="38" bestFit="1" customWidth="1"/>
    <col min="1836" max="1838" width="7.88671875" style="38" bestFit="1" customWidth="1"/>
    <col min="1839" max="1839" width="8.88671875" style="38" bestFit="1" customWidth="1"/>
    <col min="1840" max="1840" width="9.33203125" style="38" bestFit="1" customWidth="1"/>
    <col min="1841" max="1841" width="9" style="38" bestFit="1" customWidth="1"/>
    <col min="1842" max="1842" width="7.109375" style="38" bestFit="1" customWidth="1"/>
    <col min="1843" max="1843" width="4.6640625" style="38"/>
    <col min="1844" max="1844" width="8.6640625" style="38" bestFit="1" customWidth="1"/>
    <col min="1845" max="2048" width="4.6640625" style="38"/>
    <col min="2049" max="2049" width="8.109375" style="38" bestFit="1" customWidth="1"/>
    <col min="2050" max="2050" width="20.21875" style="38" bestFit="1" customWidth="1"/>
    <col min="2051" max="2051" width="20.33203125" style="38" customWidth="1"/>
    <col min="2052" max="2052" width="7.5546875" style="38" bestFit="1" customWidth="1"/>
    <col min="2053" max="2053" width="7.109375" style="38" bestFit="1" customWidth="1"/>
    <col min="2054" max="2054" width="8.109375" style="38" customWidth="1"/>
    <col min="2055" max="2055" width="7.77734375" style="38" bestFit="1" customWidth="1"/>
    <col min="2056" max="2056" width="7" style="38" customWidth="1"/>
    <col min="2057" max="2057" width="6.33203125" style="38" customWidth="1"/>
    <col min="2058" max="2058" width="6.88671875" style="38" customWidth="1"/>
    <col min="2059" max="2059" width="5.5546875" style="38" customWidth="1"/>
    <col min="2060" max="2060" width="6" style="38" customWidth="1"/>
    <col min="2061" max="2061" width="7.6640625" style="38" customWidth="1"/>
    <col min="2062" max="2062" width="6.6640625" style="38" customWidth="1"/>
    <col min="2063" max="2063" width="5.44140625" style="38" bestFit="1" customWidth="1"/>
    <col min="2064" max="2064" width="9" style="38" bestFit="1" customWidth="1"/>
    <col min="2065" max="2065" width="5.5546875" style="38" customWidth="1"/>
    <col min="2066" max="2066" width="7.5546875" style="38" customWidth="1"/>
    <col min="2067" max="2067" width="4.5546875" style="38" customWidth="1"/>
    <col min="2068" max="2068" width="8.109375" style="38" bestFit="1" customWidth="1"/>
    <col min="2069" max="2069" width="9" style="38" bestFit="1" customWidth="1"/>
    <col min="2070" max="2070" width="4.88671875" style="38" bestFit="1" customWidth="1"/>
    <col min="2071" max="2071" width="6.6640625" style="38" bestFit="1" customWidth="1"/>
    <col min="2072" max="2073" width="8.109375" style="38" bestFit="1" customWidth="1"/>
    <col min="2074" max="2074" width="9.33203125" style="38" bestFit="1" customWidth="1"/>
    <col min="2075" max="2076" width="4.88671875" style="38" bestFit="1" customWidth="1"/>
    <col min="2077" max="2077" width="6.44140625" style="38" bestFit="1" customWidth="1"/>
    <col min="2078" max="2078" width="7.88671875" style="38" bestFit="1" customWidth="1"/>
    <col min="2079" max="2079" width="5" style="38" bestFit="1" customWidth="1"/>
    <col min="2080" max="2080" width="8.109375" style="38" bestFit="1" customWidth="1"/>
    <col min="2081" max="2081" width="4.88671875" style="38" bestFit="1" customWidth="1"/>
    <col min="2082" max="2083" width="8.109375" style="38" bestFit="1" customWidth="1"/>
    <col min="2084" max="2089" width="7.88671875" style="38" bestFit="1" customWidth="1"/>
    <col min="2090" max="2091" width="8.109375" style="38" bestFit="1" customWidth="1"/>
    <col min="2092" max="2094" width="7.88671875" style="38" bestFit="1" customWidth="1"/>
    <col min="2095" max="2095" width="8.88671875" style="38" bestFit="1" customWidth="1"/>
    <col min="2096" max="2096" width="9.33203125" style="38" bestFit="1" customWidth="1"/>
    <col min="2097" max="2097" width="9" style="38" bestFit="1" customWidth="1"/>
    <col min="2098" max="2098" width="7.109375" style="38" bestFit="1" customWidth="1"/>
    <col min="2099" max="2099" width="4.6640625" style="38"/>
    <col min="2100" max="2100" width="8.6640625" style="38" bestFit="1" customWidth="1"/>
    <col min="2101" max="2304" width="4.6640625" style="38"/>
    <col min="2305" max="2305" width="8.109375" style="38" bestFit="1" customWidth="1"/>
    <col min="2306" max="2306" width="20.21875" style="38" bestFit="1" customWidth="1"/>
    <col min="2307" max="2307" width="20.33203125" style="38" customWidth="1"/>
    <col min="2308" max="2308" width="7.5546875" style="38" bestFit="1" customWidth="1"/>
    <col min="2309" max="2309" width="7.109375" style="38" bestFit="1" customWidth="1"/>
    <col min="2310" max="2310" width="8.109375" style="38" customWidth="1"/>
    <col min="2311" max="2311" width="7.77734375" style="38" bestFit="1" customWidth="1"/>
    <col min="2312" max="2312" width="7" style="38" customWidth="1"/>
    <col min="2313" max="2313" width="6.33203125" style="38" customWidth="1"/>
    <col min="2314" max="2314" width="6.88671875" style="38" customWidth="1"/>
    <col min="2315" max="2315" width="5.5546875" style="38" customWidth="1"/>
    <col min="2316" max="2316" width="6" style="38" customWidth="1"/>
    <col min="2317" max="2317" width="7.6640625" style="38" customWidth="1"/>
    <col min="2318" max="2318" width="6.6640625" style="38" customWidth="1"/>
    <col min="2319" max="2319" width="5.44140625" style="38" bestFit="1" customWidth="1"/>
    <col min="2320" max="2320" width="9" style="38" bestFit="1" customWidth="1"/>
    <col min="2321" max="2321" width="5.5546875" style="38" customWidth="1"/>
    <col min="2322" max="2322" width="7.5546875" style="38" customWidth="1"/>
    <col min="2323" max="2323" width="4.5546875" style="38" customWidth="1"/>
    <col min="2324" max="2324" width="8.109375" style="38" bestFit="1" customWidth="1"/>
    <col min="2325" max="2325" width="9" style="38" bestFit="1" customWidth="1"/>
    <col min="2326" max="2326" width="4.88671875" style="38" bestFit="1" customWidth="1"/>
    <col min="2327" max="2327" width="6.6640625" style="38" bestFit="1" customWidth="1"/>
    <col min="2328" max="2329" width="8.109375" style="38" bestFit="1" customWidth="1"/>
    <col min="2330" max="2330" width="9.33203125" style="38" bestFit="1" customWidth="1"/>
    <col min="2331" max="2332" width="4.88671875" style="38" bestFit="1" customWidth="1"/>
    <col min="2333" max="2333" width="6.44140625" style="38" bestFit="1" customWidth="1"/>
    <col min="2334" max="2334" width="7.88671875" style="38" bestFit="1" customWidth="1"/>
    <col min="2335" max="2335" width="5" style="38" bestFit="1" customWidth="1"/>
    <col min="2336" max="2336" width="8.109375" style="38" bestFit="1" customWidth="1"/>
    <col min="2337" max="2337" width="4.88671875" style="38" bestFit="1" customWidth="1"/>
    <col min="2338" max="2339" width="8.109375" style="38" bestFit="1" customWidth="1"/>
    <col min="2340" max="2345" width="7.88671875" style="38" bestFit="1" customWidth="1"/>
    <col min="2346" max="2347" width="8.109375" style="38" bestFit="1" customWidth="1"/>
    <col min="2348" max="2350" width="7.88671875" style="38" bestFit="1" customWidth="1"/>
    <col min="2351" max="2351" width="8.88671875" style="38" bestFit="1" customWidth="1"/>
    <col min="2352" max="2352" width="9.33203125" style="38" bestFit="1" customWidth="1"/>
    <col min="2353" max="2353" width="9" style="38" bestFit="1" customWidth="1"/>
    <col min="2354" max="2354" width="7.109375" style="38" bestFit="1" customWidth="1"/>
    <col min="2355" max="2355" width="4.6640625" style="38"/>
    <col min="2356" max="2356" width="8.6640625" style="38" bestFit="1" customWidth="1"/>
    <col min="2357" max="2560" width="4.6640625" style="38"/>
    <col min="2561" max="2561" width="8.109375" style="38" bestFit="1" customWidth="1"/>
    <col min="2562" max="2562" width="20.21875" style="38" bestFit="1" customWidth="1"/>
    <col min="2563" max="2563" width="20.33203125" style="38" customWidth="1"/>
    <col min="2564" max="2564" width="7.5546875" style="38" bestFit="1" customWidth="1"/>
    <col min="2565" max="2565" width="7.109375" style="38" bestFit="1" customWidth="1"/>
    <col min="2566" max="2566" width="8.109375" style="38" customWidth="1"/>
    <col min="2567" max="2567" width="7.77734375" style="38" bestFit="1" customWidth="1"/>
    <col min="2568" max="2568" width="7" style="38" customWidth="1"/>
    <col min="2569" max="2569" width="6.33203125" style="38" customWidth="1"/>
    <col min="2570" max="2570" width="6.88671875" style="38" customWidth="1"/>
    <col min="2571" max="2571" width="5.5546875" style="38" customWidth="1"/>
    <col min="2572" max="2572" width="6" style="38" customWidth="1"/>
    <col min="2573" max="2573" width="7.6640625" style="38" customWidth="1"/>
    <col min="2574" max="2574" width="6.6640625" style="38" customWidth="1"/>
    <col min="2575" max="2575" width="5.44140625" style="38" bestFit="1" customWidth="1"/>
    <col min="2576" max="2576" width="9" style="38" bestFit="1" customWidth="1"/>
    <col min="2577" max="2577" width="5.5546875" style="38" customWidth="1"/>
    <col min="2578" max="2578" width="7.5546875" style="38" customWidth="1"/>
    <col min="2579" max="2579" width="4.5546875" style="38" customWidth="1"/>
    <col min="2580" max="2580" width="8.109375" style="38" bestFit="1" customWidth="1"/>
    <col min="2581" max="2581" width="9" style="38" bestFit="1" customWidth="1"/>
    <col min="2582" max="2582" width="4.88671875" style="38" bestFit="1" customWidth="1"/>
    <col min="2583" max="2583" width="6.6640625" style="38" bestFit="1" customWidth="1"/>
    <col min="2584" max="2585" width="8.109375" style="38" bestFit="1" customWidth="1"/>
    <col min="2586" max="2586" width="9.33203125" style="38" bestFit="1" customWidth="1"/>
    <col min="2587" max="2588" width="4.88671875" style="38" bestFit="1" customWidth="1"/>
    <col min="2589" max="2589" width="6.44140625" style="38" bestFit="1" customWidth="1"/>
    <col min="2590" max="2590" width="7.88671875" style="38" bestFit="1" customWidth="1"/>
    <col min="2591" max="2591" width="5" style="38" bestFit="1" customWidth="1"/>
    <col min="2592" max="2592" width="8.109375" style="38" bestFit="1" customWidth="1"/>
    <col min="2593" max="2593" width="4.88671875" style="38" bestFit="1" customWidth="1"/>
    <col min="2594" max="2595" width="8.109375" style="38" bestFit="1" customWidth="1"/>
    <col min="2596" max="2601" width="7.88671875" style="38" bestFit="1" customWidth="1"/>
    <col min="2602" max="2603" width="8.109375" style="38" bestFit="1" customWidth="1"/>
    <col min="2604" max="2606" width="7.88671875" style="38" bestFit="1" customWidth="1"/>
    <col min="2607" max="2607" width="8.88671875" style="38" bestFit="1" customWidth="1"/>
    <col min="2608" max="2608" width="9.33203125" style="38" bestFit="1" customWidth="1"/>
    <col min="2609" max="2609" width="9" style="38" bestFit="1" customWidth="1"/>
    <col min="2610" max="2610" width="7.109375" style="38" bestFit="1" customWidth="1"/>
    <col min="2611" max="2611" width="4.6640625" style="38"/>
    <col min="2612" max="2612" width="8.6640625" style="38" bestFit="1" customWidth="1"/>
    <col min="2613" max="2816" width="4.6640625" style="38"/>
    <col min="2817" max="2817" width="8.109375" style="38" bestFit="1" customWidth="1"/>
    <col min="2818" max="2818" width="20.21875" style="38" bestFit="1" customWidth="1"/>
    <col min="2819" max="2819" width="20.33203125" style="38" customWidth="1"/>
    <col min="2820" max="2820" width="7.5546875" style="38" bestFit="1" customWidth="1"/>
    <col min="2821" max="2821" width="7.109375" style="38" bestFit="1" customWidth="1"/>
    <col min="2822" max="2822" width="8.109375" style="38" customWidth="1"/>
    <col min="2823" max="2823" width="7.77734375" style="38" bestFit="1" customWidth="1"/>
    <col min="2824" max="2824" width="7" style="38" customWidth="1"/>
    <col min="2825" max="2825" width="6.33203125" style="38" customWidth="1"/>
    <col min="2826" max="2826" width="6.88671875" style="38" customWidth="1"/>
    <col min="2827" max="2827" width="5.5546875" style="38" customWidth="1"/>
    <col min="2828" max="2828" width="6" style="38" customWidth="1"/>
    <col min="2829" max="2829" width="7.6640625" style="38" customWidth="1"/>
    <col min="2830" max="2830" width="6.6640625" style="38" customWidth="1"/>
    <col min="2831" max="2831" width="5.44140625" style="38" bestFit="1" customWidth="1"/>
    <col min="2832" max="2832" width="9" style="38" bestFit="1" customWidth="1"/>
    <col min="2833" max="2833" width="5.5546875" style="38" customWidth="1"/>
    <col min="2834" max="2834" width="7.5546875" style="38" customWidth="1"/>
    <col min="2835" max="2835" width="4.5546875" style="38" customWidth="1"/>
    <col min="2836" max="2836" width="8.109375" style="38" bestFit="1" customWidth="1"/>
    <col min="2837" max="2837" width="9" style="38" bestFit="1" customWidth="1"/>
    <col min="2838" max="2838" width="4.88671875" style="38" bestFit="1" customWidth="1"/>
    <col min="2839" max="2839" width="6.6640625" style="38" bestFit="1" customWidth="1"/>
    <col min="2840" max="2841" width="8.109375" style="38" bestFit="1" customWidth="1"/>
    <col min="2842" max="2842" width="9.33203125" style="38" bestFit="1" customWidth="1"/>
    <col min="2843" max="2844" width="4.88671875" style="38" bestFit="1" customWidth="1"/>
    <col min="2845" max="2845" width="6.44140625" style="38" bestFit="1" customWidth="1"/>
    <col min="2846" max="2846" width="7.88671875" style="38" bestFit="1" customWidth="1"/>
    <col min="2847" max="2847" width="5" style="38" bestFit="1" customWidth="1"/>
    <col min="2848" max="2848" width="8.109375" style="38" bestFit="1" customWidth="1"/>
    <col min="2849" max="2849" width="4.88671875" style="38" bestFit="1" customWidth="1"/>
    <col min="2850" max="2851" width="8.109375" style="38" bestFit="1" customWidth="1"/>
    <col min="2852" max="2857" width="7.88671875" style="38" bestFit="1" customWidth="1"/>
    <col min="2858" max="2859" width="8.109375" style="38" bestFit="1" customWidth="1"/>
    <col min="2860" max="2862" width="7.88671875" style="38" bestFit="1" customWidth="1"/>
    <col min="2863" max="2863" width="8.88671875" style="38" bestFit="1" customWidth="1"/>
    <col min="2864" max="2864" width="9.33203125" style="38" bestFit="1" customWidth="1"/>
    <col min="2865" max="2865" width="9" style="38" bestFit="1" customWidth="1"/>
    <col min="2866" max="2866" width="7.109375" style="38" bestFit="1" customWidth="1"/>
    <col min="2867" max="2867" width="4.6640625" style="38"/>
    <col min="2868" max="2868" width="8.6640625" style="38" bestFit="1" customWidth="1"/>
    <col min="2869" max="3072" width="4.6640625" style="38"/>
    <col min="3073" max="3073" width="8.109375" style="38" bestFit="1" customWidth="1"/>
    <col min="3074" max="3074" width="20.21875" style="38" bestFit="1" customWidth="1"/>
    <col min="3075" max="3075" width="20.33203125" style="38" customWidth="1"/>
    <col min="3076" max="3076" width="7.5546875" style="38" bestFit="1" customWidth="1"/>
    <col min="3077" max="3077" width="7.109375" style="38" bestFit="1" customWidth="1"/>
    <col min="3078" max="3078" width="8.109375" style="38" customWidth="1"/>
    <col min="3079" max="3079" width="7.77734375" style="38" bestFit="1" customWidth="1"/>
    <col min="3080" max="3080" width="7" style="38" customWidth="1"/>
    <col min="3081" max="3081" width="6.33203125" style="38" customWidth="1"/>
    <col min="3082" max="3082" width="6.88671875" style="38" customWidth="1"/>
    <col min="3083" max="3083" width="5.5546875" style="38" customWidth="1"/>
    <col min="3084" max="3084" width="6" style="38" customWidth="1"/>
    <col min="3085" max="3085" width="7.6640625" style="38" customWidth="1"/>
    <col min="3086" max="3086" width="6.6640625" style="38" customWidth="1"/>
    <col min="3087" max="3087" width="5.44140625" style="38" bestFit="1" customWidth="1"/>
    <col min="3088" max="3088" width="9" style="38" bestFit="1" customWidth="1"/>
    <col min="3089" max="3089" width="5.5546875" style="38" customWidth="1"/>
    <col min="3090" max="3090" width="7.5546875" style="38" customWidth="1"/>
    <col min="3091" max="3091" width="4.5546875" style="38" customWidth="1"/>
    <col min="3092" max="3092" width="8.109375" style="38" bestFit="1" customWidth="1"/>
    <col min="3093" max="3093" width="9" style="38" bestFit="1" customWidth="1"/>
    <col min="3094" max="3094" width="4.88671875" style="38" bestFit="1" customWidth="1"/>
    <col min="3095" max="3095" width="6.6640625" style="38" bestFit="1" customWidth="1"/>
    <col min="3096" max="3097" width="8.109375" style="38" bestFit="1" customWidth="1"/>
    <col min="3098" max="3098" width="9.33203125" style="38" bestFit="1" customWidth="1"/>
    <col min="3099" max="3100" width="4.88671875" style="38" bestFit="1" customWidth="1"/>
    <col min="3101" max="3101" width="6.44140625" style="38" bestFit="1" customWidth="1"/>
    <col min="3102" max="3102" width="7.88671875" style="38" bestFit="1" customWidth="1"/>
    <col min="3103" max="3103" width="5" style="38" bestFit="1" customWidth="1"/>
    <col min="3104" max="3104" width="8.109375" style="38" bestFit="1" customWidth="1"/>
    <col min="3105" max="3105" width="4.88671875" style="38" bestFit="1" customWidth="1"/>
    <col min="3106" max="3107" width="8.109375" style="38" bestFit="1" customWidth="1"/>
    <col min="3108" max="3113" width="7.88671875" style="38" bestFit="1" customWidth="1"/>
    <col min="3114" max="3115" width="8.109375" style="38" bestFit="1" customWidth="1"/>
    <col min="3116" max="3118" width="7.88671875" style="38" bestFit="1" customWidth="1"/>
    <col min="3119" max="3119" width="8.88671875" style="38" bestFit="1" customWidth="1"/>
    <col min="3120" max="3120" width="9.33203125" style="38" bestFit="1" customWidth="1"/>
    <col min="3121" max="3121" width="9" style="38" bestFit="1" customWidth="1"/>
    <col min="3122" max="3122" width="7.109375" style="38" bestFit="1" customWidth="1"/>
    <col min="3123" max="3123" width="4.6640625" style="38"/>
    <col min="3124" max="3124" width="8.6640625" style="38" bestFit="1" customWidth="1"/>
    <col min="3125" max="3328" width="4.6640625" style="38"/>
    <col min="3329" max="3329" width="8.109375" style="38" bestFit="1" customWidth="1"/>
    <col min="3330" max="3330" width="20.21875" style="38" bestFit="1" customWidth="1"/>
    <col min="3331" max="3331" width="20.33203125" style="38" customWidth="1"/>
    <col min="3332" max="3332" width="7.5546875" style="38" bestFit="1" customWidth="1"/>
    <col min="3333" max="3333" width="7.109375" style="38" bestFit="1" customWidth="1"/>
    <col min="3334" max="3334" width="8.109375" style="38" customWidth="1"/>
    <col min="3335" max="3335" width="7.77734375" style="38" bestFit="1" customWidth="1"/>
    <col min="3336" max="3336" width="7" style="38" customWidth="1"/>
    <col min="3337" max="3337" width="6.33203125" style="38" customWidth="1"/>
    <col min="3338" max="3338" width="6.88671875" style="38" customWidth="1"/>
    <col min="3339" max="3339" width="5.5546875" style="38" customWidth="1"/>
    <col min="3340" max="3340" width="6" style="38" customWidth="1"/>
    <col min="3341" max="3341" width="7.6640625" style="38" customWidth="1"/>
    <col min="3342" max="3342" width="6.6640625" style="38" customWidth="1"/>
    <col min="3343" max="3343" width="5.44140625" style="38" bestFit="1" customWidth="1"/>
    <col min="3344" max="3344" width="9" style="38" bestFit="1" customWidth="1"/>
    <col min="3345" max="3345" width="5.5546875" style="38" customWidth="1"/>
    <col min="3346" max="3346" width="7.5546875" style="38" customWidth="1"/>
    <col min="3347" max="3347" width="4.5546875" style="38" customWidth="1"/>
    <col min="3348" max="3348" width="8.109375" style="38" bestFit="1" customWidth="1"/>
    <col min="3349" max="3349" width="9" style="38" bestFit="1" customWidth="1"/>
    <col min="3350" max="3350" width="4.88671875" style="38" bestFit="1" customWidth="1"/>
    <col min="3351" max="3351" width="6.6640625" style="38" bestFit="1" customWidth="1"/>
    <col min="3352" max="3353" width="8.109375" style="38" bestFit="1" customWidth="1"/>
    <col min="3354" max="3354" width="9.33203125" style="38" bestFit="1" customWidth="1"/>
    <col min="3355" max="3356" width="4.88671875" style="38" bestFit="1" customWidth="1"/>
    <col min="3357" max="3357" width="6.44140625" style="38" bestFit="1" customWidth="1"/>
    <col min="3358" max="3358" width="7.88671875" style="38" bestFit="1" customWidth="1"/>
    <col min="3359" max="3359" width="5" style="38" bestFit="1" customWidth="1"/>
    <col min="3360" max="3360" width="8.109375" style="38" bestFit="1" customWidth="1"/>
    <col min="3361" max="3361" width="4.88671875" style="38" bestFit="1" customWidth="1"/>
    <col min="3362" max="3363" width="8.109375" style="38" bestFit="1" customWidth="1"/>
    <col min="3364" max="3369" width="7.88671875" style="38" bestFit="1" customWidth="1"/>
    <col min="3370" max="3371" width="8.109375" style="38" bestFit="1" customWidth="1"/>
    <col min="3372" max="3374" width="7.88671875" style="38" bestFit="1" customWidth="1"/>
    <col min="3375" max="3375" width="8.88671875" style="38" bestFit="1" customWidth="1"/>
    <col min="3376" max="3376" width="9.33203125" style="38" bestFit="1" customWidth="1"/>
    <col min="3377" max="3377" width="9" style="38" bestFit="1" customWidth="1"/>
    <col min="3378" max="3378" width="7.109375" style="38" bestFit="1" customWidth="1"/>
    <col min="3379" max="3379" width="4.6640625" style="38"/>
    <col min="3380" max="3380" width="8.6640625" style="38" bestFit="1" customWidth="1"/>
    <col min="3381" max="3584" width="4.6640625" style="38"/>
    <col min="3585" max="3585" width="8.109375" style="38" bestFit="1" customWidth="1"/>
    <col min="3586" max="3586" width="20.21875" style="38" bestFit="1" customWidth="1"/>
    <col min="3587" max="3587" width="20.33203125" style="38" customWidth="1"/>
    <col min="3588" max="3588" width="7.5546875" style="38" bestFit="1" customWidth="1"/>
    <col min="3589" max="3589" width="7.109375" style="38" bestFit="1" customWidth="1"/>
    <col min="3590" max="3590" width="8.109375" style="38" customWidth="1"/>
    <col min="3591" max="3591" width="7.77734375" style="38" bestFit="1" customWidth="1"/>
    <col min="3592" max="3592" width="7" style="38" customWidth="1"/>
    <col min="3593" max="3593" width="6.33203125" style="38" customWidth="1"/>
    <col min="3594" max="3594" width="6.88671875" style="38" customWidth="1"/>
    <col min="3595" max="3595" width="5.5546875" style="38" customWidth="1"/>
    <col min="3596" max="3596" width="6" style="38" customWidth="1"/>
    <col min="3597" max="3597" width="7.6640625" style="38" customWidth="1"/>
    <col min="3598" max="3598" width="6.6640625" style="38" customWidth="1"/>
    <col min="3599" max="3599" width="5.44140625" style="38" bestFit="1" customWidth="1"/>
    <col min="3600" max="3600" width="9" style="38" bestFit="1" customWidth="1"/>
    <col min="3601" max="3601" width="5.5546875" style="38" customWidth="1"/>
    <col min="3602" max="3602" width="7.5546875" style="38" customWidth="1"/>
    <col min="3603" max="3603" width="4.5546875" style="38" customWidth="1"/>
    <col min="3604" max="3604" width="8.109375" style="38" bestFit="1" customWidth="1"/>
    <col min="3605" max="3605" width="9" style="38" bestFit="1" customWidth="1"/>
    <col min="3606" max="3606" width="4.88671875" style="38" bestFit="1" customWidth="1"/>
    <col min="3607" max="3607" width="6.6640625" style="38" bestFit="1" customWidth="1"/>
    <col min="3608" max="3609" width="8.109375" style="38" bestFit="1" customWidth="1"/>
    <col min="3610" max="3610" width="9.33203125" style="38" bestFit="1" customWidth="1"/>
    <col min="3611" max="3612" width="4.88671875" style="38" bestFit="1" customWidth="1"/>
    <col min="3613" max="3613" width="6.44140625" style="38" bestFit="1" customWidth="1"/>
    <col min="3614" max="3614" width="7.88671875" style="38" bestFit="1" customWidth="1"/>
    <col min="3615" max="3615" width="5" style="38" bestFit="1" customWidth="1"/>
    <col min="3616" max="3616" width="8.109375" style="38" bestFit="1" customWidth="1"/>
    <col min="3617" max="3617" width="4.88671875" style="38" bestFit="1" customWidth="1"/>
    <col min="3618" max="3619" width="8.109375" style="38" bestFit="1" customWidth="1"/>
    <col min="3620" max="3625" width="7.88671875" style="38" bestFit="1" customWidth="1"/>
    <col min="3626" max="3627" width="8.109375" style="38" bestFit="1" customWidth="1"/>
    <col min="3628" max="3630" width="7.88671875" style="38" bestFit="1" customWidth="1"/>
    <col min="3631" max="3631" width="8.88671875" style="38" bestFit="1" customWidth="1"/>
    <col min="3632" max="3632" width="9.33203125" style="38" bestFit="1" customWidth="1"/>
    <col min="3633" max="3633" width="9" style="38" bestFit="1" customWidth="1"/>
    <col min="3634" max="3634" width="7.109375" style="38" bestFit="1" customWidth="1"/>
    <col min="3635" max="3635" width="4.6640625" style="38"/>
    <col min="3636" max="3636" width="8.6640625" style="38" bestFit="1" customWidth="1"/>
    <col min="3637" max="3840" width="4.6640625" style="38"/>
    <col min="3841" max="3841" width="8.109375" style="38" bestFit="1" customWidth="1"/>
    <col min="3842" max="3842" width="20.21875" style="38" bestFit="1" customWidth="1"/>
    <col min="3843" max="3843" width="20.33203125" style="38" customWidth="1"/>
    <col min="3844" max="3844" width="7.5546875" style="38" bestFit="1" customWidth="1"/>
    <col min="3845" max="3845" width="7.109375" style="38" bestFit="1" customWidth="1"/>
    <col min="3846" max="3846" width="8.109375" style="38" customWidth="1"/>
    <col min="3847" max="3847" width="7.77734375" style="38" bestFit="1" customWidth="1"/>
    <col min="3848" max="3848" width="7" style="38" customWidth="1"/>
    <col min="3849" max="3849" width="6.33203125" style="38" customWidth="1"/>
    <col min="3850" max="3850" width="6.88671875" style="38" customWidth="1"/>
    <col min="3851" max="3851" width="5.5546875" style="38" customWidth="1"/>
    <col min="3852" max="3852" width="6" style="38" customWidth="1"/>
    <col min="3853" max="3853" width="7.6640625" style="38" customWidth="1"/>
    <col min="3854" max="3854" width="6.6640625" style="38" customWidth="1"/>
    <col min="3855" max="3855" width="5.44140625" style="38" bestFit="1" customWidth="1"/>
    <col min="3856" max="3856" width="9" style="38" bestFit="1" customWidth="1"/>
    <col min="3857" max="3857" width="5.5546875" style="38" customWidth="1"/>
    <col min="3858" max="3858" width="7.5546875" style="38" customWidth="1"/>
    <col min="3859" max="3859" width="4.5546875" style="38" customWidth="1"/>
    <col min="3860" max="3860" width="8.109375" style="38" bestFit="1" customWidth="1"/>
    <col min="3861" max="3861" width="9" style="38" bestFit="1" customWidth="1"/>
    <col min="3862" max="3862" width="4.88671875" style="38" bestFit="1" customWidth="1"/>
    <col min="3863" max="3863" width="6.6640625" style="38" bestFit="1" customWidth="1"/>
    <col min="3864" max="3865" width="8.109375" style="38" bestFit="1" customWidth="1"/>
    <col min="3866" max="3866" width="9.33203125" style="38" bestFit="1" customWidth="1"/>
    <col min="3867" max="3868" width="4.88671875" style="38" bestFit="1" customWidth="1"/>
    <col min="3869" max="3869" width="6.44140625" style="38" bestFit="1" customWidth="1"/>
    <col min="3870" max="3870" width="7.88671875" style="38" bestFit="1" customWidth="1"/>
    <col min="3871" max="3871" width="5" style="38" bestFit="1" customWidth="1"/>
    <col min="3872" max="3872" width="8.109375" style="38" bestFit="1" customWidth="1"/>
    <col min="3873" max="3873" width="4.88671875" style="38" bestFit="1" customWidth="1"/>
    <col min="3874" max="3875" width="8.109375" style="38" bestFit="1" customWidth="1"/>
    <col min="3876" max="3881" width="7.88671875" style="38" bestFit="1" customWidth="1"/>
    <col min="3882" max="3883" width="8.109375" style="38" bestFit="1" customWidth="1"/>
    <col min="3884" max="3886" width="7.88671875" style="38" bestFit="1" customWidth="1"/>
    <col min="3887" max="3887" width="8.88671875" style="38" bestFit="1" customWidth="1"/>
    <col min="3888" max="3888" width="9.33203125" style="38" bestFit="1" customWidth="1"/>
    <col min="3889" max="3889" width="9" style="38" bestFit="1" customWidth="1"/>
    <col min="3890" max="3890" width="7.109375" style="38" bestFit="1" customWidth="1"/>
    <col min="3891" max="3891" width="4.6640625" style="38"/>
    <col min="3892" max="3892" width="8.6640625" style="38" bestFit="1" customWidth="1"/>
    <col min="3893" max="4096" width="4.6640625" style="38"/>
    <col min="4097" max="4097" width="8.109375" style="38" bestFit="1" customWidth="1"/>
    <col min="4098" max="4098" width="20.21875" style="38" bestFit="1" customWidth="1"/>
    <col min="4099" max="4099" width="20.33203125" style="38" customWidth="1"/>
    <col min="4100" max="4100" width="7.5546875" style="38" bestFit="1" customWidth="1"/>
    <col min="4101" max="4101" width="7.109375" style="38" bestFit="1" customWidth="1"/>
    <col min="4102" max="4102" width="8.109375" style="38" customWidth="1"/>
    <col min="4103" max="4103" width="7.77734375" style="38" bestFit="1" customWidth="1"/>
    <col min="4104" max="4104" width="7" style="38" customWidth="1"/>
    <col min="4105" max="4105" width="6.33203125" style="38" customWidth="1"/>
    <col min="4106" max="4106" width="6.88671875" style="38" customWidth="1"/>
    <col min="4107" max="4107" width="5.5546875" style="38" customWidth="1"/>
    <col min="4108" max="4108" width="6" style="38" customWidth="1"/>
    <col min="4109" max="4109" width="7.6640625" style="38" customWidth="1"/>
    <col min="4110" max="4110" width="6.6640625" style="38" customWidth="1"/>
    <col min="4111" max="4111" width="5.44140625" style="38" bestFit="1" customWidth="1"/>
    <col min="4112" max="4112" width="9" style="38" bestFit="1" customWidth="1"/>
    <col min="4113" max="4113" width="5.5546875" style="38" customWidth="1"/>
    <col min="4114" max="4114" width="7.5546875" style="38" customWidth="1"/>
    <col min="4115" max="4115" width="4.5546875" style="38" customWidth="1"/>
    <col min="4116" max="4116" width="8.109375" style="38" bestFit="1" customWidth="1"/>
    <col min="4117" max="4117" width="9" style="38" bestFit="1" customWidth="1"/>
    <col min="4118" max="4118" width="4.88671875" style="38" bestFit="1" customWidth="1"/>
    <col min="4119" max="4119" width="6.6640625" style="38" bestFit="1" customWidth="1"/>
    <col min="4120" max="4121" width="8.109375" style="38" bestFit="1" customWidth="1"/>
    <col min="4122" max="4122" width="9.33203125" style="38" bestFit="1" customWidth="1"/>
    <col min="4123" max="4124" width="4.88671875" style="38" bestFit="1" customWidth="1"/>
    <col min="4125" max="4125" width="6.44140625" style="38" bestFit="1" customWidth="1"/>
    <col min="4126" max="4126" width="7.88671875" style="38" bestFit="1" customWidth="1"/>
    <col min="4127" max="4127" width="5" style="38" bestFit="1" customWidth="1"/>
    <col min="4128" max="4128" width="8.109375" style="38" bestFit="1" customWidth="1"/>
    <col min="4129" max="4129" width="4.88671875" style="38" bestFit="1" customWidth="1"/>
    <col min="4130" max="4131" width="8.109375" style="38" bestFit="1" customWidth="1"/>
    <col min="4132" max="4137" width="7.88671875" style="38" bestFit="1" customWidth="1"/>
    <col min="4138" max="4139" width="8.109375" style="38" bestFit="1" customWidth="1"/>
    <col min="4140" max="4142" width="7.88671875" style="38" bestFit="1" customWidth="1"/>
    <col min="4143" max="4143" width="8.88671875" style="38" bestFit="1" customWidth="1"/>
    <col min="4144" max="4144" width="9.33203125" style="38" bestFit="1" customWidth="1"/>
    <col min="4145" max="4145" width="9" style="38" bestFit="1" customWidth="1"/>
    <col min="4146" max="4146" width="7.109375" style="38" bestFit="1" customWidth="1"/>
    <col min="4147" max="4147" width="4.6640625" style="38"/>
    <col min="4148" max="4148" width="8.6640625" style="38" bestFit="1" customWidth="1"/>
    <col min="4149" max="4352" width="4.6640625" style="38"/>
    <col min="4353" max="4353" width="8.109375" style="38" bestFit="1" customWidth="1"/>
    <col min="4354" max="4354" width="20.21875" style="38" bestFit="1" customWidth="1"/>
    <col min="4355" max="4355" width="20.33203125" style="38" customWidth="1"/>
    <col min="4356" max="4356" width="7.5546875" style="38" bestFit="1" customWidth="1"/>
    <col min="4357" max="4357" width="7.109375" style="38" bestFit="1" customWidth="1"/>
    <col min="4358" max="4358" width="8.109375" style="38" customWidth="1"/>
    <col min="4359" max="4359" width="7.77734375" style="38" bestFit="1" customWidth="1"/>
    <col min="4360" max="4360" width="7" style="38" customWidth="1"/>
    <col min="4361" max="4361" width="6.33203125" style="38" customWidth="1"/>
    <col min="4362" max="4362" width="6.88671875" style="38" customWidth="1"/>
    <col min="4363" max="4363" width="5.5546875" style="38" customWidth="1"/>
    <col min="4364" max="4364" width="6" style="38" customWidth="1"/>
    <col min="4365" max="4365" width="7.6640625" style="38" customWidth="1"/>
    <col min="4366" max="4366" width="6.6640625" style="38" customWidth="1"/>
    <col min="4367" max="4367" width="5.44140625" style="38" bestFit="1" customWidth="1"/>
    <col min="4368" max="4368" width="9" style="38" bestFit="1" customWidth="1"/>
    <col min="4369" max="4369" width="5.5546875" style="38" customWidth="1"/>
    <col min="4370" max="4370" width="7.5546875" style="38" customWidth="1"/>
    <col min="4371" max="4371" width="4.5546875" style="38" customWidth="1"/>
    <col min="4372" max="4372" width="8.109375" style="38" bestFit="1" customWidth="1"/>
    <col min="4373" max="4373" width="9" style="38" bestFit="1" customWidth="1"/>
    <col min="4374" max="4374" width="4.88671875" style="38" bestFit="1" customWidth="1"/>
    <col min="4375" max="4375" width="6.6640625" style="38" bestFit="1" customWidth="1"/>
    <col min="4376" max="4377" width="8.109375" style="38" bestFit="1" customWidth="1"/>
    <col min="4378" max="4378" width="9.33203125" style="38" bestFit="1" customWidth="1"/>
    <col min="4379" max="4380" width="4.88671875" style="38" bestFit="1" customWidth="1"/>
    <col min="4381" max="4381" width="6.44140625" style="38" bestFit="1" customWidth="1"/>
    <col min="4382" max="4382" width="7.88671875" style="38" bestFit="1" customWidth="1"/>
    <col min="4383" max="4383" width="5" style="38" bestFit="1" customWidth="1"/>
    <col min="4384" max="4384" width="8.109375" style="38" bestFit="1" customWidth="1"/>
    <col min="4385" max="4385" width="4.88671875" style="38" bestFit="1" customWidth="1"/>
    <col min="4386" max="4387" width="8.109375" style="38" bestFit="1" customWidth="1"/>
    <col min="4388" max="4393" width="7.88671875" style="38" bestFit="1" customWidth="1"/>
    <col min="4394" max="4395" width="8.109375" style="38" bestFit="1" customWidth="1"/>
    <col min="4396" max="4398" width="7.88671875" style="38" bestFit="1" customWidth="1"/>
    <col min="4399" max="4399" width="8.88671875" style="38" bestFit="1" customWidth="1"/>
    <col min="4400" max="4400" width="9.33203125" style="38" bestFit="1" customWidth="1"/>
    <col min="4401" max="4401" width="9" style="38" bestFit="1" customWidth="1"/>
    <col min="4402" max="4402" width="7.109375" style="38" bestFit="1" customWidth="1"/>
    <col min="4403" max="4403" width="4.6640625" style="38"/>
    <col min="4404" max="4404" width="8.6640625" style="38" bestFit="1" customWidth="1"/>
    <col min="4405" max="4608" width="4.6640625" style="38"/>
    <col min="4609" max="4609" width="8.109375" style="38" bestFit="1" customWidth="1"/>
    <col min="4610" max="4610" width="20.21875" style="38" bestFit="1" customWidth="1"/>
    <col min="4611" max="4611" width="20.33203125" style="38" customWidth="1"/>
    <col min="4612" max="4612" width="7.5546875" style="38" bestFit="1" customWidth="1"/>
    <col min="4613" max="4613" width="7.109375" style="38" bestFit="1" customWidth="1"/>
    <col min="4614" max="4614" width="8.109375" style="38" customWidth="1"/>
    <col min="4615" max="4615" width="7.77734375" style="38" bestFit="1" customWidth="1"/>
    <col min="4616" max="4616" width="7" style="38" customWidth="1"/>
    <col min="4617" max="4617" width="6.33203125" style="38" customWidth="1"/>
    <col min="4618" max="4618" width="6.88671875" style="38" customWidth="1"/>
    <col min="4619" max="4619" width="5.5546875" style="38" customWidth="1"/>
    <col min="4620" max="4620" width="6" style="38" customWidth="1"/>
    <col min="4621" max="4621" width="7.6640625" style="38" customWidth="1"/>
    <col min="4622" max="4622" width="6.6640625" style="38" customWidth="1"/>
    <col min="4623" max="4623" width="5.44140625" style="38" bestFit="1" customWidth="1"/>
    <col min="4624" max="4624" width="9" style="38" bestFit="1" customWidth="1"/>
    <col min="4625" max="4625" width="5.5546875" style="38" customWidth="1"/>
    <col min="4626" max="4626" width="7.5546875" style="38" customWidth="1"/>
    <col min="4627" max="4627" width="4.5546875" style="38" customWidth="1"/>
    <col min="4628" max="4628" width="8.109375" style="38" bestFit="1" customWidth="1"/>
    <col min="4629" max="4629" width="9" style="38" bestFit="1" customWidth="1"/>
    <col min="4630" max="4630" width="4.88671875" style="38" bestFit="1" customWidth="1"/>
    <col min="4631" max="4631" width="6.6640625" style="38" bestFit="1" customWidth="1"/>
    <col min="4632" max="4633" width="8.109375" style="38" bestFit="1" customWidth="1"/>
    <col min="4634" max="4634" width="9.33203125" style="38" bestFit="1" customWidth="1"/>
    <col min="4635" max="4636" width="4.88671875" style="38" bestFit="1" customWidth="1"/>
    <col min="4637" max="4637" width="6.44140625" style="38" bestFit="1" customWidth="1"/>
    <col min="4638" max="4638" width="7.88671875" style="38" bestFit="1" customWidth="1"/>
    <col min="4639" max="4639" width="5" style="38" bestFit="1" customWidth="1"/>
    <col min="4640" max="4640" width="8.109375" style="38" bestFit="1" customWidth="1"/>
    <col min="4641" max="4641" width="4.88671875" style="38" bestFit="1" customWidth="1"/>
    <col min="4642" max="4643" width="8.109375" style="38" bestFit="1" customWidth="1"/>
    <col min="4644" max="4649" width="7.88671875" style="38" bestFit="1" customWidth="1"/>
    <col min="4650" max="4651" width="8.109375" style="38" bestFit="1" customWidth="1"/>
    <col min="4652" max="4654" width="7.88671875" style="38" bestFit="1" customWidth="1"/>
    <col min="4655" max="4655" width="8.88671875" style="38" bestFit="1" customWidth="1"/>
    <col min="4656" max="4656" width="9.33203125" style="38" bestFit="1" customWidth="1"/>
    <col min="4657" max="4657" width="9" style="38" bestFit="1" customWidth="1"/>
    <col min="4658" max="4658" width="7.109375" style="38" bestFit="1" customWidth="1"/>
    <col min="4659" max="4659" width="4.6640625" style="38"/>
    <col min="4660" max="4660" width="8.6640625" style="38" bestFit="1" customWidth="1"/>
    <col min="4661" max="4864" width="4.6640625" style="38"/>
    <col min="4865" max="4865" width="8.109375" style="38" bestFit="1" customWidth="1"/>
    <col min="4866" max="4866" width="20.21875" style="38" bestFit="1" customWidth="1"/>
    <col min="4867" max="4867" width="20.33203125" style="38" customWidth="1"/>
    <col min="4868" max="4868" width="7.5546875" style="38" bestFit="1" customWidth="1"/>
    <col min="4869" max="4869" width="7.109375" style="38" bestFit="1" customWidth="1"/>
    <col min="4870" max="4870" width="8.109375" style="38" customWidth="1"/>
    <col min="4871" max="4871" width="7.77734375" style="38" bestFit="1" customWidth="1"/>
    <col min="4872" max="4872" width="7" style="38" customWidth="1"/>
    <col min="4873" max="4873" width="6.33203125" style="38" customWidth="1"/>
    <col min="4874" max="4874" width="6.88671875" style="38" customWidth="1"/>
    <col min="4875" max="4875" width="5.5546875" style="38" customWidth="1"/>
    <col min="4876" max="4876" width="6" style="38" customWidth="1"/>
    <col min="4877" max="4877" width="7.6640625" style="38" customWidth="1"/>
    <col min="4878" max="4878" width="6.6640625" style="38" customWidth="1"/>
    <col min="4879" max="4879" width="5.44140625" style="38" bestFit="1" customWidth="1"/>
    <col min="4880" max="4880" width="9" style="38" bestFit="1" customWidth="1"/>
    <col min="4881" max="4881" width="5.5546875" style="38" customWidth="1"/>
    <col min="4882" max="4882" width="7.5546875" style="38" customWidth="1"/>
    <col min="4883" max="4883" width="4.5546875" style="38" customWidth="1"/>
    <col min="4884" max="4884" width="8.109375" style="38" bestFit="1" customWidth="1"/>
    <col min="4885" max="4885" width="9" style="38" bestFit="1" customWidth="1"/>
    <col min="4886" max="4886" width="4.88671875" style="38" bestFit="1" customWidth="1"/>
    <col min="4887" max="4887" width="6.6640625" style="38" bestFit="1" customWidth="1"/>
    <col min="4888" max="4889" width="8.109375" style="38" bestFit="1" customWidth="1"/>
    <col min="4890" max="4890" width="9.33203125" style="38" bestFit="1" customWidth="1"/>
    <col min="4891" max="4892" width="4.88671875" style="38" bestFit="1" customWidth="1"/>
    <col min="4893" max="4893" width="6.44140625" style="38" bestFit="1" customWidth="1"/>
    <col min="4894" max="4894" width="7.88671875" style="38" bestFit="1" customWidth="1"/>
    <col min="4895" max="4895" width="5" style="38" bestFit="1" customWidth="1"/>
    <col min="4896" max="4896" width="8.109375" style="38" bestFit="1" customWidth="1"/>
    <col min="4897" max="4897" width="4.88671875" style="38" bestFit="1" customWidth="1"/>
    <col min="4898" max="4899" width="8.109375" style="38" bestFit="1" customWidth="1"/>
    <col min="4900" max="4905" width="7.88671875" style="38" bestFit="1" customWidth="1"/>
    <col min="4906" max="4907" width="8.109375" style="38" bestFit="1" customWidth="1"/>
    <col min="4908" max="4910" width="7.88671875" style="38" bestFit="1" customWidth="1"/>
    <col min="4911" max="4911" width="8.88671875" style="38" bestFit="1" customWidth="1"/>
    <col min="4912" max="4912" width="9.33203125" style="38" bestFit="1" customWidth="1"/>
    <col min="4913" max="4913" width="9" style="38" bestFit="1" customWidth="1"/>
    <col min="4914" max="4914" width="7.109375" style="38" bestFit="1" customWidth="1"/>
    <col min="4915" max="4915" width="4.6640625" style="38"/>
    <col min="4916" max="4916" width="8.6640625" style="38" bestFit="1" customWidth="1"/>
    <col min="4917" max="5120" width="4.6640625" style="38"/>
    <col min="5121" max="5121" width="8.109375" style="38" bestFit="1" customWidth="1"/>
    <col min="5122" max="5122" width="20.21875" style="38" bestFit="1" customWidth="1"/>
    <col min="5123" max="5123" width="20.33203125" style="38" customWidth="1"/>
    <col min="5124" max="5124" width="7.5546875" style="38" bestFit="1" customWidth="1"/>
    <col min="5125" max="5125" width="7.109375" style="38" bestFit="1" customWidth="1"/>
    <col min="5126" max="5126" width="8.109375" style="38" customWidth="1"/>
    <col min="5127" max="5127" width="7.77734375" style="38" bestFit="1" customWidth="1"/>
    <col min="5128" max="5128" width="7" style="38" customWidth="1"/>
    <col min="5129" max="5129" width="6.33203125" style="38" customWidth="1"/>
    <col min="5130" max="5130" width="6.88671875" style="38" customWidth="1"/>
    <col min="5131" max="5131" width="5.5546875" style="38" customWidth="1"/>
    <col min="5132" max="5132" width="6" style="38" customWidth="1"/>
    <col min="5133" max="5133" width="7.6640625" style="38" customWidth="1"/>
    <col min="5134" max="5134" width="6.6640625" style="38" customWidth="1"/>
    <col min="5135" max="5135" width="5.44140625" style="38" bestFit="1" customWidth="1"/>
    <col min="5136" max="5136" width="9" style="38" bestFit="1" customWidth="1"/>
    <col min="5137" max="5137" width="5.5546875" style="38" customWidth="1"/>
    <col min="5138" max="5138" width="7.5546875" style="38" customWidth="1"/>
    <col min="5139" max="5139" width="4.5546875" style="38" customWidth="1"/>
    <col min="5140" max="5140" width="8.109375" style="38" bestFit="1" customWidth="1"/>
    <col min="5141" max="5141" width="9" style="38" bestFit="1" customWidth="1"/>
    <col min="5142" max="5142" width="4.88671875" style="38" bestFit="1" customWidth="1"/>
    <col min="5143" max="5143" width="6.6640625" style="38" bestFit="1" customWidth="1"/>
    <col min="5144" max="5145" width="8.109375" style="38" bestFit="1" customWidth="1"/>
    <col min="5146" max="5146" width="9.33203125" style="38" bestFit="1" customWidth="1"/>
    <col min="5147" max="5148" width="4.88671875" style="38" bestFit="1" customWidth="1"/>
    <col min="5149" max="5149" width="6.44140625" style="38" bestFit="1" customWidth="1"/>
    <col min="5150" max="5150" width="7.88671875" style="38" bestFit="1" customWidth="1"/>
    <col min="5151" max="5151" width="5" style="38" bestFit="1" customWidth="1"/>
    <col min="5152" max="5152" width="8.109375" style="38" bestFit="1" customWidth="1"/>
    <col min="5153" max="5153" width="4.88671875" style="38" bestFit="1" customWidth="1"/>
    <col min="5154" max="5155" width="8.109375" style="38" bestFit="1" customWidth="1"/>
    <col min="5156" max="5161" width="7.88671875" style="38" bestFit="1" customWidth="1"/>
    <col min="5162" max="5163" width="8.109375" style="38" bestFit="1" customWidth="1"/>
    <col min="5164" max="5166" width="7.88671875" style="38" bestFit="1" customWidth="1"/>
    <col min="5167" max="5167" width="8.88671875" style="38" bestFit="1" customWidth="1"/>
    <col min="5168" max="5168" width="9.33203125" style="38" bestFit="1" customWidth="1"/>
    <col min="5169" max="5169" width="9" style="38" bestFit="1" customWidth="1"/>
    <col min="5170" max="5170" width="7.109375" style="38" bestFit="1" customWidth="1"/>
    <col min="5171" max="5171" width="4.6640625" style="38"/>
    <col min="5172" max="5172" width="8.6640625" style="38" bestFit="1" customWidth="1"/>
    <col min="5173" max="5376" width="4.6640625" style="38"/>
    <col min="5377" max="5377" width="8.109375" style="38" bestFit="1" customWidth="1"/>
    <col min="5378" max="5378" width="20.21875" style="38" bestFit="1" customWidth="1"/>
    <col min="5379" max="5379" width="20.33203125" style="38" customWidth="1"/>
    <col min="5380" max="5380" width="7.5546875" style="38" bestFit="1" customWidth="1"/>
    <col min="5381" max="5381" width="7.109375" style="38" bestFit="1" customWidth="1"/>
    <col min="5382" max="5382" width="8.109375" style="38" customWidth="1"/>
    <col min="5383" max="5383" width="7.77734375" style="38" bestFit="1" customWidth="1"/>
    <col min="5384" max="5384" width="7" style="38" customWidth="1"/>
    <col min="5385" max="5385" width="6.33203125" style="38" customWidth="1"/>
    <col min="5386" max="5386" width="6.88671875" style="38" customWidth="1"/>
    <col min="5387" max="5387" width="5.5546875" style="38" customWidth="1"/>
    <col min="5388" max="5388" width="6" style="38" customWidth="1"/>
    <col min="5389" max="5389" width="7.6640625" style="38" customWidth="1"/>
    <col min="5390" max="5390" width="6.6640625" style="38" customWidth="1"/>
    <col min="5391" max="5391" width="5.44140625" style="38" bestFit="1" customWidth="1"/>
    <col min="5392" max="5392" width="9" style="38" bestFit="1" customWidth="1"/>
    <col min="5393" max="5393" width="5.5546875" style="38" customWidth="1"/>
    <col min="5394" max="5394" width="7.5546875" style="38" customWidth="1"/>
    <col min="5395" max="5395" width="4.5546875" style="38" customWidth="1"/>
    <col min="5396" max="5396" width="8.109375" style="38" bestFit="1" customWidth="1"/>
    <col min="5397" max="5397" width="9" style="38" bestFit="1" customWidth="1"/>
    <col min="5398" max="5398" width="4.88671875" style="38" bestFit="1" customWidth="1"/>
    <col min="5399" max="5399" width="6.6640625" style="38" bestFit="1" customWidth="1"/>
    <col min="5400" max="5401" width="8.109375" style="38" bestFit="1" customWidth="1"/>
    <col min="5402" max="5402" width="9.33203125" style="38" bestFit="1" customWidth="1"/>
    <col min="5403" max="5404" width="4.88671875" style="38" bestFit="1" customWidth="1"/>
    <col min="5405" max="5405" width="6.44140625" style="38" bestFit="1" customWidth="1"/>
    <col min="5406" max="5406" width="7.88671875" style="38" bestFit="1" customWidth="1"/>
    <col min="5407" max="5407" width="5" style="38" bestFit="1" customWidth="1"/>
    <col min="5408" max="5408" width="8.109375" style="38" bestFit="1" customWidth="1"/>
    <col min="5409" max="5409" width="4.88671875" style="38" bestFit="1" customWidth="1"/>
    <col min="5410" max="5411" width="8.109375" style="38" bestFit="1" customWidth="1"/>
    <col min="5412" max="5417" width="7.88671875" style="38" bestFit="1" customWidth="1"/>
    <col min="5418" max="5419" width="8.109375" style="38" bestFit="1" customWidth="1"/>
    <col min="5420" max="5422" width="7.88671875" style="38" bestFit="1" customWidth="1"/>
    <col min="5423" max="5423" width="8.88671875" style="38" bestFit="1" customWidth="1"/>
    <col min="5424" max="5424" width="9.33203125" style="38" bestFit="1" customWidth="1"/>
    <col min="5425" max="5425" width="9" style="38" bestFit="1" customWidth="1"/>
    <col min="5426" max="5426" width="7.109375" style="38" bestFit="1" customWidth="1"/>
    <col min="5427" max="5427" width="4.6640625" style="38"/>
    <col min="5428" max="5428" width="8.6640625" style="38" bestFit="1" customWidth="1"/>
    <col min="5429" max="5632" width="4.6640625" style="38"/>
    <col min="5633" max="5633" width="8.109375" style="38" bestFit="1" customWidth="1"/>
    <col min="5634" max="5634" width="20.21875" style="38" bestFit="1" customWidth="1"/>
    <col min="5635" max="5635" width="20.33203125" style="38" customWidth="1"/>
    <col min="5636" max="5636" width="7.5546875" style="38" bestFit="1" customWidth="1"/>
    <col min="5637" max="5637" width="7.109375" style="38" bestFit="1" customWidth="1"/>
    <col min="5638" max="5638" width="8.109375" style="38" customWidth="1"/>
    <col min="5639" max="5639" width="7.77734375" style="38" bestFit="1" customWidth="1"/>
    <col min="5640" max="5640" width="7" style="38" customWidth="1"/>
    <col min="5641" max="5641" width="6.33203125" style="38" customWidth="1"/>
    <col min="5642" max="5642" width="6.88671875" style="38" customWidth="1"/>
    <col min="5643" max="5643" width="5.5546875" style="38" customWidth="1"/>
    <col min="5644" max="5644" width="6" style="38" customWidth="1"/>
    <col min="5645" max="5645" width="7.6640625" style="38" customWidth="1"/>
    <col min="5646" max="5646" width="6.6640625" style="38" customWidth="1"/>
    <col min="5647" max="5647" width="5.44140625" style="38" bestFit="1" customWidth="1"/>
    <col min="5648" max="5648" width="9" style="38" bestFit="1" customWidth="1"/>
    <col min="5649" max="5649" width="5.5546875" style="38" customWidth="1"/>
    <col min="5650" max="5650" width="7.5546875" style="38" customWidth="1"/>
    <col min="5651" max="5651" width="4.5546875" style="38" customWidth="1"/>
    <col min="5652" max="5652" width="8.109375" style="38" bestFit="1" customWidth="1"/>
    <col min="5653" max="5653" width="9" style="38" bestFit="1" customWidth="1"/>
    <col min="5654" max="5654" width="4.88671875" style="38" bestFit="1" customWidth="1"/>
    <col min="5655" max="5655" width="6.6640625" style="38" bestFit="1" customWidth="1"/>
    <col min="5656" max="5657" width="8.109375" style="38" bestFit="1" customWidth="1"/>
    <col min="5658" max="5658" width="9.33203125" style="38" bestFit="1" customWidth="1"/>
    <col min="5659" max="5660" width="4.88671875" style="38" bestFit="1" customWidth="1"/>
    <col min="5661" max="5661" width="6.44140625" style="38" bestFit="1" customWidth="1"/>
    <col min="5662" max="5662" width="7.88671875" style="38" bestFit="1" customWidth="1"/>
    <col min="5663" max="5663" width="5" style="38" bestFit="1" customWidth="1"/>
    <col min="5664" max="5664" width="8.109375" style="38" bestFit="1" customWidth="1"/>
    <col min="5665" max="5665" width="4.88671875" style="38" bestFit="1" customWidth="1"/>
    <col min="5666" max="5667" width="8.109375" style="38" bestFit="1" customWidth="1"/>
    <col min="5668" max="5673" width="7.88671875" style="38" bestFit="1" customWidth="1"/>
    <col min="5674" max="5675" width="8.109375" style="38" bestFit="1" customWidth="1"/>
    <col min="5676" max="5678" width="7.88671875" style="38" bestFit="1" customWidth="1"/>
    <col min="5679" max="5679" width="8.88671875" style="38" bestFit="1" customWidth="1"/>
    <col min="5680" max="5680" width="9.33203125" style="38" bestFit="1" customWidth="1"/>
    <col min="5681" max="5681" width="9" style="38" bestFit="1" customWidth="1"/>
    <col min="5682" max="5682" width="7.109375" style="38" bestFit="1" customWidth="1"/>
    <col min="5683" max="5683" width="4.6640625" style="38"/>
    <col min="5684" max="5684" width="8.6640625" style="38" bestFit="1" customWidth="1"/>
    <col min="5685" max="5888" width="4.6640625" style="38"/>
    <col min="5889" max="5889" width="8.109375" style="38" bestFit="1" customWidth="1"/>
    <col min="5890" max="5890" width="20.21875" style="38" bestFit="1" customWidth="1"/>
    <col min="5891" max="5891" width="20.33203125" style="38" customWidth="1"/>
    <col min="5892" max="5892" width="7.5546875" style="38" bestFit="1" customWidth="1"/>
    <col min="5893" max="5893" width="7.109375" style="38" bestFit="1" customWidth="1"/>
    <col min="5894" max="5894" width="8.109375" style="38" customWidth="1"/>
    <col min="5895" max="5895" width="7.77734375" style="38" bestFit="1" customWidth="1"/>
    <col min="5896" max="5896" width="7" style="38" customWidth="1"/>
    <col min="5897" max="5897" width="6.33203125" style="38" customWidth="1"/>
    <col min="5898" max="5898" width="6.88671875" style="38" customWidth="1"/>
    <col min="5899" max="5899" width="5.5546875" style="38" customWidth="1"/>
    <col min="5900" max="5900" width="6" style="38" customWidth="1"/>
    <col min="5901" max="5901" width="7.6640625" style="38" customWidth="1"/>
    <col min="5902" max="5902" width="6.6640625" style="38" customWidth="1"/>
    <col min="5903" max="5903" width="5.44140625" style="38" bestFit="1" customWidth="1"/>
    <col min="5904" max="5904" width="9" style="38" bestFit="1" customWidth="1"/>
    <col min="5905" max="5905" width="5.5546875" style="38" customWidth="1"/>
    <col min="5906" max="5906" width="7.5546875" style="38" customWidth="1"/>
    <col min="5907" max="5907" width="4.5546875" style="38" customWidth="1"/>
    <col min="5908" max="5908" width="8.109375" style="38" bestFit="1" customWidth="1"/>
    <col min="5909" max="5909" width="9" style="38" bestFit="1" customWidth="1"/>
    <col min="5910" max="5910" width="4.88671875" style="38" bestFit="1" customWidth="1"/>
    <col min="5911" max="5911" width="6.6640625" style="38" bestFit="1" customWidth="1"/>
    <col min="5912" max="5913" width="8.109375" style="38" bestFit="1" customWidth="1"/>
    <col min="5914" max="5914" width="9.33203125" style="38" bestFit="1" customWidth="1"/>
    <col min="5915" max="5916" width="4.88671875" style="38" bestFit="1" customWidth="1"/>
    <col min="5917" max="5917" width="6.44140625" style="38" bestFit="1" customWidth="1"/>
    <col min="5918" max="5918" width="7.88671875" style="38" bestFit="1" customWidth="1"/>
    <col min="5919" max="5919" width="5" style="38" bestFit="1" customWidth="1"/>
    <col min="5920" max="5920" width="8.109375" style="38" bestFit="1" customWidth="1"/>
    <col min="5921" max="5921" width="4.88671875" style="38" bestFit="1" customWidth="1"/>
    <col min="5922" max="5923" width="8.109375" style="38" bestFit="1" customWidth="1"/>
    <col min="5924" max="5929" width="7.88671875" style="38" bestFit="1" customWidth="1"/>
    <col min="5930" max="5931" width="8.109375" style="38" bestFit="1" customWidth="1"/>
    <col min="5932" max="5934" width="7.88671875" style="38" bestFit="1" customWidth="1"/>
    <col min="5935" max="5935" width="8.88671875" style="38" bestFit="1" customWidth="1"/>
    <col min="5936" max="5936" width="9.33203125" style="38" bestFit="1" customWidth="1"/>
    <col min="5937" max="5937" width="9" style="38" bestFit="1" customWidth="1"/>
    <col min="5938" max="5938" width="7.109375" style="38" bestFit="1" customWidth="1"/>
    <col min="5939" max="5939" width="4.6640625" style="38"/>
    <col min="5940" max="5940" width="8.6640625" style="38" bestFit="1" customWidth="1"/>
    <col min="5941" max="6144" width="4.6640625" style="38"/>
    <col min="6145" max="6145" width="8.109375" style="38" bestFit="1" customWidth="1"/>
    <col min="6146" max="6146" width="20.21875" style="38" bestFit="1" customWidth="1"/>
    <col min="6147" max="6147" width="20.33203125" style="38" customWidth="1"/>
    <col min="6148" max="6148" width="7.5546875" style="38" bestFit="1" customWidth="1"/>
    <col min="6149" max="6149" width="7.109375" style="38" bestFit="1" customWidth="1"/>
    <col min="6150" max="6150" width="8.109375" style="38" customWidth="1"/>
    <col min="6151" max="6151" width="7.77734375" style="38" bestFit="1" customWidth="1"/>
    <col min="6152" max="6152" width="7" style="38" customWidth="1"/>
    <col min="6153" max="6153" width="6.33203125" style="38" customWidth="1"/>
    <col min="6154" max="6154" width="6.88671875" style="38" customWidth="1"/>
    <col min="6155" max="6155" width="5.5546875" style="38" customWidth="1"/>
    <col min="6156" max="6156" width="6" style="38" customWidth="1"/>
    <col min="6157" max="6157" width="7.6640625" style="38" customWidth="1"/>
    <col min="6158" max="6158" width="6.6640625" style="38" customWidth="1"/>
    <col min="6159" max="6159" width="5.44140625" style="38" bestFit="1" customWidth="1"/>
    <col min="6160" max="6160" width="9" style="38" bestFit="1" customWidth="1"/>
    <col min="6161" max="6161" width="5.5546875" style="38" customWidth="1"/>
    <col min="6162" max="6162" width="7.5546875" style="38" customWidth="1"/>
    <col min="6163" max="6163" width="4.5546875" style="38" customWidth="1"/>
    <col min="6164" max="6164" width="8.109375" style="38" bestFit="1" customWidth="1"/>
    <col min="6165" max="6165" width="9" style="38" bestFit="1" customWidth="1"/>
    <col min="6166" max="6166" width="4.88671875" style="38" bestFit="1" customWidth="1"/>
    <col min="6167" max="6167" width="6.6640625" style="38" bestFit="1" customWidth="1"/>
    <col min="6168" max="6169" width="8.109375" style="38" bestFit="1" customWidth="1"/>
    <col min="6170" max="6170" width="9.33203125" style="38" bestFit="1" customWidth="1"/>
    <col min="6171" max="6172" width="4.88671875" style="38" bestFit="1" customWidth="1"/>
    <col min="6173" max="6173" width="6.44140625" style="38" bestFit="1" customWidth="1"/>
    <col min="6174" max="6174" width="7.88671875" style="38" bestFit="1" customWidth="1"/>
    <col min="6175" max="6175" width="5" style="38" bestFit="1" customWidth="1"/>
    <col min="6176" max="6176" width="8.109375" style="38" bestFit="1" customWidth="1"/>
    <col min="6177" max="6177" width="4.88671875" style="38" bestFit="1" customWidth="1"/>
    <col min="6178" max="6179" width="8.109375" style="38" bestFit="1" customWidth="1"/>
    <col min="6180" max="6185" width="7.88671875" style="38" bestFit="1" customWidth="1"/>
    <col min="6186" max="6187" width="8.109375" style="38" bestFit="1" customWidth="1"/>
    <col min="6188" max="6190" width="7.88671875" style="38" bestFit="1" customWidth="1"/>
    <col min="6191" max="6191" width="8.88671875" style="38" bestFit="1" customWidth="1"/>
    <col min="6192" max="6192" width="9.33203125" style="38" bestFit="1" customWidth="1"/>
    <col min="6193" max="6193" width="9" style="38" bestFit="1" customWidth="1"/>
    <col min="6194" max="6194" width="7.109375" style="38" bestFit="1" customWidth="1"/>
    <col min="6195" max="6195" width="4.6640625" style="38"/>
    <col min="6196" max="6196" width="8.6640625" style="38" bestFit="1" customWidth="1"/>
    <col min="6197" max="6400" width="4.6640625" style="38"/>
    <col min="6401" max="6401" width="8.109375" style="38" bestFit="1" customWidth="1"/>
    <col min="6402" max="6402" width="20.21875" style="38" bestFit="1" customWidth="1"/>
    <col min="6403" max="6403" width="20.33203125" style="38" customWidth="1"/>
    <col min="6404" max="6404" width="7.5546875" style="38" bestFit="1" customWidth="1"/>
    <col min="6405" max="6405" width="7.109375" style="38" bestFit="1" customWidth="1"/>
    <col min="6406" max="6406" width="8.109375" style="38" customWidth="1"/>
    <col min="6407" max="6407" width="7.77734375" style="38" bestFit="1" customWidth="1"/>
    <col min="6408" max="6408" width="7" style="38" customWidth="1"/>
    <col min="6409" max="6409" width="6.33203125" style="38" customWidth="1"/>
    <col min="6410" max="6410" width="6.88671875" style="38" customWidth="1"/>
    <col min="6411" max="6411" width="5.5546875" style="38" customWidth="1"/>
    <col min="6412" max="6412" width="6" style="38" customWidth="1"/>
    <col min="6413" max="6413" width="7.6640625" style="38" customWidth="1"/>
    <col min="6414" max="6414" width="6.6640625" style="38" customWidth="1"/>
    <col min="6415" max="6415" width="5.44140625" style="38" bestFit="1" customWidth="1"/>
    <col min="6416" max="6416" width="9" style="38" bestFit="1" customWidth="1"/>
    <col min="6417" max="6417" width="5.5546875" style="38" customWidth="1"/>
    <col min="6418" max="6418" width="7.5546875" style="38" customWidth="1"/>
    <col min="6419" max="6419" width="4.5546875" style="38" customWidth="1"/>
    <col min="6420" max="6420" width="8.109375" style="38" bestFit="1" customWidth="1"/>
    <col min="6421" max="6421" width="9" style="38" bestFit="1" customWidth="1"/>
    <col min="6422" max="6422" width="4.88671875" style="38" bestFit="1" customWidth="1"/>
    <col min="6423" max="6423" width="6.6640625" style="38" bestFit="1" customWidth="1"/>
    <col min="6424" max="6425" width="8.109375" style="38" bestFit="1" customWidth="1"/>
    <col min="6426" max="6426" width="9.33203125" style="38" bestFit="1" customWidth="1"/>
    <col min="6427" max="6428" width="4.88671875" style="38" bestFit="1" customWidth="1"/>
    <col min="6429" max="6429" width="6.44140625" style="38" bestFit="1" customWidth="1"/>
    <col min="6430" max="6430" width="7.88671875" style="38" bestFit="1" customWidth="1"/>
    <col min="6431" max="6431" width="5" style="38" bestFit="1" customWidth="1"/>
    <col min="6432" max="6432" width="8.109375" style="38" bestFit="1" customWidth="1"/>
    <col min="6433" max="6433" width="4.88671875" style="38" bestFit="1" customWidth="1"/>
    <col min="6434" max="6435" width="8.109375" style="38" bestFit="1" customWidth="1"/>
    <col min="6436" max="6441" width="7.88671875" style="38" bestFit="1" customWidth="1"/>
    <col min="6442" max="6443" width="8.109375" style="38" bestFit="1" customWidth="1"/>
    <col min="6444" max="6446" width="7.88671875" style="38" bestFit="1" customWidth="1"/>
    <col min="6447" max="6447" width="8.88671875" style="38" bestFit="1" customWidth="1"/>
    <col min="6448" max="6448" width="9.33203125" style="38" bestFit="1" customWidth="1"/>
    <col min="6449" max="6449" width="9" style="38" bestFit="1" customWidth="1"/>
    <col min="6450" max="6450" width="7.109375" style="38" bestFit="1" customWidth="1"/>
    <col min="6451" max="6451" width="4.6640625" style="38"/>
    <col min="6452" max="6452" width="8.6640625" style="38" bestFit="1" customWidth="1"/>
    <col min="6453" max="6656" width="4.6640625" style="38"/>
    <col min="6657" max="6657" width="8.109375" style="38" bestFit="1" customWidth="1"/>
    <col min="6658" max="6658" width="20.21875" style="38" bestFit="1" customWidth="1"/>
    <col min="6659" max="6659" width="20.33203125" style="38" customWidth="1"/>
    <col min="6660" max="6660" width="7.5546875" style="38" bestFit="1" customWidth="1"/>
    <col min="6661" max="6661" width="7.109375" style="38" bestFit="1" customWidth="1"/>
    <col min="6662" max="6662" width="8.109375" style="38" customWidth="1"/>
    <col min="6663" max="6663" width="7.77734375" style="38" bestFit="1" customWidth="1"/>
    <col min="6664" max="6664" width="7" style="38" customWidth="1"/>
    <col min="6665" max="6665" width="6.33203125" style="38" customWidth="1"/>
    <col min="6666" max="6666" width="6.88671875" style="38" customWidth="1"/>
    <col min="6667" max="6667" width="5.5546875" style="38" customWidth="1"/>
    <col min="6668" max="6668" width="6" style="38" customWidth="1"/>
    <col min="6669" max="6669" width="7.6640625" style="38" customWidth="1"/>
    <col min="6670" max="6670" width="6.6640625" style="38" customWidth="1"/>
    <col min="6671" max="6671" width="5.44140625" style="38" bestFit="1" customWidth="1"/>
    <col min="6672" max="6672" width="9" style="38" bestFit="1" customWidth="1"/>
    <col min="6673" max="6673" width="5.5546875" style="38" customWidth="1"/>
    <col min="6674" max="6674" width="7.5546875" style="38" customWidth="1"/>
    <col min="6675" max="6675" width="4.5546875" style="38" customWidth="1"/>
    <col min="6676" max="6676" width="8.109375" style="38" bestFit="1" customWidth="1"/>
    <col min="6677" max="6677" width="9" style="38" bestFit="1" customWidth="1"/>
    <col min="6678" max="6678" width="4.88671875" style="38" bestFit="1" customWidth="1"/>
    <col min="6679" max="6679" width="6.6640625" style="38" bestFit="1" customWidth="1"/>
    <col min="6680" max="6681" width="8.109375" style="38" bestFit="1" customWidth="1"/>
    <col min="6682" max="6682" width="9.33203125" style="38" bestFit="1" customWidth="1"/>
    <col min="6683" max="6684" width="4.88671875" style="38" bestFit="1" customWidth="1"/>
    <col min="6685" max="6685" width="6.44140625" style="38" bestFit="1" customWidth="1"/>
    <col min="6686" max="6686" width="7.88671875" style="38" bestFit="1" customWidth="1"/>
    <col min="6687" max="6687" width="5" style="38" bestFit="1" customWidth="1"/>
    <col min="6688" max="6688" width="8.109375" style="38" bestFit="1" customWidth="1"/>
    <col min="6689" max="6689" width="4.88671875" style="38" bestFit="1" customWidth="1"/>
    <col min="6690" max="6691" width="8.109375" style="38" bestFit="1" customWidth="1"/>
    <col min="6692" max="6697" width="7.88671875" style="38" bestFit="1" customWidth="1"/>
    <col min="6698" max="6699" width="8.109375" style="38" bestFit="1" customWidth="1"/>
    <col min="6700" max="6702" width="7.88671875" style="38" bestFit="1" customWidth="1"/>
    <col min="6703" max="6703" width="8.88671875" style="38" bestFit="1" customWidth="1"/>
    <col min="6704" max="6704" width="9.33203125" style="38" bestFit="1" customWidth="1"/>
    <col min="6705" max="6705" width="9" style="38" bestFit="1" customWidth="1"/>
    <col min="6706" max="6706" width="7.109375" style="38" bestFit="1" customWidth="1"/>
    <col min="6707" max="6707" width="4.6640625" style="38"/>
    <col min="6708" max="6708" width="8.6640625" style="38" bestFit="1" customWidth="1"/>
    <col min="6709" max="6912" width="4.6640625" style="38"/>
    <col min="6913" max="6913" width="8.109375" style="38" bestFit="1" customWidth="1"/>
    <col min="6914" max="6914" width="20.21875" style="38" bestFit="1" customWidth="1"/>
    <col min="6915" max="6915" width="20.33203125" style="38" customWidth="1"/>
    <col min="6916" max="6916" width="7.5546875" style="38" bestFit="1" customWidth="1"/>
    <col min="6917" max="6917" width="7.109375" style="38" bestFit="1" customWidth="1"/>
    <col min="6918" max="6918" width="8.109375" style="38" customWidth="1"/>
    <col min="6919" max="6919" width="7.77734375" style="38" bestFit="1" customWidth="1"/>
    <col min="6920" max="6920" width="7" style="38" customWidth="1"/>
    <col min="6921" max="6921" width="6.33203125" style="38" customWidth="1"/>
    <col min="6922" max="6922" width="6.88671875" style="38" customWidth="1"/>
    <col min="6923" max="6923" width="5.5546875" style="38" customWidth="1"/>
    <col min="6924" max="6924" width="6" style="38" customWidth="1"/>
    <col min="6925" max="6925" width="7.6640625" style="38" customWidth="1"/>
    <col min="6926" max="6926" width="6.6640625" style="38" customWidth="1"/>
    <col min="6927" max="6927" width="5.44140625" style="38" bestFit="1" customWidth="1"/>
    <col min="6928" max="6928" width="9" style="38" bestFit="1" customWidth="1"/>
    <col min="6929" max="6929" width="5.5546875" style="38" customWidth="1"/>
    <col min="6930" max="6930" width="7.5546875" style="38" customWidth="1"/>
    <col min="6931" max="6931" width="4.5546875" style="38" customWidth="1"/>
    <col min="6932" max="6932" width="8.109375" style="38" bestFit="1" customWidth="1"/>
    <col min="6933" max="6933" width="9" style="38" bestFit="1" customWidth="1"/>
    <col min="6934" max="6934" width="4.88671875" style="38" bestFit="1" customWidth="1"/>
    <col min="6935" max="6935" width="6.6640625" style="38" bestFit="1" customWidth="1"/>
    <col min="6936" max="6937" width="8.109375" style="38" bestFit="1" customWidth="1"/>
    <col min="6938" max="6938" width="9.33203125" style="38" bestFit="1" customWidth="1"/>
    <col min="6939" max="6940" width="4.88671875" style="38" bestFit="1" customWidth="1"/>
    <col min="6941" max="6941" width="6.44140625" style="38" bestFit="1" customWidth="1"/>
    <col min="6942" max="6942" width="7.88671875" style="38" bestFit="1" customWidth="1"/>
    <col min="6943" max="6943" width="5" style="38" bestFit="1" customWidth="1"/>
    <col min="6944" max="6944" width="8.109375" style="38" bestFit="1" customWidth="1"/>
    <col min="6945" max="6945" width="4.88671875" style="38" bestFit="1" customWidth="1"/>
    <col min="6946" max="6947" width="8.109375" style="38" bestFit="1" customWidth="1"/>
    <col min="6948" max="6953" width="7.88671875" style="38" bestFit="1" customWidth="1"/>
    <col min="6954" max="6955" width="8.109375" style="38" bestFit="1" customWidth="1"/>
    <col min="6956" max="6958" width="7.88671875" style="38" bestFit="1" customWidth="1"/>
    <col min="6959" max="6959" width="8.88671875" style="38" bestFit="1" customWidth="1"/>
    <col min="6960" max="6960" width="9.33203125" style="38" bestFit="1" customWidth="1"/>
    <col min="6961" max="6961" width="9" style="38" bestFit="1" customWidth="1"/>
    <col min="6962" max="6962" width="7.109375" style="38" bestFit="1" customWidth="1"/>
    <col min="6963" max="6963" width="4.6640625" style="38"/>
    <col min="6964" max="6964" width="8.6640625" style="38" bestFit="1" customWidth="1"/>
    <col min="6965" max="7168" width="4.6640625" style="38"/>
    <col min="7169" max="7169" width="8.109375" style="38" bestFit="1" customWidth="1"/>
    <col min="7170" max="7170" width="20.21875" style="38" bestFit="1" customWidth="1"/>
    <col min="7171" max="7171" width="20.33203125" style="38" customWidth="1"/>
    <col min="7172" max="7172" width="7.5546875" style="38" bestFit="1" customWidth="1"/>
    <col min="7173" max="7173" width="7.109375" style="38" bestFit="1" customWidth="1"/>
    <col min="7174" max="7174" width="8.109375" style="38" customWidth="1"/>
    <col min="7175" max="7175" width="7.77734375" style="38" bestFit="1" customWidth="1"/>
    <col min="7176" max="7176" width="7" style="38" customWidth="1"/>
    <col min="7177" max="7177" width="6.33203125" style="38" customWidth="1"/>
    <col min="7178" max="7178" width="6.88671875" style="38" customWidth="1"/>
    <col min="7179" max="7179" width="5.5546875" style="38" customWidth="1"/>
    <col min="7180" max="7180" width="6" style="38" customWidth="1"/>
    <col min="7181" max="7181" width="7.6640625" style="38" customWidth="1"/>
    <col min="7182" max="7182" width="6.6640625" style="38" customWidth="1"/>
    <col min="7183" max="7183" width="5.44140625" style="38" bestFit="1" customWidth="1"/>
    <col min="7184" max="7184" width="9" style="38" bestFit="1" customWidth="1"/>
    <col min="7185" max="7185" width="5.5546875" style="38" customWidth="1"/>
    <col min="7186" max="7186" width="7.5546875" style="38" customWidth="1"/>
    <col min="7187" max="7187" width="4.5546875" style="38" customWidth="1"/>
    <col min="7188" max="7188" width="8.109375" style="38" bestFit="1" customWidth="1"/>
    <col min="7189" max="7189" width="9" style="38" bestFit="1" customWidth="1"/>
    <col min="7190" max="7190" width="4.88671875" style="38" bestFit="1" customWidth="1"/>
    <col min="7191" max="7191" width="6.6640625" style="38" bestFit="1" customWidth="1"/>
    <col min="7192" max="7193" width="8.109375" style="38" bestFit="1" customWidth="1"/>
    <col min="7194" max="7194" width="9.33203125" style="38" bestFit="1" customWidth="1"/>
    <col min="7195" max="7196" width="4.88671875" style="38" bestFit="1" customWidth="1"/>
    <col min="7197" max="7197" width="6.44140625" style="38" bestFit="1" customWidth="1"/>
    <col min="7198" max="7198" width="7.88671875" style="38" bestFit="1" customWidth="1"/>
    <col min="7199" max="7199" width="5" style="38" bestFit="1" customWidth="1"/>
    <col min="7200" max="7200" width="8.109375" style="38" bestFit="1" customWidth="1"/>
    <col min="7201" max="7201" width="4.88671875" style="38" bestFit="1" customWidth="1"/>
    <col min="7202" max="7203" width="8.109375" style="38" bestFit="1" customWidth="1"/>
    <col min="7204" max="7209" width="7.88671875" style="38" bestFit="1" customWidth="1"/>
    <col min="7210" max="7211" width="8.109375" style="38" bestFit="1" customWidth="1"/>
    <col min="7212" max="7214" width="7.88671875" style="38" bestFit="1" customWidth="1"/>
    <col min="7215" max="7215" width="8.88671875" style="38" bestFit="1" customWidth="1"/>
    <col min="7216" max="7216" width="9.33203125" style="38" bestFit="1" customWidth="1"/>
    <col min="7217" max="7217" width="9" style="38" bestFit="1" customWidth="1"/>
    <col min="7218" max="7218" width="7.109375" style="38" bestFit="1" customWidth="1"/>
    <col min="7219" max="7219" width="4.6640625" style="38"/>
    <col min="7220" max="7220" width="8.6640625" style="38" bestFit="1" customWidth="1"/>
    <col min="7221" max="7424" width="4.6640625" style="38"/>
    <col min="7425" max="7425" width="8.109375" style="38" bestFit="1" customWidth="1"/>
    <col min="7426" max="7426" width="20.21875" style="38" bestFit="1" customWidth="1"/>
    <col min="7427" max="7427" width="20.33203125" style="38" customWidth="1"/>
    <col min="7428" max="7428" width="7.5546875" style="38" bestFit="1" customWidth="1"/>
    <col min="7429" max="7429" width="7.109375" style="38" bestFit="1" customWidth="1"/>
    <col min="7430" max="7430" width="8.109375" style="38" customWidth="1"/>
    <col min="7431" max="7431" width="7.77734375" style="38" bestFit="1" customWidth="1"/>
    <col min="7432" max="7432" width="7" style="38" customWidth="1"/>
    <col min="7433" max="7433" width="6.33203125" style="38" customWidth="1"/>
    <col min="7434" max="7434" width="6.88671875" style="38" customWidth="1"/>
    <col min="7435" max="7435" width="5.5546875" style="38" customWidth="1"/>
    <col min="7436" max="7436" width="6" style="38" customWidth="1"/>
    <col min="7437" max="7437" width="7.6640625" style="38" customWidth="1"/>
    <col min="7438" max="7438" width="6.6640625" style="38" customWidth="1"/>
    <col min="7439" max="7439" width="5.44140625" style="38" bestFit="1" customWidth="1"/>
    <col min="7440" max="7440" width="9" style="38" bestFit="1" customWidth="1"/>
    <col min="7441" max="7441" width="5.5546875" style="38" customWidth="1"/>
    <col min="7442" max="7442" width="7.5546875" style="38" customWidth="1"/>
    <col min="7443" max="7443" width="4.5546875" style="38" customWidth="1"/>
    <col min="7444" max="7444" width="8.109375" style="38" bestFit="1" customWidth="1"/>
    <col min="7445" max="7445" width="9" style="38" bestFit="1" customWidth="1"/>
    <col min="7446" max="7446" width="4.88671875" style="38" bestFit="1" customWidth="1"/>
    <col min="7447" max="7447" width="6.6640625" style="38" bestFit="1" customWidth="1"/>
    <col min="7448" max="7449" width="8.109375" style="38" bestFit="1" customWidth="1"/>
    <col min="7450" max="7450" width="9.33203125" style="38" bestFit="1" customWidth="1"/>
    <col min="7451" max="7452" width="4.88671875" style="38" bestFit="1" customWidth="1"/>
    <col min="7453" max="7453" width="6.44140625" style="38" bestFit="1" customWidth="1"/>
    <col min="7454" max="7454" width="7.88671875" style="38" bestFit="1" customWidth="1"/>
    <col min="7455" max="7455" width="5" style="38" bestFit="1" customWidth="1"/>
    <col min="7456" max="7456" width="8.109375" style="38" bestFit="1" customWidth="1"/>
    <col min="7457" max="7457" width="4.88671875" style="38" bestFit="1" customWidth="1"/>
    <col min="7458" max="7459" width="8.109375" style="38" bestFit="1" customWidth="1"/>
    <col min="7460" max="7465" width="7.88671875" style="38" bestFit="1" customWidth="1"/>
    <col min="7466" max="7467" width="8.109375" style="38" bestFit="1" customWidth="1"/>
    <col min="7468" max="7470" width="7.88671875" style="38" bestFit="1" customWidth="1"/>
    <col min="7471" max="7471" width="8.88671875" style="38" bestFit="1" customWidth="1"/>
    <col min="7472" max="7472" width="9.33203125" style="38" bestFit="1" customWidth="1"/>
    <col min="7473" max="7473" width="9" style="38" bestFit="1" customWidth="1"/>
    <col min="7474" max="7474" width="7.109375" style="38" bestFit="1" customWidth="1"/>
    <col min="7475" max="7475" width="4.6640625" style="38"/>
    <col min="7476" max="7476" width="8.6640625" style="38" bestFit="1" customWidth="1"/>
    <col min="7477" max="7680" width="4.6640625" style="38"/>
    <col min="7681" max="7681" width="8.109375" style="38" bestFit="1" customWidth="1"/>
    <col min="7682" max="7682" width="20.21875" style="38" bestFit="1" customWidth="1"/>
    <col min="7683" max="7683" width="20.33203125" style="38" customWidth="1"/>
    <col min="7684" max="7684" width="7.5546875" style="38" bestFit="1" customWidth="1"/>
    <col min="7685" max="7685" width="7.109375" style="38" bestFit="1" customWidth="1"/>
    <col min="7686" max="7686" width="8.109375" style="38" customWidth="1"/>
    <col min="7687" max="7687" width="7.77734375" style="38" bestFit="1" customWidth="1"/>
    <col min="7688" max="7688" width="7" style="38" customWidth="1"/>
    <col min="7689" max="7689" width="6.33203125" style="38" customWidth="1"/>
    <col min="7690" max="7690" width="6.88671875" style="38" customWidth="1"/>
    <col min="7691" max="7691" width="5.5546875" style="38" customWidth="1"/>
    <col min="7692" max="7692" width="6" style="38" customWidth="1"/>
    <col min="7693" max="7693" width="7.6640625" style="38" customWidth="1"/>
    <col min="7694" max="7694" width="6.6640625" style="38" customWidth="1"/>
    <col min="7695" max="7695" width="5.44140625" style="38" bestFit="1" customWidth="1"/>
    <col min="7696" max="7696" width="9" style="38" bestFit="1" customWidth="1"/>
    <col min="7697" max="7697" width="5.5546875" style="38" customWidth="1"/>
    <col min="7698" max="7698" width="7.5546875" style="38" customWidth="1"/>
    <col min="7699" max="7699" width="4.5546875" style="38" customWidth="1"/>
    <col min="7700" max="7700" width="8.109375" style="38" bestFit="1" customWidth="1"/>
    <col min="7701" max="7701" width="9" style="38" bestFit="1" customWidth="1"/>
    <col min="7702" max="7702" width="4.88671875" style="38" bestFit="1" customWidth="1"/>
    <col min="7703" max="7703" width="6.6640625" style="38" bestFit="1" customWidth="1"/>
    <col min="7704" max="7705" width="8.109375" style="38" bestFit="1" customWidth="1"/>
    <col min="7706" max="7706" width="9.33203125" style="38" bestFit="1" customWidth="1"/>
    <col min="7707" max="7708" width="4.88671875" style="38" bestFit="1" customWidth="1"/>
    <col min="7709" max="7709" width="6.44140625" style="38" bestFit="1" customWidth="1"/>
    <col min="7710" max="7710" width="7.88671875" style="38" bestFit="1" customWidth="1"/>
    <col min="7711" max="7711" width="5" style="38" bestFit="1" customWidth="1"/>
    <col min="7712" max="7712" width="8.109375" style="38" bestFit="1" customWidth="1"/>
    <col min="7713" max="7713" width="4.88671875" style="38" bestFit="1" customWidth="1"/>
    <col min="7714" max="7715" width="8.109375" style="38" bestFit="1" customWidth="1"/>
    <col min="7716" max="7721" width="7.88671875" style="38" bestFit="1" customWidth="1"/>
    <col min="7722" max="7723" width="8.109375" style="38" bestFit="1" customWidth="1"/>
    <col min="7724" max="7726" width="7.88671875" style="38" bestFit="1" customWidth="1"/>
    <col min="7727" max="7727" width="8.88671875" style="38" bestFit="1" customWidth="1"/>
    <col min="7728" max="7728" width="9.33203125" style="38" bestFit="1" customWidth="1"/>
    <col min="7729" max="7729" width="9" style="38" bestFit="1" customWidth="1"/>
    <col min="7730" max="7730" width="7.109375" style="38" bestFit="1" customWidth="1"/>
    <col min="7731" max="7731" width="4.6640625" style="38"/>
    <col min="7732" max="7732" width="8.6640625" style="38" bestFit="1" customWidth="1"/>
    <col min="7733" max="7936" width="4.6640625" style="38"/>
    <col min="7937" max="7937" width="8.109375" style="38" bestFit="1" customWidth="1"/>
    <col min="7938" max="7938" width="20.21875" style="38" bestFit="1" customWidth="1"/>
    <col min="7939" max="7939" width="20.33203125" style="38" customWidth="1"/>
    <col min="7940" max="7940" width="7.5546875" style="38" bestFit="1" customWidth="1"/>
    <col min="7941" max="7941" width="7.109375" style="38" bestFit="1" customWidth="1"/>
    <col min="7942" max="7942" width="8.109375" style="38" customWidth="1"/>
    <col min="7943" max="7943" width="7.77734375" style="38" bestFit="1" customWidth="1"/>
    <col min="7944" max="7944" width="7" style="38" customWidth="1"/>
    <col min="7945" max="7945" width="6.33203125" style="38" customWidth="1"/>
    <col min="7946" max="7946" width="6.88671875" style="38" customWidth="1"/>
    <col min="7947" max="7947" width="5.5546875" style="38" customWidth="1"/>
    <col min="7948" max="7948" width="6" style="38" customWidth="1"/>
    <col min="7949" max="7949" width="7.6640625" style="38" customWidth="1"/>
    <col min="7950" max="7950" width="6.6640625" style="38" customWidth="1"/>
    <col min="7951" max="7951" width="5.44140625" style="38" bestFit="1" customWidth="1"/>
    <col min="7952" max="7952" width="9" style="38" bestFit="1" customWidth="1"/>
    <col min="7953" max="7953" width="5.5546875" style="38" customWidth="1"/>
    <col min="7954" max="7954" width="7.5546875" style="38" customWidth="1"/>
    <col min="7955" max="7955" width="4.5546875" style="38" customWidth="1"/>
    <col min="7956" max="7956" width="8.109375" style="38" bestFit="1" customWidth="1"/>
    <col min="7957" max="7957" width="9" style="38" bestFit="1" customWidth="1"/>
    <col min="7958" max="7958" width="4.88671875" style="38" bestFit="1" customWidth="1"/>
    <col min="7959" max="7959" width="6.6640625" style="38" bestFit="1" customWidth="1"/>
    <col min="7960" max="7961" width="8.109375" style="38" bestFit="1" customWidth="1"/>
    <col min="7962" max="7962" width="9.33203125" style="38" bestFit="1" customWidth="1"/>
    <col min="7963" max="7964" width="4.88671875" style="38" bestFit="1" customWidth="1"/>
    <col min="7965" max="7965" width="6.44140625" style="38" bestFit="1" customWidth="1"/>
    <col min="7966" max="7966" width="7.88671875" style="38" bestFit="1" customWidth="1"/>
    <col min="7967" max="7967" width="5" style="38" bestFit="1" customWidth="1"/>
    <col min="7968" max="7968" width="8.109375" style="38" bestFit="1" customWidth="1"/>
    <col min="7969" max="7969" width="4.88671875" style="38" bestFit="1" customWidth="1"/>
    <col min="7970" max="7971" width="8.109375" style="38" bestFit="1" customWidth="1"/>
    <col min="7972" max="7977" width="7.88671875" style="38" bestFit="1" customWidth="1"/>
    <col min="7978" max="7979" width="8.109375" style="38" bestFit="1" customWidth="1"/>
    <col min="7980" max="7982" width="7.88671875" style="38" bestFit="1" customWidth="1"/>
    <col min="7983" max="7983" width="8.88671875" style="38" bestFit="1" customWidth="1"/>
    <col min="7984" max="7984" width="9.33203125" style="38" bestFit="1" customWidth="1"/>
    <col min="7985" max="7985" width="9" style="38" bestFit="1" customWidth="1"/>
    <col min="7986" max="7986" width="7.109375" style="38" bestFit="1" customWidth="1"/>
    <col min="7987" max="7987" width="4.6640625" style="38"/>
    <col min="7988" max="7988" width="8.6640625" style="38" bestFit="1" customWidth="1"/>
    <col min="7989" max="8192" width="4.6640625" style="38"/>
    <col min="8193" max="8193" width="8.109375" style="38" bestFit="1" customWidth="1"/>
    <col min="8194" max="8194" width="20.21875" style="38" bestFit="1" customWidth="1"/>
    <col min="8195" max="8195" width="20.33203125" style="38" customWidth="1"/>
    <col min="8196" max="8196" width="7.5546875" style="38" bestFit="1" customWidth="1"/>
    <col min="8197" max="8197" width="7.109375" style="38" bestFit="1" customWidth="1"/>
    <col min="8198" max="8198" width="8.109375" style="38" customWidth="1"/>
    <col min="8199" max="8199" width="7.77734375" style="38" bestFit="1" customWidth="1"/>
    <col min="8200" max="8200" width="7" style="38" customWidth="1"/>
    <col min="8201" max="8201" width="6.33203125" style="38" customWidth="1"/>
    <col min="8202" max="8202" width="6.88671875" style="38" customWidth="1"/>
    <col min="8203" max="8203" width="5.5546875" style="38" customWidth="1"/>
    <col min="8204" max="8204" width="6" style="38" customWidth="1"/>
    <col min="8205" max="8205" width="7.6640625" style="38" customWidth="1"/>
    <col min="8206" max="8206" width="6.6640625" style="38" customWidth="1"/>
    <col min="8207" max="8207" width="5.44140625" style="38" bestFit="1" customWidth="1"/>
    <col min="8208" max="8208" width="9" style="38" bestFit="1" customWidth="1"/>
    <col min="8209" max="8209" width="5.5546875" style="38" customWidth="1"/>
    <col min="8210" max="8210" width="7.5546875" style="38" customWidth="1"/>
    <col min="8211" max="8211" width="4.5546875" style="38" customWidth="1"/>
    <col min="8212" max="8212" width="8.109375" style="38" bestFit="1" customWidth="1"/>
    <col min="8213" max="8213" width="9" style="38" bestFit="1" customWidth="1"/>
    <col min="8214" max="8214" width="4.88671875" style="38" bestFit="1" customWidth="1"/>
    <col min="8215" max="8215" width="6.6640625" style="38" bestFit="1" customWidth="1"/>
    <col min="8216" max="8217" width="8.109375" style="38" bestFit="1" customWidth="1"/>
    <col min="8218" max="8218" width="9.33203125" style="38" bestFit="1" customWidth="1"/>
    <col min="8219" max="8220" width="4.88671875" style="38" bestFit="1" customWidth="1"/>
    <col min="8221" max="8221" width="6.44140625" style="38" bestFit="1" customWidth="1"/>
    <col min="8222" max="8222" width="7.88671875" style="38" bestFit="1" customWidth="1"/>
    <col min="8223" max="8223" width="5" style="38" bestFit="1" customWidth="1"/>
    <col min="8224" max="8224" width="8.109375" style="38" bestFit="1" customWidth="1"/>
    <col min="8225" max="8225" width="4.88671875" style="38" bestFit="1" customWidth="1"/>
    <col min="8226" max="8227" width="8.109375" style="38" bestFit="1" customWidth="1"/>
    <col min="8228" max="8233" width="7.88671875" style="38" bestFit="1" customWidth="1"/>
    <col min="8234" max="8235" width="8.109375" style="38" bestFit="1" customWidth="1"/>
    <col min="8236" max="8238" width="7.88671875" style="38" bestFit="1" customWidth="1"/>
    <col min="8239" max="8239" width="8.88671875" style="38" bestFit="1" customWidth="1"/>
    <col min="8240" max="8240" width="9.33203125" style="38" bestFit="1" customWidth="1"/>
    <col min="8241" max="8241" width="9" style="38" bestFit="1" customWidth="1"/>
    <col min="8242" max="8242" width="7.109375" style="38" bestFit="1" customWidth="1"/>
    <col min="8243" max="8243" width="4.6640625" style="38"/>
    <col min="8244" max="8244" width="8.6640625" style="38" bestFit="1" customWidth="1"/>
    <col min="8245" max="8448" width="4.6640625" style="38"/>
    <col min="8449" max="8449" width="8.109375" style="38" bestFit="1" customWidth="1"/>
    <col min="8450" max="8450" width="20.21875" style="38" bestFit="1" customWidth="1"/>
    <col min="8451" max="8451" width="20.33203125" style="38" customWidth="1"/>
    <col min="8452" max="8452" width="7.5546875" style="38" bestFit="1" customWidth="1"/>
    <col min="8453" max="8453" width="7.109375" style="38" bestFit="1" customWidth="1"/>
    <col min="8454" max="8454" width="8.109375" style="38" customWidth="1"/>
    <col min="8455" max="8455" width="7.77734375" style="38" bestFit="1" customWidth="1"/>
    <col min="8456" max="8456" width="7" style="38" customWidth="1"/>
    <col min="8457" max="8457" width="6.33203125" style="38" customWidth="1"/>
    <col min="8458" max="8458" width="6.88671875" style="38" customWidth="1"/>
    <col min="8459" max="8459" width="5.5546875" style="38" customWidth="1"/>
    <col min="8460" max="8460" width="6" style="38" customWidth="1"/>
    <col min="8461" max="8461" width="7.6640625" style="38" customWidth="1"/>
    <col min="8462" max="8462" width="6.6640625" style="38" customWidth="1"/>
    <col min="8463" max="8463" width="5.44140625" style="38" bestFit="1" customWidth="1"/>
    <col min="8464" max="8464" width="9" style="38" bestFit="1" customWidth="1"/>
    <col min="8465" max="8465" width="5.5546875" style="38" customWidth="1"/>
    <col min="8466" max="8466" width="7.5546875" style="38" customWidth="1"/>
    <col min="8467" max="8467" width="4.5546875" style="38" customWidth="1"/>
    <col min="8468" max="8468" width="8.109375" style="38" bestFit="1" customWidth="1"/>
    <col min="8469" max="8469" width="9" style="38" bestFit="1" customWidth="1"/>
    <col min="8470" max="8470" width="4.88671875" style="38" bestFit="1" customWidth="1"/>
    <col min="8471" max="8471" width="6.6640625" style="38" bestFit="1" customWidth="1"/>
    <col min="8472" max="8473" width="8.109375" style="38" bestFit="1" customWidth="1"/>
    <col min="8474" max="8474" width="9.33203125" style="38" bestFit="1" customWidth="1"/>
    <col min="8475" max="8476" width="4.88671875" style="38" bestFit="1" customWidth="1"/>
    <col min="8477" max="8477" width="6.44140625" style="38" bestFit="1" customWidth="1"/>
    <col min="8478" max="8478" width="7.88671875" style="38" bestFit="1" customWidth="1"/>
    <col min="8479" max="8479" width="5" style="38" bestFit="1" customWidth="1"/>
    <col min="8480" max="8480" width="8.109375" style="38" bestFit="1" customWidth="1"/>
    <col min="8481" max="8481" width="4.88671875" style="38" bestFit="1" customWidth="1"/>
    <col min="8482" max="8483" width="8.109375" style="38" bestFit="1" customWidth="1"/>
    <col min="8484" max="8489" width="7.88671875" style="38" bestFit="1" customWidth="1"/>
    <col min="8490" max="8491" width="8.109375" style="38" bestFit="1" customWidth="1"/>
    <col min="8492" max="8494" width="7.88671875" style="38" bestFit="1" customWidth="1"/>
    <col min="8495" max="8495" width="8.88671875" style="38" bestFit="1" customWidth="1"/>
    <col min="8496" max="8496" width="9.33203125" style="38" bestFit="1" customWidth="1"/>
    <col min="8497" max="8497" width="9" style="38" bestFit="1" customWidth="1"/>
    <col min="8498" max="8498" width="7.109375" style="38" bestFit="1" customWidth="1"/>
    <col min="8499" max="8499" width="4.6640625" style="38"/>
    <col min="8500" max="8500" width="8.6640625" style="38" bestFit="1" customWidth="1"/>
    <col min="8501" max="8704" width="4.6640625" style="38"/>
    <col min="8705" max="8705" width="8.109375" style="38" bestFit="1" customWidth="1"/>
    <col min="8706" max="8706" width="20.21875" style="38" bestFit="1" customWidth="1"/>
    <col min="8707" max="8707" width="20.33203125" style="38" customWidth="1"/>
    <col min="8708" max="8708" width="7.5546875" style="38" bestFit="1" customWidth="1"/>
    <col min="8709" max="8709" width="7.109375" style="38" bestFit="1" customWidth="1"/>
    <col min="8710" max="8710" width="8.109375" style="38" customWidth="1"/>
    <col min="8711" max="8711" width="7.77734375" style="38" bestFit="1" customWidth="1"/>
    <col min="8712" max="8712" width="7" style="38" customWidth="1"/>
    <col min="8713" max="8713" width="6.33203125" style="38" customWidth="1"/>
    <col min="8714" max="8714" width="6.88671875" style="38" customWidth="1"/>
    <col min="8715" max="8715" width="5.5546875" style="38" customWidth="1"/>
    <col min="8716" max="8716" width="6" style="38" customWidth="1"/>
    <col min="8717" max="8717" width="7.6640625" style="38" customWidth="1"/>
    <col min="8718" max="8718" width="6.6640625" style="38" customWidth="1"/>
    <col min="8719" max="8719" width="5.44140625" style="38" bestFit="1" customWidth="1"/>
    <col min="8720" max="8720" width="9" style="38" bestFit="1" customWidth="1"/>
    <col min="8721" max="8721" width="5.5546875" style="38" customWidth="1"/>
    <col min="8722" max="8722" width="7.5546875" style="38" customWidth="1"/>
    <col min="8723" max="8723" width="4.5546875" style="38" customWidth="1"/>
    <col min="8724" max="8724" width="8.109375" style="38" bestFit="1" customWidth="1"/>
    <col min="8725" max="8725" width="9" style="38" bestFit="1" customWidth="1"/>
    <col min="8726" max="8726" width="4.88671875" style="38" bestFit="1" customWidth="1"/>
    <col min="8727" max="8727" width="6.6640625" style="38" bestFit="1" customWidth="1"/>
    <col min="8728" max="8729" width="8.109375" style="38" bestFit="1" customWidth="1"/>
    <col min="8730" max="8730" width="9.33203125" style="38" bestFit="1" customWidth="1"/>
    <col min="8731" max="8732" width="4.88671875" style="38" bestFit="1" customWidth="1"/>
    <col min="8733" max="8733" width="6.44140625" style="38" bestFit="1" customWidth="1"/>
    <col min="8734" max="8734" width="7.88671875" style="38" bestFit="1" customWidth="1"/>
    <col min="8735" max="8735" width="5" style="38" bestFit="1" customWidth="1"/>
    <col min="8736" max="8736" width="8.109375" style="38" bestFit="1" customWidth="1"/>
    <col min="8737" max="8737" width="4.88671875" style="38" bestFit="1" customWidth="1"/>
    <col min="8738" max="8739" width="8.109375" style="38" bestFit="1" customWidth="1"/>
    <col min="8740" max="8745" width="7.88671875" style="38" bestFit="1" customWidth="1"/>
    <col min="8746" max="8747" width="8.109375" style="38" bestFit="1" customWidth="1"/>
    <col min="8748" max="8750" width="7.88671875" style="38" bestFit="1" customWidth="1"/>
    <col min="8751" max="8751" width="8.88671875" style="38" bestFit="1" customWidth="1"/>
    <col min="8752" max="8752" width="9.33203125" style="38" bestFit="1" customWidth="1"/>
    <col min="8753" max="8753" width="9" style="38" bestFit="1" customWidth="1"/>
    <col min="8754" max="8754" width="7.109375" style="38" bestFit="1" customWidth="1"/>
    <col min="8755" max="8755" width="4.6640625" style="38"/>
    <col min="8756" max="8756" width="8.6640625" style="38" bestFit="1" customWidth="1"/>
    <col min="8757" max="8960" width="4.6640625" style="38"/>
    <col min="8961" max="8961" width="8.109375" style="38" bestFit="1" customWidth="1"/>
    <col min="8962" max="8962" width="20.21875" style="38" bestFit="1" customWidth="1"/>
    <col min="8963" max="8963" width="20.33203125" style="38" customWidth="1"/>
    <col min="8964" max="8964" width="7.5546875" style="38" bestFit="1" customWidth="1"/>
    <col min="8965" max="8965" width="7.109375" style="38" bestFit="1" customWidth="1"/>
    <col min="8966" max="8966" width="8.109375" style="38" customWidth="1"/>
    <col min="8967" max="8967" width="7.77734375" style="38" bestFit="1" customWidth="1"/>
    <col min="8968" max="8968" width="7" style="38" customWidth="1"/>
    <col min="8969" max="8969" width="6.33203125" style="38" customWidth="1"/>
    <col min="8970" max="8970" width="6.88671875" style="38" customWidth="1"/>
    <col min="8971" max="8971" width="5.5546875" style="38" customWidth="1"/>
    <col min="8972" max="8972" width="6" style="38" customWidth="1"/>
    <col min="8973" max="8973" width="7.6640625" style="38" customWidth="1"/>
    <col min="8974" max="8974" width="6.6640625" style="38" customWidth="1"/>
    <col min="8975" max="8975" width="5.44140625" style="38" bestFit="1" customWidth="1"/>
    <col min="8976" max="8976" width="9" style="38" bestFit="1" customWidth="1"/>
    <col min="8977" max="8977" width="5.5546875" style="38" customWidth="1"/>
    <col min="8978" max="8978" width="7.5546875" style="38" customWidth="1"/>
    <col min="8979" max="8979" width="4.5546875" style="38" customWidth="1"/>
    <col min="8980" max="8980" width="8.109375" style="38" bestFit="1" customWidth="1"/>
    <col min="8981" max="8981" width="9" style="38" bestFit="1" customWidth="1"/>
    <col min="8982" max="8982" width="4.88671875" style="38" bestFit="1" customWidth="1"/>
    <col min="8983" max="8983" width="6.6640625" style="38" bestFit="1" customWidth="1"/>
    <col min="8984" max="8985" width="8.109375" style="38" bestFit="1" customWidth="1"/>
    <col min="8986" max="8986" width="9.33203125" style="38" bestFit="1" customWidth="1"/>
    <col min="8987" max="8988" width="4.88671875" style="38" bestFit="1" customWidth="1"/>
    <col min="8989" max="8989" width="6.44140625" style="38" bestFit="1" customWidth="1"/>
    <col min="8990" max="8990" width="7.88671875" style="38" bestFit="1" customWidth="1"/>
    <col min="8991" max="8991" width="5" style="38" bestFit="1" customWidth="1"/>
    <col min="8992" max="8992" width="8.109375" style="38" bestFit="1" customWidth="1"/>
    <col min="8993" max="8993" width="4.88671875" style="38" bestFit="1" customWidth="1"/>
    <col min="8994" max="8995" width="8.109375" style="38" bestFit="1" customWidth="1"/>
    <col min="8996" max="9001" width="7.88671875" style="38" bestFit="1" customWidth="1"/>
    <col min="9002" max="9003" width="8.109375" style="38" bestFit="1" customWidth="1"/>
    <col min="9004" max="9006" width="7.88671875" style="38" bestFit="1" customWidth="1"/>
    <col min="9007" max="9007" width="8.88671875" style="38" bestFit="1" customWidth="1"/>
    <col min="9008" max="9008" width="9.33203125" style="38" bestFit="1" customWidth="1"/>
    <col min="9009" max="9009" width="9" style="38" bestFit="1" customWidth="1"/>
    <col min="9010" max="9010" width="7.109375" style="38" bestFit="1" customWidth="1"/>
    <col min="9011" max="9011" width="4.6640625" style="38"/>
    <col min="9012" max="9012" width="8.6640625" style="38" bestFit="1" customWidth="1"/>
    <col min="9013" max="9216" width="4.6640625" style="38"/>
    <col min="9217" max="9217" width="8.109375" style="38" bestFit="1" customWidth="1"/>
    <col min="9218" max="9218" width="20.21875" style="38" bestFit="1" customWidth="1"/>
    <col min="9219" max="9219" width="20.33203125" style="38" customWidth="1"/>
    <col min="9220" max="9220" width="7.5546875" style="38" bestFit="1" customWidth="1"/>
    <col min="9221" max="9221" width="7.109375" style="38" bestFit="1" customWidth="1"/>
    <col min="9222" max="9222" width="8.109375" style="38" customWidth="1"/>
    <col min="9223" max="9223" width="7.77734375" style="38" bestFit="1" customWidth="1"/>
    <col min="9224" max="9224" width="7" style="38" customWidth="1"/>
    <col min="9225" max="9225" width="6.33203125" style="38" customWidth="1"/>
    <col min="9226" max="9226" width="6.88671875" style="38" customWidth="1"/>
    <col min="9227" max="9227" width="5.5546875" style="38" customWidth="1"/>
    <col min="9228" max="9228" width="6" style="38" customWidth="1"/>
    <col min="9229" max="9229" width="7.6640625" style="38" customWidth="1"/>
    <col min="9230" max="9230" width="6.6640625" style="38" customWidth="1"/>
    <col min="9231" max="9231" width="5.44140625" style="38" bestFit="1" customWidth="1"/>
    <col min="9232" max="9232" width="9" style="38" bestFit="1" customWidth="1"/>
    <col min="9233" max="9233" width="5.5546875" style="38" customWidth="1"/>
    <col min="9234" max="9234" width="7.5546875" style="38" customWidth="1"/>
    <col min="9235" max="9235" width="4.5546875" style="38" customWidth="1"/>
    <col min="9236" max="9236" width="8.109375" style="38" bestFit="1" customWidth="1"/>
    <col min="9237" max="9237" width="9" style="38" bestFit="1" customWidth="1"/>
    <col min="9238" max="9238" width="4.88671875" style="38" bestFit="1" customWidth="1"/>
    <col min="9239" max="9239" width="6.6640625" style="38" bestFit="1" customWidth="1"/>
    <col min="9240" max="9241" width="8.109375" style="38" bestFit="1" customWidth="1"/>
    <col min="9242" max="9242" width="9.33203125" style="38" bestFit="1" customWidth="1"/>
    <col min="9243" max="9244" width="4.88671875" style="38" bestFit="1" customWidth="1"/>
    <col min="9245" max="9245" width="6.44140625" style="38" bestFit="1" customWidth="1"/>
    <col min="9246" max="9246" width="7.88671875" style="38" bestFit="1" customWidth="1"/>
    <col min="9247" max="9247" width="5" style="38" bestFit="1" customWidth="1"/>
    <col min="9248" max="9248" width="8.109375" style="38" bestFit="1" customWidth="1"/>
    <col min="9249" max="9249" width="4.88671875" style="38" bestFit="1" customWidth="1"/>
    <col min="9250" max="9251" width="8.109375" style="38" bestFit="1" customWidth="1"/>
    <col min="9252" max="9257" width="7.88671875" style="38" bestFit="1" customWidth="1"/>
    <col min="9258" max="9259" width="8.109375" style="38" bestFit="1" customWidth="1"/>
    <col min="9260" max="9262" width="7.88671875" style="38" bestFit="1" customWidth="1"/>
    <col min="9263" max="9263" width="8.88671875" style="38" bestFit="1" customWidth="1"/>
    <col min="9264" max="9264" width="9.33203125" style="38" bestFit="1" customWidth="1"/>
    <col min="9265" max="9265" width="9" style="38" bestFit="1" customWidth="1"/>
    <col min="9266" max="9266" width="7.109375" style="38" bestFit="1" customWidth="1"/>
    <col min="9267" max="9267" width="4.6640625" style="38"/>
    <col min="9268" max="9268" width="8.6640625" style="38" bestFit="1" customWidth="1"/>
    <col min="9269" max="9472" width="4.6640625" style="38"/>
    <col min="9473" max="9473" width="8.109375" style="38" bestFit="1" customWidth="1"/>
    <col min="9474" max="9474" width="20.21875" style="38" bestFit="1" customWidth="1"/>
    <col min="9475" max="9475" width="20.33203125" style="38" customWidth="1"/>
    <col min="9476" max="9476" width="7.5546875" style="38" bestFit="1" customWidth="1"/>
    <col min="9477" max="9477" width="7.109375" style="38" bestFit="1" customWidth="1"/>
    <col min="9478" max="9478" width="8.109375" style="38" customWidth="1"/>
    <col min="9479" max="9479" width="7.77734375" style="38" bestFit="1" customWidth="1"/>
    <col min="9480" max="9480" width="7" style="38" customWidth="1"/>
    <col min="9481" max="9481" width="6.33203125" style="38" customWidth="1"/>
    <col min="9482" max="9482" width="6.88671875" style="38" customWidth="1"/>
    <col min="9483" max="9483" width="5.5546875" style="38" customWidth="1"/>
    <col min="9484" max="9484" width="6" style="38" customWidth="1"/>
    <col min="9485" max="9485" width="7.6640625" style="38" customWidth="1"/>
    <col min="9486" max="9486" width="6.6640625" style="38" customWidth="1"/>
    <col min="9487" max="9487" width="5.44140625" style="38" bestFit="1" customWidth="1"/>
    <col min="9488" max="9488" width="9" style="38" bestFit="1" customWidth="1"/>
    <col min="9489" max="9489" width="5.5546875" style="38" customWidth="1"/>
    <col min="9490" max="9490" width="7.5546875" style="38" customWidth="1"/>
    <col min="9491" max="9491" width="4.5546875" style="38" customWidth="1"/>
    <col min="9492" max="9492" width="8.109375" style="38" bestFit="1" customWidth="1"/>
    <col min="9493" max="9493" width="9" style="38" bestFit="1" customWidth="1"/>
    <col min="9494" max="9494" width="4.88671875" style="38" bestFit="1" customWidth="1"/>
    <col min="9495" max="9495" width="6.6640625" style="38" bestFit="1" customWidth="1"/>
    <col min="9496" max="9497" width="8.109375" style="38" bestFit="1" customWidth="1"/>
    <col min="9498" max="9498" width="9.33203125" style="38" bestFit="1" customWidth="1"/>
    <col min="9499" max="9500" width="4.88671875" style="38" bestFit="1" customWidth="1"/>
    <col min="9501" max="9501" width="6.44140625" style="38" bestFit="1" customWidth="1"/>
    <col min="9502" max="9502" width="7.88671875" style="38" bestFit="1" customWidth="1"/>
    <col min="9503" max="9503" width="5" style="38" bestFit="1" customWidth="1"/>
    <col min="9504" max="9504" width="8.109375" style="38" bestFit="1" customWidth="1"/>
    <col min="9505" max="9505" width="4.88671875" style="38" bestFit="1" customWidth="1"/>
    <col min="9506" max="9507" width="8.109375" style="38" bestFit="1" customWidth="1"/>
    <col min="9508" max="9513" width="7.88671875" style="38" bestFit="1" customWidth="1"/>
    <col min="9514" max="9515" width="8.109375" style="38" bestFit="1" customWidth="1"/>
    <col min="9516" max="9518" width="7.88671875" style="38" bestFit="1" customWidth="1"/>
    <col min="9519" max="9519" width="8.88671875" style="38" bestFit="1" customWidth="1"/>
    <col min="9520" max="9520" width="9.33203125" style="38" bestFit="1" customWidth="1"/>
    <col min="9521" max="9521" width="9" style="38" bestFit="1" customWidth="1"/>
    <col min="9522" max="9522" width="7.109375" style="38" bestFit="1" customWidth="1"/>
    <col min="9523" max="9523" width="4.6640625" style="38"/>
    <col min="9524" max="9524" width="8.6640625" style="38" bestFit="1" customWidth="1"/>
    <col min="9525" max="9728" width="4.6640625" style="38"/>
    <col min="9729" max="9729" width="8.109375" style="38" bestFit="1" customWidth="1"/>
    <col min="9730" max="9730" width="20.21875" style="38" bestFit="1" customWidth="1"/>
    <col min="9731" max="9731" width="20.33203125" style="38" customWidth="1"/>
    <col min="9732" max="9732" width="7.5546875" style="38" bestFit="1" customWidth="1"/>
    <col min="9733" max="9733" width="7.109375" style="38" bestFit="1" customWidth="1"/>
    <col min="9734" max="9734" width="8.109375" style="38" customWidth="1"/>
    <col min="9735" max="9735" width="7.77734375" style="38" bestFit="1" customWidth="1"/>
    <col min="9736" max="9736" width="7" style="38" customWidth="1"/>
    <col min="9737" max="9737" width="6.33203125" style="38" customWidth="1"/>
    <col min="9738" max="9738" width="6.88671875" style="38" customWidth="1"/>
    <col min="9739" max="9739" width="5.5546875" style="38" customWidth="1"/>
    <col min="9740" max="9740" width="6" style="38" customWidth="1"/>
    <col min="9741" max="9741" width="7.6640625" style="38" customWidth="1"/>
    <col min="9742" max="9742" width="6.6640625" style="38" customWidth="1"/>
    <col min="9743" max="9743" width="5.44140625" style="38" bestFit="1" customWidth="1"/>
    <col min="9744" max="9744" width="9" style="38" bestFit="1" customWidth="1"/>
    <col min="9745" max="9745" width="5.5546875" style="38" customWidth="1"/>
    <col min="9746" max="9746" width="7.5546875" style="38" customWidth="1"/>
    <col min="9747" max="9747" width="4.5546875" style="38" customWidth="1"/>
    <col min="9748" max="9748" width="8.109375" style="38" bestFit="1" customWidth="1"/>
    <col min="9749" max="9749" width="9" style="38" bestFit="1" customWidth="1"/>
    <col min="9750" max="9750" width="4.88671875" style="38" bestFit="1" customWidth="1"/>
    <col min="9751" max="9751" width="6.6640625" style="38" bestFit="1" customWidth="1"/>
    <col min="9752" max="9753" width="8.109375" style="38" bestFit="1" customWidth="1"/>
    <col min="9754" max="9754" width="9.33203125" style="38" bestFit="1" customWidth="1"/>
    <col min="9755" max="9756" width="4.88671875" style="38" bestFit="1" customWidth="1"/>
    <col min="9757" max="9757" width="6.44140625" style="38" bestFit="1" customWidth="1"/>
    <col min="9758" max="9758" width="7.88671875" style="38" bestFit="1" customWidth="1"/>
    <col min="9759" max="9759" width="5" style="38" bestFit="1" customWidth="1"/>
    <col min="9760" max="9760" width="8.109375" style="38" bestFit="1" customWidth="1"/>
    <col min="9761" max="9761" width="4.88671875" style="38" bestFit="1" customWidth="1"/>
    <col min="9762" max="9763" width="8.109375" style="38" bestFit="1" customWidth="1"/>
    <col min="9764" max="9769" width="7.88671875" style="38" bestFit="1" customWidth="1"/>
    <col min="9770" max="9771" width="8.109375" style="38" bestFit="1" customWidth="1"/>
    <col min="9772" max="9774" width="7.88671875" style="38" bestFit="1" customWidth="1"/>
    <col min="9775" max="9775" width="8.88671875" style="38" bestFit="1" customWidth="1"/>
    <col min="9776" max="9776" width="9.33203125" style="38" bestFit="1" customWidth="1"/>
    <col min="9777" max="9777" width="9" style="38" bestFit="1" customWidth="1"/>
    <col min="9778" max="9778" width="7.109375" style="38" bestFit="1" customWidth="1"/>
    <col min="9779" max="9779" width="4.6640625" style="38"/>
    <col min="9780" max="9780" width="8.6640625" style="38" bestFit="1" customWidth="1"/>
    <col min="9781" max="9984" width="4.6640625" style="38"/>
    <col min="9985" max="9985" width="8.109375" style="38" bestFit="1" customWidth="1"/>
    <col min="9986" max="9986" width="20.21875" style="38" bestFit="1" customWidth="1"/>
    <col min="9987" max="9987" width="20.33203125" style="38" customWidth="1"/>
    <col min="9988" max="9988" width="7.5546875" style="38" bestFit="1" customWidth="1"/>
    <col min="9989" max="9989" width="7.109375" style="38" bestFit="1" customWidth="1"/>
    <col min="9990" max="9990" width="8.109375" style="38" customWidth="1"/>
    <col min="9991" max="9991" width="7.77734375" style="38" bestFit="1" customWidth="1"/>
    <col min="9992" max="9992" width="7" style="38" customWidth="1"/>
    <col min="9993" max="9993" width="6.33203125" style="38" customWidth="1"/>
    <col min="9994" max="9994" width="6.88671875" style="38" customWidth="1"/>
    <col min="9995" max="9995" width="5.5546875" style="38" customWidth="1"/>
    <col min="9996" max="9996" width="6" style="38" customWidth="1"/>
    <col min="9997" max="9997" width="7.6640625" style="38" customWidth="1"/>
    <col min="9998" max="9998" width="6.6640625" style="38" customWidth="1"/>
    <col min="9999" max="9999" width="5.44140625" style="38" bestFit="1" customWidth="1"/>
    <col min="10000" max="10000" width="9" style="38" bestFit="1" customWidth="1"/>
    <col min="10001" max="10001" width="5.5546875" style="38" customWidth="1"/>
    <col min="10002" max="10002" width="7.5546875" style="38" customWidth="1"/>
    <col min="10003" max="10003" width="4.5546875" style="38" customWidth="1"/>
    <col min="10004" max="10004" width="8.109375" style="38" bestFit="1" customWidth="1"/>
    <col min="10005" max="10005" width="9" style="38" bestFit="1" customWidth="1"/>
    <col min="10006" max="10006" width="4.88671875" style="38" bestFit="1" customWidth="1"/>
    <col min="10007" max="10007" width="6.6640625" style="38" bestFit="1" customWidth="1"/>
    <col min="10008" max="10009" width="8.109375" style="38" bestFit="1" customWidth="1"/>
    <col min="10010" max="10010" width="9.33203125" style="38" bestFit="1" customWidth="1"/>
    <col min="10011" max="10012" width="4.88671875" style="38" bestFit="1" customWidth="1"/>
    <col min="10013" max="10013" width="6.44140625" style="38" bestFit="1" customWidth="1"/>
    <col min="10014" max="10014" width="7.88671875" style="38" bestFit="1" customWidth="1"/>
    <col min="10015" max="10015" width="5" style="38" bestFit="1" customWidth="1"/>
    <col min="10016" max="10016" width="8.109375" style="38" bestFit="1" customWidth="1"/>
    <col min="10017" max="10017" width="4.88671875" style="38" bestFit="1" customWidth="1"/>
    <col min="10018" max="10019" width="8.109375" style="38" bestFit="1" customWidth="1"/>
    <col min="10020" max="10025" width="7.88671875" style="38" bestFit="1" customWidth="1"/>
    <col min="10026" max="10027" width="8.109375" style="38" bestFit="1" customWidth="1"/>
    <col min="10028" max="10030" width="7.88671875" style="38" bestFit="1" customWidth="1"/>
    <col min="10031" max="10031" width="8.88671875" style="38" bestFit="1" customWidth="1"/>
    <col min="10032" max="10032" width="9.33203125" style="38" bestFit="1" customWidth="1"/>
    <col min="10033" max="10033" width="9" style="38" bestFit="1" customWidth="1"/>
    <col min="10034" max="10034" width="7.109375" style="38" bestFit="1" customWidth="1"/>
    <col min="10035" max="10035" width="4.6640625" style="38"/>
    <col min="10036" max="10036" width="8.6640625" style="38" bestFit="1" customWidth="1"/>
    <col min="10037" max="10240" width="4.6640625" style="38"/>
    <col min="10241" max="10241" width="8.109375" style="38" bestFit="1" customWidth="1"/>
    <col min="10242" max="10242" width="20.21875" style="38" bestFit="1" customWidth="1"/>
    <col min="10243" max="10243" width="20.33203125" style="38" customWidth="1"/>
    <col min="10244" max="10244" width="7.5546875" style="38" bestFit="1" customWidth="1"/>
    <col min="10245" max="10245" width="7.109375" style="38" bestFit="1" customWidth="1"/>
    <col min="10246" max="10246" width="8.109375" style="38" customWidth="1"/>
    <col min="10247" max="10247" width="7.77734375" style="38" bestFit="1" customWidth="1"/>
    <col min="10248" max="10248" width="7" style="38" customWidth="1"/>
    <col min="10249" max="10249" width="6.33203125" style="38" customWidth="1"/>
    <col min="10250" max="10250" width="6.88671875" style="38" customWidth="1"/>
    <col min="10251" max="10251" width="5.5546875" style="38" customWidth="1"/>
    <col min="10252" max="10252" width="6" style="38" customWidth="1"/>
    <col min="10253" max="10253" width="7.6640625" style="38" customWidth="1"/>
    <col min="10254" max="10254" width="6.6640625" style="38" customWidth="1"/>
    <col min="10255" max="10255" width="5.44140625" style="38" bestFit="1" customWidth="1"/>
    <col min="10256" max="10256" width="9" style="38" bestFit="1" customWidth="1"/>
    <col min="10257" max="10257" width="5.5546875" style="38" customWidth="1"/>
    <col min="10258" max="10258" width="7.5546875" style="38" customWidth="1"/>
    <col min="10259" max="10259" width="4.5546875" style="38" customWidth="1"/>
    <col min="10260" max="10260" width="8.109375" style="38" bestFit="1" customWidth="1"/>
    <col min="10261" max="10261" width="9" style="38" bestFit="1" customWidth="1"/>
    <col min="10262" max="10262" width="4.88671875" style="38" bestFit="1" customWidth="1"/>
    <col min="10263" max="10263" width="6.6640625" style="38" bestFit="1" customWidth="1"/>
    <col min="10264" max="10265" width="8.109375" style="38" bestFit="1" customWidth="1"/>
    <col min="10266" max="10266" width="9.33203125" style="38" bestFit="1" customWidth="1"/>
    <col min="10267" max="10268" width="4.88671875" style="38" bestFit="1" customWidth="1"/>
    <col min="10269" max="10269" width="6.44140625" style="38" bestFit="1" customWidth="1"/>
    <col min="10270" max="10270" width="7.88671875" style="38" bestFit="1" customWidth="1"/>
    <col min="10271" max="10271" width="5" style="38" bestFit="1" customWidth="1"/>
    <col min="10272" max="10272" width="8.109375" style="38" bestFit="1" customWidth="1"/>
    <col min="10273" max="10273" width="4.88671875" style="38" bestFit="1" customWidth="1"/>
    <col min="10274" max="10275" width="8.109375" style="38" bestFit="1" customWidth="1"/>
    <col min="10276" max="10281" width="7.88671875" style="38" bestFit="1" customWidth="1"/>
    <col min="10282" max="10283" width="8.109375" style="38" bestFit="1" customWidth="1"/>
    <col min="10284" max="10286" width="7.88671875" style="38" bestFit="1" customWidth="1"/>
    <col min="10287" max="10287" width="8.88671875" style="38" bestFit="1" customWidth="1"/>
    <col min="10288" max="10288" width="9.33203125" style="38" bestFit="1" customWidth="1"/>
    <col min="10289" max="10289" width="9" style="38" bestFit="1" customWidth="1"/>
    <col min="10290" max="10290" width="7.109375" style="38" bestFit="1" customWidth="1"/>
    <col min="10291" max="10291" width="4.6640625" style="38"/>
    <col min="10292" max="10292" width="8.6640625" style="38" bestFit="1" customWidth="1"/>
    <col min="10293" max="10496" width="4.6640625" style="38"/>
    <col min="10497" max="10497" width="8.109375" style="38" bestFit="1" customWidth="1"/>
    <col min="10498" max="10498" width="20.21875" style="38" bestFit="1" customWidth="1"/>
    <col min="10499" max="10499" width="20.33203125" style="38" customWidth="1"/>
    <col min="10500" max="10500" width="7.5546875" style="38" bestFit="1" customWidth="1"/>
    <col min="10501" max="10501" width="7.109375" style="38" bestFit="1" customWidth="1"/>
    <col min="10502" max="10502" width="8.109375" style="38" customWidth="1"/>
    <col min="10503" max="10503" width="7.77734375" style="38" bestFit="1" customWidth="1"/>
    <col min="10504" max="10504" width="7" style="38" customWidth="1"/>
    <col min="10505" max="10505" width="6.33203125" style="38" customWidth="1"/>
    <col min="10506" max="10506" width="6.88671875" style="38" customWidth="1"/>
    <col min="10507" max="10507" width="5.5546875" style="38" customWidth="1"/>
    <col min="10508" max="10508" width="6" style="38" customWidth="1"/>
    <col min="10509" max="10509" width="7.6640625" style="38" customWidth="1"/>
    <col min="10510" max="10510" width="6.6640625" style="38" customWidth="1"/>
    <col min="10511" max="10511" width="5.44140625" style="38" bestFit="1" customWidth="1"/>
    <col min="10512" max="10512" width="9" style="38" bestFit="1" customWidth="1"/>
    <col min="10513" max="10513" width="5.5546875" style="38" customWidth="1"/>
    <col min="10514" max="10514" width="7.5546875" style="38" customWidth="1"/>
    <col min="10515" max="10515" width="4.5546875" style="38" customWidth="1"/>
    <col min="10516" max="10516" width="8.109375" style="38" bestFit="1" customWidth="1"/>
    <col min="10517" max="10517" width="9" style="38" bestFit="1" customWidth="1"/>
    <col min="10518" max="10518" width="4.88671875" style="38" bestFit="1" customWidth="1"/>
    <col min="10519" max="10519" width="6.6640625" style="38" bestFit="1" customWidth="1"/>
    <col min="10520" max="10521" width="8.109375" style="38" bestFit="1" customWidth="1"/>
    <col min="10522" max="10522" width="9.33203125" style="38" bestFit="1" customWidth="1"/>
    <col min="10523" max="10524" width="4.88671875" style="38" bestFit="1" customWidth="1"/>
    <col min="10525" max="10525" width="6.44140625" style="38" bestFit="1" customWidth="1"/>
    <col min="10526" max="10526" width="7.88671875" style="38" bestFit="1" customWidth="1"/>
    <col min="10527" max="10527" width="5" style="38" bestFit="1" customWidth="1"/>
    <col min="10528" max="10528" width="8.109375" style="38" bestFit="1" customWidth="1"/>
    <col min="10529" max="10529" width="4.88671875" style="38" bestFit="1" customWidth="1"/>
    <col min="10530" max="10531" width="8.109375" style="38" bestFit="1" customWidth="1"/>
    <col min="10532" max="10537" width="7.88671875" style="38" bestFit="1" customWidth="1"/>
    <col min="10538" max="10539" width="8.109375" style="38" bestFit="1" customWidth="1"/>
    <col min="10540" max="10542" width="7.88671875" style="38" bestFit="1" customWidth="1"/>
    <col min="10543" max="10543" width="8.88671875" style="38" bestFit="1" customWidth="1"/>
    <col min="10544" max="10544" width="9.33203125" style="38" bestFit="1" customWidth="1"/>
    <col min="10545" max="10545" width="9" style="38" bestFit="1" customWidth="1"/>
    <col min="10546" max="10546" width="7.109375" style="38" bestFit="1" customWidth="1"/>
    <col min="10547" max="10547" width="4.6640625" style="38"/>
    <col min="10548" max="10548" width="8.6640625" style="38" bestFit="1" customWidth="1"/>
    <col min="10549" max="10752" width="4.6640625" style="38"/>
    <col min="10753" max="10753" width="8.109375" style="38" bestFit="1" customWidth="1"/>
    <col min="10754" max="10754" width="20.21875" style="38" bestFit="1" customWidth="1"/>
    <col min="10755" max="10755" width="20.33203125" style="38" customWidth="1"/>
    <col min="10756" max="10756" width="7.5546875" style="38" bestFit="1" customWidth="1"/>
    <col min="10757" max="10757" width="7.109375" style="38" bestFit="1" customWidth="1"/>
    <col min="10758" max="10758" width="8.109375" style="38" customWidth="1"/>
    <col min="10759" max="10759" width="7.77734375" style="38" bestFit="1" customWidth="1"/>
    <col min="10760" max="10760" width="7" style="38" customWidth="1"/>
    <col min="10761" max="10761" width="6.33203125" style="38" customWidth="1"/>
    <col min="10762" max="10762" width="6.88671875" style="38" customWidth="1"/>
    <col min="10763" max="10763" width="5.5546875" style="38" customWidth="1"/>
    <col min="10764" max="10764" width="6" style="38" customWidth="1"/>
    <col min="10765" max="10765" width="7.6640625" style="38" customWidth="1"/>
    <col min="10766" max="10766" width="6.6640625" style="38" customWidth="1"/>
    <col min="10767" max="10767" width="5.44140625" style="38" bestFit="1" customWidth="1"/>
    <col min="10768" max="10768" width="9" style="38" bestFit="1" customWidth="1"/>
    <col min="10769" max="10769" width="5.5546875" style="38" customWidth="1"/>
    <col min="10770" max="10770" width="7.5546875" style="38" customWidth="1"/>
    <col min="10771" max="10771" width="4.5546875" style="38" customWidth="1"/>
    <col min="10772" max="10772" width="8.109375" style="38" bestFit="1" customWidth="1"/>
    <col min="10773" max="10773" width="9" style="38" bestFit="1" customWidth="1"/>
    <col min="10774" max="10774" width="4.88671875" style="38" bestFit="1" customWidth="1"/>
    <col min="10775" max="10775" width="6.6640625" style="38" bestFit="1" customWidth="1"/>
    <col min="10776" max="10777" width="8.109375" style="38" bestFit="1" customWidth="1"/>
    <col min="10778" max="10778" width="9.33203125" style="38" bestFit="1" customWidth="1"/>
    <col min="10779" max="10780" width="4.88671875" style="38" bestFit="1" customWidth="1"/>
    <col min="10781" max="10781" width="6.44140625" style="38" bestFit="1" customWidth="1"/>
    <col min="10782" max="10782" width="7.88671875" style="38" bestFit="1" customWidth="1"/>
    <col min="10783" max="10783" width="5" style="38" bestFit="1" customWidth="1"/>
    <col min="10784" max="10784" width="8.109375" style="38" bestFit="1" customWidth="1"/>
    <col min="10785" max="10785" width="4.88671875" style="38" bestFit="1" customWidth="1"/>
    <col min="10786" max="10787" width="8.109375" style="38" bestFit="1" customWidth="1"/>
    <col min="10788" max="10793" width="7.88671875" style="38" bestFit="1" customWidth="1"/>
    <col min="10794" max="10795" width="8.109375" style="38" bestFit="1" customWidth="1"/>
    <col min="10796" max="10798" width="7.88671875" style="38" bestFit="1" customWidth="1"/>
    <col min="10799" max="10799" width="8.88671875" style="38" bestFit="1" customWidth="1"/>
    <col min="10800" max="10800" width="9.33203125" style="38" bestFit="1" customWidth="1"/>
    <col min="10801" max="10801" width="9" style="38" bestFit="1" customWidth="1"/>
    <col min="10802" max="10802" width="7.109375" style="38" bestFit="1" customWidth="1"/>
    <col min="10803" max="10803" width="4.6640625" style="38"/>
    <col min="10804" max="10804" width="8.6640625" style="38" bestFit="1" customWidth="1"/>
    <col min="10805" max="11008" width="4.6640625" style="38"/>
    <col min="11009" max="11009" width="8.109375" style="38" bestFit="1" customWidth="1"/>
    <col min="11010" max="11010" width="20.21875" style="38" bestFit="1" customWidth="1"/>
    <col min="11011" max="11011" width="20.33203125" style="38" customWidth="1"/>
    <col min="11012" max="11012" width="7.5546875" style="38" bestFit="1" customWidth="1"/>
    <col min="11013" max="11013" width="7.109375" style="38" bestFit="1" customWidth="1"/>
    <col min="11014" max="11014" width="8.109375" style="38" customWidth="1"/>
    <col min="11015" max="11015" width="7.77734375" style="38" bestFit="1" customWidth="1"/>
    <col min="11016" max="11016" width="7" style="38" customWidth="1"/>
    <col min="11017" max="11017" width="6.33203125" style="38" customWidth="1"/>
    <col min="11018" max="11018" width="6.88671875" style="38" customWidth="1"/>
    <col min="11019" max="11019" width="5.5546875" style="38" customWidth="1"/>
    <col min="11020" max="11020" width="6" style="38" customWidth="1"/>
    <col min="11021" max="11021" width="7.6640625" style="38" customWidth="1"/>
    <col min="11022" max="11022" width="6.6640625" style="38" customWidth="1"/>
    <col min="11023" max="11023" width="5.44140625" style="38" bestFit="1" customWidth="1"/>
    <col min="11024" max="11024" width="9" style="38" bestFit="1" customWidth="1"/>
    <col min="11025" max="11025" width="5.5546875" style="38" customWidth="1"/>
    <col min="11026" max="11026" width="7.5546875" style="38" customWidth="1"/>
    <col min="11027" max="11027" width="4.5546875" style="38" customWidth="1"/>
    <col min="11028" max="11028" width="8.109375" style="38" bestFit="1" customWidth="1"/>
    <col min="11029" max="11029" width="9" style="38" bestFit="1" customWidth="1"/>
    <col min="11030" max="11030" width="4.88671875" style="38" bestFit="1" customWidth="1"/>
    <col min="11031" max="11031" width="6.6640625" style="38" bestFit="1" customWidth="1"/>
    <col min="11032" max="11033" width="8.109375" style="38" bestFit="1" customWidth="1"/>
    <col min="11034" max="11034" width="9.33203125" style="38" bestFit="1" customWidth="1"/>
    <col min="11035" max="11036" width="4.88671875" style="38" bestFit="1" customWidth="1"/>
    <col min="11037" max="11037" width="6.44140625" style="38" bestFit="1" customWidth="1"/>
    <col min="11038" max="11038" width="7.88671875" style="38" bestFit="1" customWidth="1"/>
    <col min="11039" max="11039" width="5" style="38" bestFit="1" customWidth="1"/>
    <col min="11040" max="11040" width="8.109375" style="38" bestFit="1" customWidth="1"/>
    <col min="11041" max="11041" width="4.88671875" style="38" bestFit="1" customWidth="1"/>
    <col min="11042" max="11043" width="8.109375" style="38" bestFit="1" customWidth="1"/>
    <col min="11044" max="11049" width="7.88671875" style="38" bestFit="1" customWidth="1"/>
    <col min="11050" max="11051" width="8.109375" style="38" bestFit="1" customWidth="1"/>
    <col min="11052" max="11054" width="7.88671875" style="38" bestFit="1" customWidth="1"/>
    <col min="11055" max="11055" width="8.88671875" style="38" bestFit="1" customWidth="1"/>
    <col min="11056" max="11056" width="9.33203125" style="38" bestFit="1" customWidth="1"/>
    <col min="11057" max="11057" width="9" style="38" bestFit="1" customWidth="1"/>
    <col min="11058" max="11058" width="7.109375" style="38" bestFit="1" customWidth="1"/>
    <col min="11059" max="11059" width="4.6640625" style="38"/>
    <col min="11060" max="11060" width="8.6640625" style="38" bestFit="1" customWidth="1"/>
    <col min="11061" max="11264" width="4.6640625" style="38"/>
    <col min="11265" max="11265" width="8.109375" style="38" bestFit="1" customWidth="1"/>
    <col min="11266" max="11266" width="20.21875" style="38" bestFit="1" customWidth="1"/>
    <col min="11267" max="11267" width="20.33203125" style="38" customWidth="1"/>
    <col min="11268" max="11268" width="7.5546875" style="38" bestFit="1" customWidth="1"/>
    <col min="11269" max="11269" width="7.109375" style="38" bestFit="1" customWidth="1"/>
    <col min="11270" max="11270" width="8.109375" style="38" customWidth="1"/>
    <col min="11271" max="11271" width="7.77734375" style="38" bestFit="1" customWidth="1"/>
    <col min="11272" max="11272" width="7" style="38" customWidth="1"/>
    <col min="11273" max="11273" width="6.33203125" style="38" customWidth="1"/>
    <col min="11274" max="11274" width="6.88671875" style="38" customWidth="1"/>
    <col min="11275" max="11275" width="5.5546875" style="38" customWidth="1"/>
    <col min="11276" max="11276" width="6" style="38" customWidth="1"/>
    <col min="11277" max="11277" width="7.6640625" style="38" customWidth="1"/>
    <col min="11278" max="11278" width="6.6640625" style="38" customWidth="1"/>
    <col min="11279" max="11279" width="5.44140625" style="38" bestFit="1" customWidth="1"/>
    <col min="11280" max="11280" width="9" style="38" bestFit="1" customWidth="1"/>
    <col min="11281" max="11281" width="5.5546875" style="38" customWidth="1"/>
    <col min="11282" max="11282" width="7.5546875" style="38" customWidth="1"/>
    <col min="11283" max="11283" width="4.5546875" style="38" customWidth="1"/>
    <col min="11284" max="11284" width="8.109375" style="38" bestFit="1" customWidth="1"/>
    <col min="11285" max="11285" width="9" style="38" bestFit="1" customWidth="1"/>
    <col min="11286" max="11286" width="4.88671875" style="38" bestFit="1" customWidth="1"/>
    <col min="11287" max="11287" width="6.6640625" style="38" bestFit="1" customWidth="1"/>
    <col min="11288" max="11289" width="8.109375" style="38" bestFit="1" customWidth="1"/>
    <col min="11290" max="11290" width="9.33203125" style="38" bestFit="1" customWidth="1"/>
    <col min="11291" max="11292" width="4.88671875" style="38" bestFit="1" customWidth="1"/>
    <col min="11293" max="11293" width="6.44140625" style="38" bestFit="1" customWidth="1"/>
    <col min="11294" max="11294" width="7.88671875" style="38" bestFit="1" customWidth="1"/>
    <col min="11295" max="11295" width="5" style="38" bestFit="1" customWidth="1"/>
    <col min="11296" max="11296" width="8.109375" style="38" bestFit="1" customWidth="1"/>
    <col min="11297" max="11297" width="4.88671875" style="38" bestFit="1" customWidth="1"/>
    <col min="11298" max="11299" width="8.109375" style="38" bestFit="1" customWidth="1"/>
    <col min="11300" max="11305" width="7.88671875" style="38" bestFit="1" customWidth="1"/>
    <col min="11306" max="11307" width="8.109375" style="38" bestFit="1" customWidth="1"/>
    <col min="11308" max="11310" width="7.88671875" style="38" bestFit="1" customWidth="1"/>
    <col min="11311" max="11311" width="8.88671875" style="38" bestFit="1" customWidth="1"/>
    <col min="11312" max="11312" width="9.33203125" style="38" bestFit="1" customWidth="1"/>
    <col min="11313" max="11313" width="9" style="38" bestFit="1" customWidth="1"/>
    <col min="11314" max="11314" width="7.109375" style="38" bestFit="1" customWidth="1"/>
    <col min="11315" max="11315" width="4.6640625" style="38"/>
    <col min="11316" max="11316" width="8.6640625" style="38" bestFit="1" customWidth="1"/>
    <col min="11317" max="11520" width="4.6640625" style="38"/>
    <col min="11521" max="11521" width="8.109375" style="38" bestFit="1" customWidth="1"/>
    <col min="11522" max="11522" width="20.21875" style="38" bestFit="1" customWidth="1"/>
    <col min="11523" max="11523" width="20.33203125" style="38" customWidth="1"/>
    <col min="11524" max="11524" width="7.5546875" style="38" bestFit="1" customWidth="1"/>
    <col min="11525" max="11525" width="7.109375" style="38" bestFit="1" customWidth="1"/>
    <col min="11526" max="11526" width="8.109375" style="38" customWidth="1"/>
    <col min="11527" max="11527" width="7.77734375" style="38" bestFit="1" customWidth="1"/>
    <col min="11528" max="11528" width="7" style="38" customWidth="1"/>
    <col min="11529" max="11529" width="6.33203125" style="38" customWidth="1"/>
    <col min="11530" max="11530" width="6.88671875" style="38" customWidth="1"/>
    <col min="11531" max="11531" width="5.5546875" style="38" customWidth="1"/>
    <col min="11532" max="11532" width="6" style="38" customWidth="1"/>
    <col min="11533" max="11533" width="7.6640625" style="38" customWidth="1"/>
    <col min="11534" max="11534" width="6.6640625" style="38" customWidth="1"/>
    <col min="11535" max="11535" width="5.44140625" style="38" bestFit="1" customWidth="1"/>
    <col min="11536" max="11536" width="9" style="38" bestFit="1" customWidth="1"/>
    <col min="11537" max="11537" width="5.5546875" style="38" customWidth="1"/>
    <col min="11538" max="11538" width="7.5546875" style="38" customWidth="1"/>
    <col min="11539" max="11539" width="4.5546875" style="38" customWidth="1"/>
    <col min="11540" max="11540" width="8.109375" style="38" bestFit="1" customWidth="1"/>
    <col min="11541" max="11541" width="9" style="38" bestFit="1" customWidth="1"/>
    <col min="11542" max="11542" width="4.88671875" style="38" bestFit="1" customWidth="1"/>
    <col min="11543" max="11543" width="6.6640625" style="38" bestFit="1" customWidth="1"/>
    <col min="11544" max="11545" width="8.109375" style="38" bestFit="1" customWidth="1"/>
    <col min="11546" max="11546" width="9.33203125" style="38" bestFit="1" customWidth="1"/>
    <col min="11547" max="11548" width="4.88671875" style="38" bestFit="1" customWidth="1"/>
    <col min="11549" max="11549" width="6.44140625" style="38" bestFit="1" customWidth="1"/>
    <col min="11550" max="11550" width="7.88671875" style="38" bestFit="1" customWidth="1"/>
    <col min="11551" max="11551" width="5" style="38" bestFit="1" customWidth="1"/>
    <col min="11552" max="11552" width="8.109375" style="38" bestFit="1" customWidth="1"/>
    <col min="11553" max="11553" width="4.88671875" style="38" bestFit="1" customWidth="1"/>
    <col min="11554" max="11555" width="8.109375" style="38" bestFit="1" customWidth="1"/>
    <col min="11556" max="11561" width="7.88671875" style="38" bestFit="1" customWidth="1"/>
    <col min="11562" max="11563" width="8.109375" style="38" bestFit="1" customWidth="1"/>
    <col min="11564" max="11566" width="7.88671875" style="38" bestFit="1" customWidth="1"/>
    <col min="11567" max="11567" width="8.88671875" style="38" bestFit="1" customWidth="1"/>
    <col min="11568" max="11568" width="9.33203125" style="38" bestFit="1" customWidth="1"/>
    <col min="11569" max="11569" width="9" style="38" bestFit="1" customWidth="1"/>
    <col min="11570" max="11570" width="7.109375" style="38" bestFit="1" customWidth="1"/>
    <col min="11571" max="11571" width="4.6640625" style="38"/>
    <col min="11572" max="11572" width="8.6640625" style="38" bestFit="1" customWidth="1"/>
    <col min="11573" max="11776" width="4.6640625" style="38"/>
    <col min="11777" max="11777" width="8.109375" style="38" bestFit="1" customWidth="1"/>
    <col min="11778" max="11778" width="20.21875" style="38" bestFit="1" customWidth="1"/>
    <col min="11779" max="11779" width="20.33203125" style="38" customWidth="1"/>
    <col min="11780" max="11780" width="7.5546875" style="38" bestFit="1" customWidth="1"/>
    <col min="11781" max="11781" width="7.109375" style="38" bestFit="1" customWidth="1"/>
    <col min="11782" max="11782" width="8.109375" style="38" customWidth="1"/>
    <col min="11783" max="11783" width="7.77734375" style="38" bestFit="1" customWidth="1"/>
    <col min="11784" max="11784" width="7" style="38" customWidth="1"/>
    <col min="11785" max="11785" width="6.33203125" style="38" customWidth="1"/>
    <col min="11786" max="11786" width="6.88671875" style="38" customWidth="1"/>
    <col min="11787" max="11787" width="5.5546875" style="38" customWidth="1"/>
    <col min="11788" max="11788" width="6" style="38" customWidth="1"/>
    <col min="11789" max="11789" width="7.6640625" style="38" customWidth="1"/>
    <col min="11790" max="11790" width="6.6640625" style="38" customWidth="1"/>
    <col min="11791" max="11791" width="5.44140625" style="38" bestFit="1" customWidth="1"/>
    <col min="11792" max="11792" width="9" style="38" bestFit="1" customWidth="1"/>
    <col min="11793" max="11793" width="5.5546875" style="38" customWidth="1"/>
    <col min="11794" max="11794" width="7.5546875" style="38" customWidth="1"/>
    <col min="11795" max="11795" width="4.5546875" style="38" customWidth="1"/>
    <col min="11796" max="11796" width="8.109375" style="38" bestFit="1" customWidth="1"/>
    <col min="11797" max="11797" width="9" style="38" bestFit="1" customWidth="1"/>
    <col min="11798" max="11798" width="4.88671875" style="38" bestFit="1" customWidth="1"/>
    <col min="11799" max="11799" width="6.6640625" style="38" bestFit="1" customWidth="1"/>
    <col min="11800" max="11801" width="8.109375" style="38" bestFit="1" customWidth="1"/>
    <col min="11802" max="11802" width="9.33203125" style="38" bestFit="1" customWidth="1"/>
    <col min="11803" max="11804" width="4.88671875" style="38" bestFit="1" customWidth="1"/>
    <col min="11805" max="11805" width="6.44140625" style="38" bestFit="1" customWidth="1"/>
    <col min="11806" max="11806" width="7.88671875" style="38" bestFit="1" customWidth="1"/>
    <col min="11807" max="11807" width="5" style="38" bestFit="1" customWidth="1"/>
    <col min="11808" max="11808" width="8.109375" style="38" bestFit="1" customWidth="1"/>
    <col min="11809" max="11809" width="4.88671875" style="38" bestFit="1" customWidth="1"/>
    <col min="11810" max="11811" width="8.109375" style="38" bestFit="1" customWidth="1"/>
    <col min="11812" max="11817" width="7.88671875" style="38" bestFit="1" customWidth="1"/>
    <col min="11818" max="11819" width="8.109375" style="38" bestFit="1" customWidth="1"/>
    <col min="11820" max="11822" width="7.88671875" style="38" bestFit="1" customWidth="1"/>
    <col min="11823" max="11823" width="8.88671875" style="38" bestFit="1" customWidth="1"/>
    <col min="11824" max="11824" width="9.33203125" style="38" bestFit="1" customWidth="1"/>
    <col min="11825" max="11825" width="9" style="38" bestFit="1" customWidth="1"/>
    <col min="11826" max="11826" width="7.109375" style="38" bestFit="1" customWidth="1"/>
    <col min="11827" max="11827" width="4.6640625" style="38"/>
    <col min="11828" max="11828" width="8.6640625" style="38" bestFit="1" customWidth="1"/>
    <col min="11829" max="12032" width="4.6640625" style="38"/>
    <col min="12033" max="12033" width="8.109375" style="38" bestFit="1" customWidth="1"/>
    <col min="12034" max="12034" width="20.21875" style="38" bestFit="1" customWidth="1"/>
    <col min="12035" max="12035" width="20.33203125" style="38" customWidth="1"/>
    <col min="12036" max="12036" width="7.5546875" style="38" bestFit="1" customWidth="1"/>
    <col min="12037" max="12037" width="7.109375" style="38" bestFit="1" customWidth="1"/>
    <col min="12038" max="12038" width="8.109375" style="38" customWidth="1"/>
    <col min="12039" max="12039" width="7.77734375" style="38" bestFit="1" customWidth="1"/>
    <col min="12040" max="12040" width="7" style="38" customWidth="1"/>
    <col min="12041" max="12041" width="6.33203125" style="38" customWidth="1"/>
    <col min="12042" max="12042" width="6.88671875" style="38" customWidth="1"/>
    <col min="12043" max="12043" width="5.5546875" style="38" customWidth="1"/>
    <col min="12044" max="12044" width="6" style="38" customWidth="1"/>
    <col min="12045" max="12045" width="7.6640625" style="38" customWidth="1"/>
    <col min="12046" max="12046" width="6.6640625" style="38" customWidth="1"/>
    <col min="12047" max="12047" width="5.44140625" style="38" bestFit="1" customWidth="1"/>
    <col min="12048" max="12048" width="9" style="38" bestFit="1" customWidth="1"/>
    <col min="12049" max="12049" width="5.5546875" style="38" customWidth="1"/>
    <col min="12050" max="12050" width="7.5546875" style="38" customWidth="1"/>
    <col min="12051" max="12051" width="4.5546875" style="38" customWidth="1"/>
    <col min="12052" max="12052" width="8.109375" style="38" bestFit="1" customWidth="1"/>
    <col min="12053" max="12053" width="9" style="38" bestFit="1" customWidth="1"/>
    <col min="12054" max="12054" width="4.88671875" style="38" bestFit="1" customWidth="1"/>
    <col min="12055" max="12055" width="6.6640625" style="38" bestFit="1" customWidth="1"/>
    <col min="12056" max="12057" width="8.109375" style="38" bestFit="1" customWidth="1"/>
    <col min="12058" max="12058" width="9.33203125" style="38" bestFit="1" customWidth="1"/>
    <col min="12059" max="12060" width="4.88671875" style="38" bestFit="1" customWidth="1"/>
    <col min="12061" max="12061" width="6.44140625" style="38" bestFit="1" customWidth="1"/>
    <col min="12062" max="12062" width="7.88671875" style="38" bestFit="1" customWidth="1"/>
    <col min="12063" max="12063" width="5" style="38" bestFit="1" customWidth="1"/>
    <col min="12064" max="12064" width="8.109375" style="38" bestFit="1" customWidth="1"/>
    <col min="12065" max="12065" width="4.88671875" style="38" bestFit="1" customWidth="1"/>
    <col min="12066" max="12067" width="8.109375" style="38" bestFit="1" customWidth="1"/>
    <col min="12068" max="12073" width="7.88671875" style="38" bestFit="1" customWidth="1"/>
    <col min="12074" max="12075" width="8.109375" style="38" bestFit="1" customWidth="1"/>
    <col min="12076" max="12078" width="7.88671875" style="38" bestFit="1" customWidth="1"/>
    <col min="12079" max="12079" width="8.88671875" style="38" bestFit="1" customWidth="1"/>
    <col min="12080" max="12080" width="9.33203125" style="38" bestFit="1" customWidth="1"/>
    <col min="12081" max="12081" width="9" style="38" bestFit="1" customWidth="1"/>
    <col min="12082" max="12082" width="7.109375" style="38" bestFit="1" customWidth="1"/>
    <col min="12083" max="12083" width="4.6640625" style="38"/>
    <col min="12084" max="12084" width="8.6640625" style="38" bestFit="1" customWidth="1"/>
    <col min="12085" max="12288" width="4.6640625" style="38"/>
    <col min="12289" max="12289" width="8.109375" style="38" bestFit="1" customWidth="1"/>
    <col min="12290" max="12290" width="20.21875" style="38" bestFit="1" customWidth="1"/>
    <col min="12291" max="12291" width="20.33203125" style="38" customWidth="1"/>
    <col min="12292" max="12292" width="7.5546875" style="38" bestFit="1" customWidth="1"/>
    <col min="12293" max="12293" width="7.109375" style="38" bestFit="1" customWidth="1"/>
    <col min="12294" max="12294" width="8.109375" style="38" customWidth="1"/>
    <col min="12295" max="12295" width="7.77734375" style="38" bestFit="1" customWidth="1"/>
    <col min="12296" max="12296" width="7" style="38" customWidth="1"/>
    <col min="12297" max="12297" width="6.33203125" style="38" customWidth="1"/>
    <col min="12298" max="12298" width="6.88671875" style="38" customWidth="1"/>
    <col min="12299" max="12299" width="5.5546875" style="38" customWidth="1"/>
    <col min="12300" max="12300" width="6" style="38" customWidth="1"/>
    <col min="12301" max="12301" width="7.6640625" style="38" customWidth="1"/>
    <col min="12302" max="12302" width="6.6640625" style="38" customWidth="1"/>
    <col min="12303" max="12303" width="5.44140625" style="38" bestFit="1" customWidth="1"/>
    <col min="12304" max="12304" width="9" style="38" bestFit="1" customWidth="1"/>
    <col min="12305" max="12305" width="5.5546875" style="38" customWidth="1"/>
    <col min="12306" max="12306" width="7.5546875" style="38" customWidth="1"/>
    <col min="12307" max="12307" width="4.5546875" style="38" customWidth="1"/>
    <col min="12308" max="12308" width="8.109375" style="38" bestFit="1" customWidth="1"/>
    <col min="12309" max="12309" width="9" style="38" bestFit="1" customWidth="1"/>
    <col min="12310" max="12310" width="4.88671875" style="38" bestFit="1" customWidth="1"/>
    <col min="12311" max="12311" width="6.6640625" style="38" bestFit="1" customWidth="1"/>
    <col min="12312" max="12313" width="8.109375" style="38" bestFit="1" customWidth="1"/>
    <col min="12314" max="12314" width="9.33203125" style="38" bestFit="1" customWidth="1"/>
    <col min="12315" max="12316" width="4.88671875" style="38" bestFit="1" customWidth="1"/>
    <col min="12317" max="12317" width="6.44140625" style="38" bestFit="1" customWidth="1"/>
    <col min="12318" max="12318" width="7.88671875" style="38" bestFit="1" customWidth="1"/>
    <col min="12319" max="12319" width="5" style="38" bestFit="1" customWidth="1"/>
    <col min="12320" max="12320" width="8.109375" style="38" bestFit="1" customWidth="1"/>
    <col min="12321" max="12321" width="4.88671875" style="38" bestFit="1" customWidth="1"/>
    <col min="12322" max="12323" width="8.109375" style="38" bestFit="1" customWidth="1"/>
    <col min="12324" max="12329" width="7.88671875" style="38" bestFit="1" customWidth="1"/>
    <col min="12330" max="12331" width="8.109375" style="38" bestFit="1" customWidth="1"/>
    <col min="12332" max="12334" width="7.88671875" style="38" bestFit="1" customWidth="1"/>
    <col min="12335" max="12335" width="8.88671875" style="38" bestFit="1" customWidth="1"/>
    <col min="12336" max="12336" width="9.33203125" style="38" bestFit="1" customWidth="1"/>
    <col min="12337" max="12337" width="9" style="38" bestFit="1" customWidth="1"/>
    <col min="12338" max="12338" width="7.109375" style="38" bestFit="1" customWidth="1"/>
    <col min="12339" max="12339" width="4.6640625" style="38"/>
    <col min="12340" max="12340" width="8.6640625" style="38" bestFit="1" customWidth="1"/>
    <col min="12341" max="12544" width="4.6640625" style="38"/>
    <col min="12545" max="12545" width="8.109375" style="38" bestFit="1" customWidth="1"/>
    <col min="12546" max="12546" width="20.21875" style="38" bestFit="1" customWidth="1"/>
    <col min="12547" max="12547" width="20.33203125" style="38" customWidth="1"/>
    <col min="12548" max="12548" width="7.5546875" style="38" bestFit="1" customWidth="1"/>
    <col min="12549" max="12549" width="7.109375" style="38" bestFit="1" customWidth="1"/>
    <col min="12550" max="12550" width="8.109375" style="38" customWidth="1"/>
    <col min="12551" max="12551" width="7.77734375" style="38" bestFit="1" customWidth="1"/>
    <col min="12552" max="12552" width="7" style="38" customWidth="1"/>
    <col min="12553" max="12553" width="6.33203125" style="38" customWidth="1"/>
    <col min="12554" max="12554" width="6.88671875" style="38" customWidth="1"/>
    <col min="12555" max="12555" width="5.5546875" style="38" customWidth="1"/>
    <col min="12556" max="12556" width="6" style="38" customWidth="1"/>
    <col min="12557" max="12557" width="7.6640625" style="38" customWidth="1"/>
    <col min="12558" max="12558" width="6.6640625" style="38" customWidth="1"/>
    <col min="12559" max="12559" width="5.44140625" style="38" bestFit="1" customWidth="1"/>
    <col min="12560" max="12560" width="9" style="38" bestFit="1" customWidth="1"/>
    <col min="12561" max="12561" width="5.5546875" style="38" customWidth="1"/>
    <col min="12562" max="12562" width="7.5546875" style="38" customWidth="1"/>
    <col min="12563" max="12563" width="4.5546875" style="38" customWidth="1"/>
    <col min="12564" max="12564" width="8.109375" style="38" bestFit="1" customWidth="1"/>
    <col min="12565" max="12565" width="9" style="38" bestFit="1" customWidth="1"/>
    <col min="12566" max="12566" width="4.88671875" style="38" bestFit="1" customWidth="1"/>
    <col min="12567" max="12567" width="6.6640625" style="38" bestFit="1" customWidth="1"/>
    <col min="12568" max="12569" width="8.109375" style="38" bestFit="1" customWidth="1"/>
    <col min="12570" max="12570" width="9.33203125" style="38" bestFit="1" customWidth="1"/>
    <col min="12571" max="12572" width="4.88671875" style="38" bestFit="1" customWidth="1"/>
    <col min="12573" max="12573" width="6.44140625" style="38" bestFit="1" customWidth="1"/>
    <col min="12574" max="12574" width="7.88671875" style="38" bestFit="1" customWidth="1"/>
    <col min="12575" max="12575" width="5" style="38" bestFit="1" customWidth="1"/>
    <col min="12576" max="12576" width="8.109375" style="38" bestFit="1" customWidth="1"/>
    <col min="12577" max="12577" width="4.88671875" style="38" bestFit="1" customWidth="1"/>
    <col min="12578" max="12579" width="8.109375" style="38" bestFit="1" customWidth="1"/>
    <col min="12580" max="12585" width="7.88671875" style="38" bestFit="1" customWidth="1"/>
    <col min="12586" max="12587" width="8.109375" style="38" bestFit="1" customWidth="1"/>
    <col min="12588" max="12590" width="7.88671875" style="38" bestFit="1" customWidth="1"/>
    <col min="12591" max="12591" width="8.88671875" style="38" bestFit="1" customWidth="1"/>
    <col min="12592" max="12592" width="9.33203125" style="38" bestFit="1" customWidth="1"/>
    <col min="12593" max="12593" width="9" style="38" bestFit="1" customWidth="1"/>
    <col min="12594" max="12594" width="7.109375" style="38" bestFit="1" customWidth="1"/>
    <col min="12595" max="12595" width="4.6640625" style="38"/>
    <col min="12596" max="12596" width="8.6640625" style="38" bestFit="1" customWidth="1"/>
    <col min="12597" max="12800" width="4.6640625" style="38"/>
    <col min="12801" max="12801" width="8.109375" style="38" bestFit="1" customWidth="1"/>
    <col min="12802" max="12802" width="20.21875" style="38" bestFit="1" customWidth="1"/>
    <col min="12803" max="12803" width="20.33203125" style="38" customWidth="1"/>
    <col min="12804" max="12804" width="7.5546875" style="38" bestFit="1" customWidth="1"/>
    <col min="12805" max="12805" width="7.109375" style="38" bestFit="1" customWidth="1"/>
    <col min="12806" max="12806" width="8.109375" style="38" customWidth="1"/>
    <col min="12807" max="12807" width="7.77734375" style="38" bestFit="1" customWidth="1"/>
    <col min="12808" max="12808" width="7" style="38" customWidth="1"/>
    <col min="12809" max="12809" width="6.33203125" style="38" customWidth="1"/>
    <col min="12810" max="12810" width="6.88671875" style="38" customWidth="1"/>
    <col min="12811" max="12811" width="5.5546875" style="38" customWidth="1"/>
    <col min="12812" max="12812" width="6" style="38" customWidth="1"/>
    <col min="12813" max="12813" width="7.6640625" style="38" customWidth="1"/>
    <col min="12814" max="12814" width="6.6640625" style="38" customWidth="1"/>
    <col min="12815" max="12815" width="5.44140625" style="38" bestFit="1" customWidth="1"/>
    <col min="12816" max="12816" width="9" style="38" bestFit="1" customWidth="1"/>
    <col min="12817" max="12817" width="5.5546875" style="38" customWidth="1"/>
    <col min="12818" max="12818" width="7.5546875" style="38" customWidth="1"/>
    <col min="12819" max="12819" width="4.5546875" style="38" customWidth="1"/>
    <col min="12820" max="12820" width="8.109375" style="38" bestFit="1" customWidth="1"/>
    <col min="12821" max="12821" width="9" style="38" bestFit="1" customWidth="1"/>
    <col min="12822" max="12822" width="4.88671875" style="38" bestFit="1" customWidth="1"/>
    <col min="12823" max="12823" width="6.6640625" style="38" bestFit="1" customWidth="1"/>
    <col min="12824" max="12825" width="8.109375" style="38" bestFit="1" customWidth="1"/>
    <col min="12826" max="12826" width="9.33203125" style="38" bestFit="1" customWidth="1"/>
    <col min="12827" max="12828" width="4.88671875" style="38" bestFit="1" customWidth="1"/>
    <col min="12829" max="12829" width="6.44140625" style="38" bestFit="1" customWidth="1"/>
    <col min="12830" max="12830" width="7.88671875" style="38" bestFit="1" customWidth="1"/>
    <col min="12831" max="12831" width="5" style="38" bestFit="1" customWidth="1"/>
    <col min="12832" max="12832" width="8.109375" style="38" bestFit="1" customWidth="1"/>
    <col min="12833" max="12833" width="4.88671875" style="38" bestFit="1" customWidth="1"/>
    <col min="12834" max="12835" width="8.109375" style="38" bestFit="1" customWidth="1"/>
    <col min="12836" max="12841" width="7.88671875" style="38" bestFit="1" customWidth="1"/>
    <col min="12842" max="12843" width="8.109375" style="38" bestFit="1" customWidth="1"/>
    <col min="12844" max="12846" width="7.88671875" style="38" bestFit="1" customWidth="1"/>
    <col min="12847" max="12847" width="8.88671875" style="38" bestFit="1" customWidth="1"/>
    <col min="12848" max="12848" width="9.33203125" style="38" bestFit="1" customWidth="1"/>
    <col min="12849" max="12849" width="9" style="38" bestFit="1" customWidth="1"/>
    <col min="12850" max="12850" width="7.109375" style="38" bestFit="1" customWidth="1"/>
    <col min="12851" max="12851" width="4.6640625" style="38"/>
    <col min="12852" max="12852" width="8.6640625" style="38" bestFit="1" customWidth="1"/>
    <col min="12853" max="13056" width="4.6640625" style="38"/>
    <col min="13057" max="13057" width="8.109375" style="38" bestFit="1" customWidth="1"/>
    <col min="13058" max="13058" width="20.21875" style="38" bestFit="1" customWidth="1"/>
    <col min="13059" max="13059" width="20.33203125" style="38" customWidth="1"/>
    <col min="13060" max="13060" width="7.5546875" style="38" bestFit="1" customWidth="1"/>
    <col min="13061" max="13061" width="7.109375" style="38" bestFit="1" customWidth="1"/>
    <col min="13062" max="13062" width="8.109375" style="38" customWidth="1"/>
    <col min="13063" max="13063" width="7.77734375" style="38" bestFit="1" customWidth="1"/>
    <col min="13064" max="13064" width="7" style="38" customWidth="1"/>
    <col min="13065" max="13065" width="6.33203125" style="38" customWidth="1"/>
    <col min="13066" max="13066" width="6.88671875" style="38" customWidth="1"/>
    <col min="13067" max="13067" width="5.5546875" style="38" customWidth="1"/>
    <col min="13068" max="13068" width="6" style="38" customWidth="1"/>
    <col min="13069" max="13069" width="7.6640625" style="38" customWidth="1"/>
    <col min="13070" max="13070" width="6.6640625" style="38" customWidth="1"/>
    <col min="13071" max="13071" width="5.44140625" style="38" bestFit="1" customWidth="1"/>
    <col min="13072" max="13072" width="9" style="38" bestFit="1" customWidth="1"/>
    <col min="13073" max="13073" width="5.5546875" style="38" customWidth="1"/>
    <col min="13074" max="13074" width="7.5546875" style="38" customWidth="1"/>
    <col min="13075" max="13075" width="4.5546875" style="38" customWidth="1"/>
    <col min="13076" max="13076" width="8.109375" style="38" bestFit="1" customWidth="1"/>
    <col min="13077" max="13077" width="9" style="38" bestFit="1" customWidth="1"/>
    <col min="13078" max="13078" width="4.88671875" style="38" bestFit="1" customWidth="1"/>
    <col min="13079" max="13079" width="6.6640625" style="38" bestFit="1" customWidth="1"/>
    <col min="13080" max="13081" width="8.109375" style="38" bestFit="1" customWidth="1"/>
    <col min="13082" max="13082" width="9.33203125" style="38" bestFit="1" customWidth="1"/>
    <col min="13083" max="13084" width="4.88671875" style="38" bestFit="1" customWidth="1"/>
    <col min="13085" max="13085" width="6.44140625" style="38" bestFit="1" customWidth="1"/>
    <col min="13086" max="13086" width="7.88671875" style="38" bestFit="1" customWidth="1"/>
    <col min="13087" max="13087" width="5" style="38" bestFit="1" customWidth="1"/>
    <col min="13088" max="13088" width="8.109375" style="38" bestFit="1" customWidth="1"/>
    <col min="13089" max="13089" width="4.88671875" style="38" bestFit="1" customWidth="1"/>
    <col min="13090" max="13091" width="8.109375" style="38" bestFit="1" customWidth="1"/>
    <col min="13092" max="13097" width="7.88671875" style="38" bestFit="1" customWidth="1"/>
    <col min="13098" max="13099" width="8.109375" style="38" bestFit="1" customWidth="1"/>
    <col min="13100" max="13102" width="7.88671875" style="38" bestFit="1" customWidth="1"/>
    <col min="13103" max="13103" width="8.88671875" style="38" bestFit="1" customWidth="1"/>
    <col min="13104" max="13104" width="9.33203125" style="38" bestFit="1" customWidth="1"/>
    <col min="13105" max="13105" width="9" style="38" bestFit="1" customWidth="1"/>
    <col min="13106" max="13106" width="7.109375" style="38" bestFit="1" customWidth="1"/>
    <col min="13107" max="13107" width="4.6640625" style="38"/>
    <col min="13108" max="13108" width="8.6640625" style="38" bestFit="1" customWidth="1"/>
    <col min="13109" max="13312" width="4.6640625" style="38"/>
    <col min="13313" max="13313" width="8.109375" style="38" bestFit="1" customWidth="1"/>
    <col min="13314" max="13314" width="20.21875" style="38" bestFit="1" customWidth="1"/>
    <col min="13315" max="13315" width="20.33203125" style="38" customWidth="1"/>
    <col min="13316" max="13316" width="7.5546875" style="38" bestFit="1" customWidth="1"/>
    <col min="13317" max="13317" width="7.109375" style="38" bestFit="1" customWidth="1"/>
    <col min="13318" max="13318" width="8.109375" style="38" customWidth="1"/>
    <col min="13319" max="13319" width="7.77734375" style="38" bestFit="1" customWidth="1"/>
    <col min="13320" max="13320" width="7" style="38" customWidth="1"/>
    <col min="13321" max="13321" width="6.33203125" style="38" customWidth="1"/>
    <col min="13322" max="13322" width="6.88671875" style="38" customWidth="1"/>
    <col min="13323" max="13323" width="5.5546875" style="38" customWidth="1"/>
    <col min="13324" max="13324" width="6" style="38" customWidth="1"/>
    <col min="13325" max="13325" width="7.6640625" style="38" customWidth="1"/>
    <col min="13326" max="13326" width="6.6640625" style="38" customWidth="1"/>
    <col min="13327" max="13327" width="5.44140625" style="38" bestFit="1" customWidth="1"/>
    <col min="13328" max="13328" width="9" style="38" bestFit="1" customWidth="1"/>
    <col min="13329" max="13329" width="5.5546875" style="38" customWidth="1"/>
    <col min="13330" max="13330" width="7.5546875" style="38" customWidth="1"/>
    <col min="13331" max="13331" width="4.5546875" style="38" customWidth="1"/>
    <col min="13332" max="13332" width="8.109375" style="38" bestFit="1" customWidth="1"/>
    <col min="13333" max="13333" width="9" style="38" bestFit="1" customWidth="1"/>
    <col min="13334" max="13334" width="4.88671875" style="38" bestFit="1" customWidth="1"/>
    <col min="13335" max="13335" width="6.6640625" style="38" bestFit="1" customWidth="1"/>
    <col min="13336" max="13337" width="8.109375" style="38" bestFit="1" customWidth="1"/>
    <col min="13338" max="13338" width="9.33203125" style="38" bestFit="1" customWidth="1"/>
    <col min="13339" max="13340" width="4.88671875" style="38" bestFit="1" customWidth="1"/>
    <col min="13341" max="13341" width="6.44140625" style="38" bestFit="1" customWidth="1"/>
    <col min="13342" max="13342" width="7.88671875" style="38" bestFit="1" customWidth="1"/>
    <col min="13343" max="13343" width="5" style="38" bestFit="1" customWidth="1"/>
    <col min="13344" max="13344" width="8.109375" style="38" bestFit="1" customWidth="1"/>
    <col min="13345" max="13345" width="4.88671875" style="38" bestFit="1" customWidth="1"/>
    <col min="13346" max="13347" width="8.109375" style="38" bestFit="1" customWidth="1"/>
    <col min="13348" max="13353" width="7.88671875" style="38" bestFit="1" customWidth="1"/>
    <col min="13354" max="13355" width="8.109375" style="38" bestFit="1" customWidth="1"/>
    <col min="13356" max="13358" width="7.88671875" style="38" bestFit="1" customWidth="1"/>
    <col min="13359" max="13359" width="8.88671875" style="38" bestFit="1" customWidth="1"/>
    <col min="13360" max="13360" width="9.33203125" style="38" bestFit="1" customWidth="1"/>
    <col min="13361" max="13361" width="9" style="38" bestFit="1" customWidth="1"/>
    <col min="13362" max="13362" width="7.109375" style="38" bestFit="1" customWidth="1"/>
    <col min="13363" max="13363" width="4.6640625" style="38"/>
    <col min="13364" max="13364" width="8.6640625" style="38" bestFit="1" customWidth="1"/>
    <col min="13365" max="13568" width="4.6640625" style="38"/>
    <col min="13569" max="13569" width="8.109375" style="38" bestFit="1" customWidth="1"/>
    <col min="13570" max="13570" width="20.21875" style="38" bestFit="1" customWidth="1"/>
    <col min="13571" max="13571" width="20.33203125" style="38" customWidth="1"/>
    <col min="13572" max="13572" width="7.5546875" style="38" bestFit="1" customWidth="1"/>
    <col min="13573" max="13573" width="7.109375" style="38" bestFit="1" customWidth="1"/>
    <col min="13574" max="13574" width="8.109375" style="38" customWidth="1"/>
    <col min="13575" max="13575" width="7.77734375" style="38" bestFit="1" customWidth="1"/>
    <col min="13576" max="13576" width="7" style="38" customWidth="1"/>
    <col min="13577" max="13577" width="6.33203125" style="38" customWidth="1"/>
    <col min="13578" max="13578" width="6.88671875" style="38" customWidth="1"/>
    <col min="13579" max="13579" width="5.5546875" style="38" customWidth="1"/>
    <col min="13580" max="13580" width="6" style="38" customWidth="1"/>
    <col min="13581" max="13581" width="7.6640625" style="38" customWidth="1"/>
    <col min="13582" max="13582" width="6.6640625" style="38" customWidth="1"/>
    <col min="13583" max="13583" width="5.44140625" style="38" bestFit="1" customWidth="1"/>
    <col min="13584" max="13584" width="9" style="38" bestFit="1" customWidth="1"/>
    <col min="13585" max="13585" width="5.5546875" style="38" customWidth="1"/>
    <col min="13586" max="13586" width="7.5546875" style="38" customWidth="1"/>
    <col min="13587" max="13587" width="4.5546875" style="38" customWidth="1"/>
    <col min="13588" max="13588" width="8.109375" style="38" bestFit="1" customWidth="1"/>
    <col min="13589" max="13589" width="9" style="38" bestFit="1" customWidth="1"/>
    <col min="13590" max="13590" width="4.88671875" style="38" bestFit="1" customWidth="1"/>
    <col min="13591" max="13591" width="6.6640625" style="38" bestFit="1" customWidth="1"/>
    <col min="13592" max="13593" width="8.109375" style="38" bestFit="1" customWidth="1"/>
    <col min="13594" max="13594" width="9.33203125" style="38" bestFit="1" customWidth="1"/>
    <col min="13595" max="13596" width="4.88671875" style="38" bestFit="1" customWidth="1"/>
    <col min="13597" max="13597" width="6.44140625" style="38" bestFit="1" customWidth="1"/>
    <col min="13598" max="13598" width="7.88671875" style="38" bestFit="1" customWidth="1"/>
    <col min="13599" max="13599" width="5" style="38" bestFit="1" customWidth="1"/>
    <col min="13600" max="13600" width="8.109375" style="38" bestFit="1" customWidth="1"/>
    <col min="13601" max="13601" width="4.88671875" style="38" bestFit="1" customWidth="1"/>
    <col min="13602" max="13603" width="8.109375" style="38" bestFit="1" customWidth="1"/>
    <col min="13604" max="13609" width="7.88671875" style="38" bestFit="1" customWidth="1"/>
    <col min="13610" max="13611" width="8.109375" style="38" bestFit="1" customWidth="1"/>
    <col min="13612" max="13614" width="7.88671875" style="38" bestFit="1" customWidth="1"/>
    <col min="13615" max="13615" width="8.88671875" style="38" bestFit="1" customWidth="1"/>
    <col min="13616" max="13616" width="9.33203125" style="38" bestFit="1" customWidth="1"/>
    <col min="13617" max="13617" width="9" style="38" bestFit="1" customWidth="1"/>
    <col min="13618" max="13618" width="7.109375" style="38" bestFit="1" customWidth="1"/>
    <col min="13619" max="13619" width="4.6640625" style="38"/>
    <col min="13620" max="13620" width="8.6640625" style="38" bestFit="1" customWidth="1"/>
    <col min="13621" max="13824" width="4.6640625" style="38"/>
    <col min="13825" max="13825" width="8.109375" style="38" bestFit="1" customWidth="1"/>
    <col min="13826" max="13826" width="20.21875" style="38" bestFit="1" customWidth="1"/>
    <col min="13827" max="13827" width="20.33203125" style="38" customWidth="1"/>
    <col min="13828" max="13828" width="7.5546875" style="38" bestFit="1" customWidth="1"/>
    <col min="13829" max="13829" width="7.109375" style="38" bestFit="1" customWidth="1"/>
    <col min="13830" max="13830" width="8.109375" style="38" customWidth="1"/>
    <col min="13831" max="13831" width="7.77734375" style="38" bestFit="1" customWidth="1"/>
    <col min="13832" max="13832" width="7" style="38" customWidth="1"/>
    <col min="13833" max="13833" width="6.33203125" style="38" customWidth="1"/>
    <col min="13834" max="13834" width="6.88671875" style="38" customWidth="1"/>
    <col min="13835" max="13835" width="5.5546875" style="38" customWidth="1"/>
    <col min="13836" max="13836" width="6" style="38" customWidth="1"/>
    <col min="13837" max="13837" width="7.6640625" style="38" customWidth="1"/>
    <col min="13838" max="13838" width="6.6640625" style="38" customWidth="1"/>
    <col min="13839" max="13839" width="5.44140625" style="38" bestFit="1" customWidth="1"/>
    <col min="13840" max="13840" width="9" style="38" bestFit="1" customWidth="1"/>
    <col min="13841" max="13841" width="5.5546875" style="38" customWidth="1"/>
    <col min="13842" max="13842" width="7.5546875" style="38" customWidth="1"/>
    <col min="13843" max="13843" width="4.5546875" style="38" customWidth="1"/>
    <col min="13844" max="13844" width="8.109375" style="38" bestFit="1" customWidth="1"/>
    <col min="13845" max="13845" width="9" style="38" bestFit="1" customWidth="1"/>
    <col min="13846" max="13846" width="4.88671875" style="38" bestFit="1" customWidth="1"/>
    <col min="13847" max="13847" width="6.6640625" style="38" bestFit="1" customWidth="1"/>
    <col min="13848" max="13849" width="8.109375" style="38" bestFit="1" customWidth="1"/>
    <col min="13850" max="13850" width="9.33203125" style="38" bestFit="1" customWidth="1"/>
    <col min="13851" max="13852" width="4.88671875" style="38" bestFit="1" customWidth="1"/>
    <col min="13853" max="13853" width="6.44140625" style="38" bestFit="1" customWidth="1"/>
    <col min="13854" max="13854" width="7.88671875" style="38" bestFit="1" customWidth="1"/>
    <col min="13855" max="13855" width="5" style="38" bestFit="1" customWidth="1"/>
    <col min="13856" max="13856" width="8.109375" style="38" bestFit="1" customWidth="1"/>
    <col min="13857" max="13857" width="4.88671875" style="38" bestFit="1" customWidth="1"/>
    <col min="13858" max="13859" width="8.109375" style="38" bestFit="1" customWidth="1"/>
    <col min="13860" max="13865" width="7.88671875" style="38" bestFit="1" customWidth="1"/>
    <col min="13866" max="13867" width="8.109375" style="38" bestFit="1" customWidth="1"/>
    <col min="13868" max="13870" width="7.88671875" style="38" bestFit="1" customWidth="1"/>
    <col min="13871" max="13871" width="8.88671875" style="38" bestFit="1" customWidth="1"/>
    <col min="13872" max="13872" width="9.33203125" style="38" bestFit="1" customWidth="1"/>
    <col min="13873" max="13873" width="9" style="38" bestFit="1" customWidth="1"/>
    <col min="13874" max="13874" width="7.109375" style="38" bestFit="1" customWidth="1"/>
    <col min="13875" max="13875" width="4.6640625" style="38"/>
    <col min="13876" max="13876" width="8.6640625" style="38" bestFit="1" customWidth="1"/>
    <col min="13877" max="14080" width="4.6640625" style="38"/>
    <col min="14081" max="14081" width="8.109375" style="38" bestFit="1" customWidth="1"/>
    <col min="14082" max="14082" width="20.21875" style="38" bestFit="1" customWidth="1"/>
    <col min="14083" max="14083" width="20.33203125" style="38" customWidth="1"/>
    <col min="14084" max="14084" width="7.5546875" style="38" bestFit="1" customWidth="1"/>
    <col min="14085" max="14085" width="7.109375" style="38" bestFit="1" customWidth="1"/>
    <col min="14086" max="14086" width="8.109375" style="38" customWidth="1"/>
    <col min="14087" max="14087" width="7.77734375" style="38" bestFit="1" customWidth="1"/>
    <col min="14088" max="14088" width="7" style="38" customWidth="1"/>
    <col min="14089" max="14089" width="6.33203125" style="38" customWidth="1"/>
    <col min="14090" max="14090" width="6.88671875" style="38" customWidth="1"/>
    <col min="14091" max="14091" width="5.5546875" style="38" customWidth="1"/>
    <col min="14092" max="14092" width="6" style="38" customWidth="1"/>
    <col min="14093" max="14093" width="7.6640625" style="38" customWidth="1"/>
    <col min="14094" max="14094" width="6.6640625" style="38" customWidth="1"/>
    <col min="14095" max="14095" width="5.44140625" style="38" bestFit="1" customWidth="1"/>
    <col min="14096" max="14096" width="9" style="38" bestFit="1" customWidth="1"/>
    <col min="14097" max="14097" width="5.5546875" style="38" customWidth="1"/>
    <col min="14098" max="14098" width="7.5546875" style="38" customWidth="1"/>
    <col min="14099" max="14099" width="4.5546875" style="38" customWidth="1"/>
    <col min="14100" max="14100" width="8.109375" style="38" bestFit="1" customWidth="1"/>
    <col min="14101" max="14101" width="9" style="38" bestFit="1" customWidth="1"/>
    <col min="14102" max="14102" width="4.88671875" style="38" bestFit="1" customWidth="1"/>
    <col min="14103" max="14103" width="6.6640625" style="38" bestFit="1" customWidth="1"/>
    <col min="14104" max="14105" width="8.109375" style="38" bestFit="1" customWidth="1"/>
    <col min="14106" max="14106" width="9.33203125" style="38" bestFit="1" customWidth="1"/>
    <col min="14107" max="14108" width="4.88671875" style="38" bestFit="1" customWidth="1"/>
    <col min="14109" max="14109" width="6.44140625" style="38" bestFit="1" customWidth="1"/>
    <col min="14110" max="14110" width="7.88671875" style="38" bestFit="1" customWidth="1"/>
    <col min="14111" max="14111" width="5" style="38" bestFit="1" customWidth="1"/>
    <col min="14112" max="14112" width="8.109375" style="38" bestFit="1" customWidth="1"/>
    <col min="14113" max="14113" width="4.88671875" style="38" bestFit="1" customWidth="1"/>
    <col min="14114" max="14115" width="8.109375" style="38" bestFit="1" customWidth="1"/>
    <col min="14116" max="14121" width="7.88671875" style="38" bestFit="1" customWidth="1"/>
    <col min="14122" max="14123" width="8.109375" style="38" bestFit="1" customWidth="1"/>
    <col min="14124" max="14126" width="7.88671875" style="38" bestFit="1" customWidth="1"/>
    <col min="14127" max="14127" width="8.88671875" style="38" bestFit="1" customWidth="1"/>
    <col min="14128" max="14128" width="9.33203125" style="38" bestFit="1" customWidth="1"/>
    <col min="14129" max="14129" width="9" style="38" bestFit="1" customWidth="1"/>
    <col min="14130" max="14130" width="7.109375" style="38" bestFit="1" customWidth="1"/>
    <col min="14131" max="14131" width="4.6640625" style="38"/>
    <col min="14132" max="14132" width="8.6640625" style="38" bestFit="1" customWidth="1"/>
    <col min="14133" max="14336" width="4.6640625" style="38"/>
    <col min="14337" max="14337" width="8.109375" style="38" bestFit="1" customWidth="1"/>
    <col min="14338" max="14338" width="20.21875" style="38" bestFit="1" customWidth="1"/>
    <col min="14339" max="14339" width="20.33203125" style="38" customWidth="1"/>
    <col min="14340" max="14340" width="7.5546875" style="38" bestFit="1" customWidth="1"/>
    <col min="14341" max="14341" width="7.109375" style="38" bestFit="1" customWidth="1"/>
    <col min="14342" max="14342" width="8.109375" style="38" customWidth="1"/>
    <col min="14343" max="14343" width="7.77734375" style="38" bestFit="1" customWidth="1"/>
    <col min="14344" max="14344" width="7" style="38" customWidth="1"/>
    <col min="14345" max="14345" width="6.33203125" style="38" customWidth="1"/>
    <col min="14346" max="14346" width="6.88671875" style="38" customWidth="1"/>
    <col min="14347" max="14347" width="5.5546875" style="38" customWidth="1"/>
    <col min="14348" max="14348" width="6" style="38" customWidth="1"/>
    <col min="14349" max="14349" width="7.6640625" style="38" customWidth="1"/>
    <col min="14350" max="14350" width="6.6640625" style="38" customWidth="1"/>
    <col min="14351" max="14351" width="5.44140625" style="38" bestFit="1" customWidth="1"/>
    <col min="14352" max="14352" width="9" style="38" bestFit="1" customWidth="1"/>
    <col min="14353" max="14353" width="5.5546875" style="38" customWidth="1"/>
    <col min="14354" max="14354" width="7.5546875" style="38" customWidth="1"/>
    <col min="14355" max="14355" width="4.5546875" style="38" customWidth="1"/>
    <col min="14356" max="14356" width="8.109375" style="38" bestFit="1" customWidth="1"/>
    <col min="14357" max="14357" width="9" style="38" bestFit="1" customWidth="1"/>
    <col min="14358" max="14358" width="4.88671875" style="38" bestFit="1" customWidth="1"/>
    <col min="14359" max="14359" width="6.6640625" style="38" bestFit="1" customWidth="1"/>
    <col min="14360" max="14361" width="8.109375" style="38" bestFit="1" customWidth="1"/>
    <col min="14362" max="14362" width="9.33203125" style="38" bestFit="1" customWidth="1"/>
    <col min="14363" max="14364" width="4.88671875" style="38" bestFit="1" customWidth="1"/>
    <col min="14365" max="14365" width="6.44140625" style="38" bestFit="1" customWidth="1"/>
    <col min="14366" max="14366" width="7.88671875" style="38" bestFit="1" customWidth="1"/>
    <col min="14367" max="14367" width="5" style="38" bestFit="1" customWidth="1"/>
    <col min="14368" max="14368" width="8.109375" style="38" bestFit="1" customWidth="1"/>
    <col min="14369" max="14369" width="4.88671875" style="38" bestFit="1" customWidth="1"/>
    <col min="14370" max="14371" width="8.109375" style="38" bestFit="1" customWidth="1"/>
    <col min="14372" max="14377" width="7.88671875" style="38" bestFit="1" customWidth="1"/>
    <col min="14378" max="14379" width="8.109375" style="38" bestFit="1" customWidth="1"/>
    <col min="14380" max="14382" width="7.88671875" style="38" bestFit="1" customWidth="1"/>
    <col min="14383" max="14383" width="8.88671875" style="38" bestFit="1" customWidth="1"/>
    <col min="14384" max="14384" width="9.33203125" style="38" bestFit="1" customWidth="1"/>
    <col min="14385" max="14385" width="9" style="38" bestFit="1" customWidth="1"/>
    <col min="14386" max="14386" width="7.109375" style="38" bestFit="1" customWidth="1"/>
    <col min="14387" max="14387" width="4.6640625" style="38"/>
    <col min="14388" max="14388" width="8.6640625" style="38" bestFit="1" customWidth="1"/>
    <col min="14389" max="14592" width="4.6640625" style="38"/>
    <col min="14593" max="14593" width="8.109375" style="38" bestFit="1" customWidth="1"/>
    <col min="14594" max="14594" width="20.21875" style="38" bestFit="1" customWidth="1"/>
    <col min="14595" max="14595" width="20.33203125" style="38" customWidth="1"/>
    <col min="14596" max="14596" width="7.5546875" style="38" bestFit="1" customWidth="1"/>
    <col min="14597" max="14597" width="7.109375" style="38" bestFit="1" customWidth="1"/>
    <col min="14598" max="14598" width="8.109375" style="38" customWidth="1"/>
    <col min="14599" max="14599" width="7.77734375" style="38" bestFit="1" customWidth="1"/>
    <col min="14600" max="14600" width="7" style="38" customWidth="1"/>
    <col min="14601" max="14601" width="6.33203125" style="38" customWidth="1"/>
    <col min="14602" max="14602" width="6.88671875" style="38" customWidth="1"/>
    <col min="14603" max="14603" width="5.5546875" style="38" customWidth="1"/>
    <col min="14604" max="14604" width="6" style="38" customWidth="1"/>
    <col min="14605" max="14605" width="7.6640625" style="38" customWidth="1"/>
    <col min="14606" max="14606" width="6.6640625" style="38" customWidth="1"/>
    <col min="14607" max="14607" width="5.44140625" style="38" bestFit="1" customWidth="1"/>
    <col min="14608" max="14608" width="9" style="38" bestFit="1" customWidth="1"/>
    <col min="14609" max="14609" width="5.5546875" style="38" customWidth="1"/>
    <col min="14610" max="14610" width="7.5546875" style="38" customWidth="1"/>
    <col min="14611" max="14611" width="4.5546875" style="38" customWidth="1"/>
    <col min="14612" max="14612" width="8.109375" style="38" bestFit="1" customWidth="1"/>
    <col min="14613" max="14613" width="9" style="38" bestFit="1" customWidth="1"/>
    <col min="14614" max="14614" width="4.88671875" style="38" bestFit="1" customWidth="1"/>
    <col min="14615" max="14615" width="6.6640625" style="38" bestFit="1" customWidth="1"/>
    <col min="14616" max="14617" width="8.109375" style="38" bestFit="1" customWidth="1"/>
    <col min="14618" max="14618" width="9.33203125" style="38" bestFit="1" customWidth="1"/>
    <col min="14619" max="14620" width="4.88671875" style="38" bestFit="1" customWidth="1"/>
    <col min="14621" max="14621" width="6.44140625" style="38" bestFit="1" customWidth="1"/>
    <col min="14622" max="14622" width="7.88671875" style="38" bestFit="1" customWidth="1"/>
    <col min="14623" max="14623" width="5" style="38" bestFit="1" customWidth="1"/>
    <col min="14624" max="14624" width="8.109375" style="38" bestFit="1" customWidth="1"/>
    <col min="14625" max="14625" width="4.88671875" style="38" bestFit="1" customWidth="1"/>
    <col min="14626" max="14627" width="8.109375" style="38" bestFit="1" customWidth="1"/>
    <col min="14628" max="14633" width="7.88671875" style="38" bestFit="1" customWidth="1"/>
    <col min="14634" max="14635" width="8.109375" style="38" bestFit="1" customWidth="1"/>
    <col min="14636" max="14638" width="7.88671875" style="38" bestFit="1" customWidth="1"/>
    <col min="14639" max="14639" width="8.88671875" style="38" bestFit="1" customWidth="1"/>
    <col min="14640" max="14640" width="9.33203125" style="38" bestFit="1" customWidth="1"/>
    <col min="14641" max="14641" width="9" style="38" bestFit="1" customWidth="1"/>
    <col min="14642" max="14642" width="7.109375" style="38" bestFit="1" customWidth="1"/>
    <col min="14643" max="14643" width="4.6640625" style="38"/>
    <col min="14644" max="14644" width="8.6640625" style="38" bestFit="1" customWidth="1"/>
    <col min="14645" max="14848" width="4.6640625" style="38"/>
    <col min="14849" max="14849" width="8.109375" style="38" bestFit="1" customWidth="1"/>
    <col min="14850" max="14850" width="20.21875" style="38" bestFit="1" customWidth="1"/>
    <col min="14851" max="14851" width="20.33203125" style="38" customWidth="1"/>
    <col min="14852" max="14852" width="7.5546875" style="38" bestFit="1" customWidth="1"/>
    <col min="14853" max="14853" width="7.109375" style="38" bestFit="1" customWidth="1"/>
    <col min="14854" max="14854" width="8.109375" style="38" customWidth="1"/>
    <col min="14855" max="14855" width="7.77734375" style="38" bestFit="1" customWidth="1"/>
    <col min="14856" max="14856" width="7" style="38" customWidth="1"/>
    <col min="14857" max="14857" width="6.33203125" style="38" customWidth="1"/>
    <col min="14858" max="14858" width="6.88671875" style="38" customWidth="1"/>
    <col min="14859" max="14859" width="5.5546875" style="38" customWidth="1"/>
    <col min="14860" max="14860" width="6" style="38" customWidth="1"/>
    <col min="14861" max="14861" width="7.6640625" style="38" customWidth="1"/>
    <col min="14862" max="14862" width="6.6640625" style="38" customWidth="1"/>
    <col min="14863" max="14863" width="5.44140625" style="38" bestFit="1" customWidth="1"/>
    <col min="14864" max="14864" width="9" style="38" bestFit="1" customWidth="1"/>
    <col min="14865" max="14865" width="5.5546875" style="38" customWidth="1"/>
    <col min="14866" max="14866" width="7.5546875" style="38" customWidth="1"/>
    <col min="14867" max="14867" width="4.5546875" style="38" customWidth="1"/>
    <col min="14868" max="14868" width="8.109375" style="38" bestFit="1" customWidth="1"/>
    <col min="14869" max="14869" width="9" style="38" bestFit="1" customWidth="1"/>
    <col min="14870" max="14870" width="4.88671875" style="38" bestFit="1" customWidth="1"/>
    <col min="14871" max="14871" width="6.6640625" style="38" bestFit="1" customWidth="1"/>
    <col min="14872" max="14873" width="8.109375" style="38" bestFit="1" customWidth="1"/>
    <col min="14874" max="14874" width="9.33203125" style="38" bestFit="1" customWidth="1"/>
    <col min="14875" max="14876" width="4.88671875" style="38" bestFit="1" customWidth="1"/>
    <col min="14877" max="14877" width="6.44140625" style="38" bestFit="1" customWidth="1"/>
    <col min="14878" max="14878" width="7.88671875" style="38" bestFit="1" customWidth="1"/>
    <col min="14879" max="14879" width="5" style="38" bestFit="1" customWidth="1"/>
    <col min="14880" max="14880" width="8.109375" style="38" bestFit="1" customWidth="1"/>
    <col min="14881" max="14881" width="4.88671875" style="38" bestFit="1" customWidth="1"/>
    <col min="14882" max="14883" width="8.109375" style="38" bestFit="1" customWidth="1"/>
    <col min="14884" max="14889" width="7.88671875" style="38" bestFit="1" customWidth="1"/>
    <col min="14890" max="14891" width="8.109375" style="38" bestFit="1" customWidth="1"/>
    <col min="14892" max="14894" width="7.88671875" style="38" bestFit="1" customWidth="1"/>
    <col min="14895" max="14895" width="8.88671875" style="38" bestFit="1" customWidth="1"/>
    <col min="14896" max="14896" width="9.33203125" style="38" bestFit="1" customWidth="1"/>
    <col min="14897" max="14897" width="9" style="38" bestFit="1" customWidth="1"/>
    <col min="14898" max="14898" width="7.109375" style="38" bestFit="1" customWidth="1"/>
    <col min="14899" max="14899" width="4.6640625" style="38"/>
    <col min="14900" max="14900" width="8.6640625" style="38" bestFit="1" customWidth="1"/>
    <col min="14901" max="15104" width="4.6640625" style="38"/>
    <col min="15105" max="15105" width="8.109375" style="38" bestFit="1" customWidth="1"/>
    <col min="15106" max="15106" width="20.21875" style="38" bestFit="1" customWidth="1"/>
    <col min="15107" max="15107" width="20.33203125" style="38" customWidth="1"/>
    <col min="15108" max="15108" width="7.5546875" style="38" bestFit="1" customWidth="1"/>
    <col min="15109" max="15109" width="7.109375" style="38" bestFit="1" customWidth="1"/>
    <col min="15110" max="15110" width="8.109375" style="38" customWidth="1"/>
    <col min="15111" max="15111" width="7.77734375" style="38" bestFit="1" customWidth="1"/>
    <col min="15112" max="15112" width="7" style="38" customWidth="1"/>
    <col min="15113" max="15113" width="6.33203125" style="38" customWidth="1"/>
    <col min="15114" max="15114" width="6.88671875" style="38" customWidth="1"/>
    <col min="15115" max="15115" width="5.5546875" style="38" customWidth="1"/>
    <col min="15116" max="15116" width="6" style="38" customWidth="1"/>
    <col min="15117" max="15117" width="7.6640625" style="38" customWidth="1"/>
    <col min="15118" max="15118" width="6.6640625" style="38" customWidth="1"/>
    <col min="15119" max="15119" width="5.44140625" style="38" bestFit="1" customWidth="1"/>
    <col min="15120" max="15120" width="9" style="38" bestFit="1" customWidth="1"/>
    <col min="15121" max="15121" width="5.5546875" style="38" customWidth="1"/>
    <col min="15122" max="15122" width="7.5546875" style="38" customWidth="1"/>
    <col min="15123" max="15123" width="4.5546875" style="38" customWidth="1"/>
    <col min="15124" max="15124" width="8.109375" style="38" bestFit="1" customWidth="1"/>
    <col min="15125" max="15125" width="9" style="38" bestFit="1" customWidth="1"/>
    <col min="15126" max="15126" width="4.88671875" style="38" bestFit="1" customWidth="1"/>
    <col min="15127" max="15127" width="6.6640625" style="38" bestFit="1" customWidth="1"/>
    <col min="15128" max="15129" width="8.109375" style="38" bestFit="1" customWidth="1"/>
    <col min="15130" max="15130" width="9.33203125" style="38" bestFit="1" customWidth="1"/>
    <col min="15131" max="15132" width="4.88671875" style="38" bestFit="1" customWidth="1"/>
    <col min="15133" max="15133" width="6.44140625" style="38" bestFit="1" customWidth="1"/>
    <col min="15134" max="15134" width="7.88671875" style="38" bestFit="1" customWidth="1"/>
    <col min="15135" max="15135" width="5" style="38" bestFit="1" customWidth="1"/>
    <col min="15136" max="15136" width="8.109375" style="38" bestFit="1" customWidth="1"/>
    <col min="15137" max="15137" width="4.88671875" style="38" bestFit="1" customWidth="1"/>
    <col min="15138" max="15139" width="8.109375" style="38" bestFit="1" customWidth="1"/>
    <col min="15140" max="15145" width="7.88671875" style="38" bestFit="1" customWidth="1"/>
    <col min="15146" max="15147" width="8.109375" style="38" bestFit="1" customWidth="1"/>
    <col min="15148" max="15150" width="7.88671875" style="38" bestFit="1" customWidth="1"/>
    <col min="15151" max="15151" width="8.88671875" style="38" bestFit="1" customWidth="1"/>
    <col min="15152" max="15152" width="9.33203125" style="38" bestFit="1" customWidth="1"/>
    <col min="15153" max="15153" width="9" style="38" bestFit="1" customWidth="1"/>
    <col min="15154" max="15154" width="7.109375" style="38" bestFit="1" customWidth="1"/>
    <col min="15155" max="15155" width="4.6640625" style="38"/>
    <col min="15156" max="15156" width="8.6640625" style="38" bestFit="1" customWidth="1"/>
    <col min="15157" max="15360" width="4.6640625" style="38"/>
    <col min="15361" max="15361" width="8.109375" style="38" bestFit="1" customWidth="1"/>
    <col min="15362" max="15362" width="20.21875" style="38" bestFit="1" customWidth="1"/>
    <col min="15363" max="15363" width="20.33203125" style="38" customWidth="1"/>
    <col min="15364" max="15364" width="7.5546875" style="38" bestFit="1" customWidth="1"/>
    <col min="15365" max="15365" width="7.109375" style="38" bestFit="1" customWidth="1"/>
    <col min="15366" max="15366" width="8.109375" style="38" customWidth="1"/>
    <col min="15367" max="15367" width="7.77734375" style="38" bestFit="1" customWidth="1"/>
    <col min="15368" max="15368" width="7" style="38" customWidth="1"/>
    <col min="15369" max="15369" width="6.33203125" style="38" customWidth="1"/>
    <col min="15370" max="15370" width="6.88671875" style="38" customWidth="1"/>
    <col min="15371" max="15371" width="5.5546875" style="38" customWidth="1"/>
    <col min="15372" max="15372" width="6" style="38" customWidth="1"/>
    <col min="15373" max="15373" width="7.6640625" style="38" customWidth="1"/>
    <col min="15374" max="15374" width="6.6640625" style="38" customWidth="1"/>
    <col min="15375" max="15375" width="5.44140625" style="38" bestFit="1" customWidth="1"/>
    <col min="15376" max="15376" width="9" style="38" bestFit="1" customWidth="1"/>
    <col min="15377" max="15377" width="5.5546875" style="38" customWidth="1"/>
    <col min="15378" max="15378" width="7.5546875" style="38" customWidth="1"/>
    <col min="15379" max="15379" width="4.5546875" style="38" customWidth="1"/>
    <col min="15380" max="15380" width="8.109375" style="38" bestFit="1" customWidth="1"/>
    <col min="15381" max="15381" width="9" style="38" bestFit="1" customWidth="1"/>
    <col min="15382" max="15382" width="4.88671875" style="38" bestFit="1" customWidth="1"/>
    <col min="15383" max="15383" width="6.6640625" style="38" bestFit="1" customWidth="1"/>
    <col min="15384" max="15385" width="8.109375" style="38" bestFit="1" customWidth="1"/>
    <col min="15386" max="15386" width="9.33203125" style="38" bestFit="1" customWidth="1"/>
    <col min="15387" max="15388" width="4.88671875" style="38" bestFit="1" customWidth="1"/>
    <col min="15389" max="15389" width="6.44140625" style="38" bestFit="1" customWidth="1"/>
    <col min="15390" max="15390" width="7.88671875" style="38" bestFit="1" customWidth="1"/>
    <col min="15391" max="15391" width="5" style="38" bestFit="1" customWidth="1"/>
    <col min="15392" max="15392" width="8.109375" style="38" bestFit="1" customWidth="1"/>
    <col min="15393" max="15393" width="4.88671875" style="38" bestFit="1" customWidth="1"/>
    <col min="15394" max="15395" width="8.109375" style="38" bestFit="1" customWidth="1"/>
    <col min="15396" max="15401" width="7.88671875" style="38" bestFit="1" customWidth="1"/>
    <col min="15402" max="15403" width="8.109375" style="38" bestFit="1" customWidth="1"/>
    <col min="15404" max="15406" width="7.88671875" style="38" bestFit="1" customWidth="1"/>
    <col min="15407" max="15407" width="8.88671875" style="38" bestFit="1" customWidth="1"/>
    <col min="15408" max="15408" width="9.33203125" style="38" bestFit="1" customWidth="1"/>
    <col min="15409" max="15409" width="9" style="38" bestFit="1" customWidth="1"/>
    <col min="15410" max="15410" width="7.109375" style="38" bestFit="1" customWidth="1"/>
    <col min="15411" max="15411" width="4.6640625" style="38"/>
    <col min="15412" max="15412" width="8.6640625" style="38" bestFit="1" customWidth="1"/>
    <col min="15413" max="15616" width="4.6640625" style="38"/>
    <col min="15617" max="15617" width="8.109375" style="38" bestFit="1" customWidth="1"/>
    <col min="15618" max="15618" width="20.21875" style="38" bestFit="1" customWidth="1"/>
    <col min="15619" max="15619" width="20.33203125" style="38" customWidth="1"/>
    <col min="15620" max="15620" width="7.5546875" style="38" bestFit="1" customWidth="1"/>
    <col min="15621" max="15621" width="7.109375" style="38" bestFit="1" customWidth="1"/>
    <col min="15622" max="15622" width="8.109375" style="38" customWidth="1"/>
    <col min="15623" max="15623" width="7.77734375" style="38" bestFit="1" customWidth="1"/>
    <col min="15624" max="15624" width="7" style="38" customWidth="1"/>
    <col min="15625" max="15625" width="6.33203125" style="38" customWidth="1"/>
    <col min="15626" max="15626" width="6.88671875" style="38" customWidth="1"/>
    <col min="15627" max="15627" width="5.5546875" style="38" customWidth="1"/>
    <col min="15628" max="15628" width="6" style="38" customWidth="1"/>
    <col min="15629" max="15629" width="7.6640625" style="38" customWidth="1"/>
    <col min="15630" max="15630" width="6.6640625" style="38" customWidth="1"/>
    <col min="15631" max="15631" width="5.44140625" style="38" bestFit="1" customWidth="1"/>
    <col min="15632" max="15632" width="9" style="38" bestFit="1" customWidth="1"/>
    <col min="15633" max="15633" width="5.5546875" style="38" customWidth="1"/>
    <col min="15634" max="15634" width="7.5546875" style="38" customWidth="1"/>
    <col min="15635" max="15635" width="4.5546875" style="38" customWidth="1"/>
    <col min="15636" max="15636" width="8.109375" style="38" bestFit="1" customWidth="1"/>
    <col min="15637" max="15637" width="9" style="38" bestFit="1" customWidth="1"/>
    <col min="15638" max="15638" width="4.88671875" style="38" bestFit="1" customWidth="1"/>
    <col min="15639" max="15639" width="6.6640625" style="38" bestFit="1" customWidth="1"/>
    <col min="15640" max="15641" width="8.109375" style="38" bestFit="1" customWidth="1"/>
    <col min="15642" max="15642" width="9.33203125" style="38" bestFit="1" customWidth="1"/>
    <col min="15643" max="15644" width="4.88671875" style="38" bestFit="1" customWidth="1"/>
    <col min="15645" max="15645" width="6.44140625" style="38" bestFit="1" customWidth="1"/>
    <col min="15646" max="15646" width="7.88671875" style="38" bestFit="1" customWidth="1"/>
    <col min="15647" max="15647" width="5" style="38" bestFit="1" customWidth="1"/>
    <col min="15648" max="15648" width="8.109375" style="38" bestFit="1" customWidth="1"/>
    <col min="15649" max="15649" width="4.88671875" style="38" bestFit="1" customWidth="1"/>
    <col min="15650" max="15651" width="8.109375" style="38" bestFit="1" customWidth="1"/>
    <col min="15652" max="15657" width="7.88671875" style="38" bestFit="1" customWidth="1"/>
    <col min="15658" max="15659" width="8.109375" style="38" bestFit="1" customWidth="1"/>
    <col min="15660" max="15662" width="7.88671875" style="38" bestFit="1" customWidth="1"/>
    <col min="15663" max="15663" width="8.88671875" style="38" bestFit="1" customWidth="1"/>
    <col min="15664" max="15664" width="9.33203125" style="38" bestFit="1" customWidth="1"/>
    <col min="15665" max="15665" width="9" style="38" bestFit="1" customWidth="1"/>
    <col min="15666" max="15666" width="7.109375" style="38" bestFit="1" customWidth="1"/>
    <col min="15667" max="15667" width="4.6640625" style="38"/>
    <col min="15668" max="15668" width="8.6640625" style="38" bestFit="1" customWidth="1"/>
    <col min="15669" max="15872" width="4.6640625" style="38"/>
    <col min="15873" max="15873" width="8.109375" style="38" bestFit="1" customWidth="1"/>
    <col min="15874" max="15874" width="20.21875" style="38" bestFit="1" customWidth="1"/>
    <col min="15875" max="15875" width="20.33203125" style="38" customWidth="1"/>
    <col min="15876" max="15876" width="7.5546875" style="38" bestFit="1" customWidth="1"/>
    <col min="15877" max="15877" width="7.109375" style="38" bestFit="1" customWidth="1"/>
    <col min="15878" max="15878" width="8.109375" style="38" customWidth="1"/>
    <col min="15879" max="15879" width="7.77734375" style="38" bestFit="1" customWidth="1"/>
    <col min="15880" max="15880" width="7" style="38" customWidth="1"/>
    <col min="15881" max="15881" width="6.33203125" style="38" customWidth="1"/>
    <col min="15882" max="15882" width="6.88671875" style="38" customWidth="1"/>
    <col min="15883" max="15883" width="5.5546875" style="38" customWidth="1"/>
    <col min="15884" max="15884" width="6" style="38" customWidth="1"/>
    <col min="15885" max="15885" width="7.6640625" style="38" customWidth="1"/>
    <col min="15886" max="15886" width="6.6640625" style="38" customWidth="1"/>
    <col min="15887" max="15887" width="5.44140625" style="38" bestFit="1" customWidth="1"/>
    <col min="15888" max="15888" width="9" style="38" bestFit="1" customWidth="1"/>
    <col min="15889" max="15889" width="5.5546875" style="38" customWidth="1"/>
    <col min="15890" max="15890" width="7.5546875" style="38" customWidth="1"/>
    <col min="15891" max="15891" width="4.5546875" style="38" customWidth="1"/>
    <col min="15892" max="15892" width="8.109375" style="38" bestFit="1" customWidth="1"/>
    <col min="15893" max="15893" width="9" style="38" bestFit="1" customWidth="1"/>
    <col min="15894" max="15894" width="4.88671875" style="38" bestFit="1" customWidth="1"/>
    <col min="15895" max="15895" width="6.6640625" style="38" bestFit="1" customWidth="1"/>
    <col min="15896" max="15897" width="8.109375" style="38" bestFit="1" customWidth="1"/>
    <col min="15898" max="15898" width="9.33203125" style="38" bestFit="1" customWidth="1"/>
    <col min="15899" max="15900" width="4.88671875" style="38" bestFit="1" customWidth="1"/>
    <col min="15901" max="15901" width="6.44140625" style="38" bestFit="1" customWidth="1"/>
    <col min="15902" max="15902" width="7.88671875" style="38" bestFit="1" customWidth="1"/>
    <col min="15903" max="15903" width="5" style="38" bestFit="1" customWidth="1"/>
    <col min="15904" max="15904" width="8.109375" style="38" bestFit="1" customWidth="1"/>
    <col min="15905" max="15905" width="4.88671875" style="38" bestFit="1" customWidth="1"/>
    <col min="15906" max="15907" width="8.109375" style="38" bestFit="1" customWidth="1"/>
    <col min="15908" max="15913" width="7.88671875" style="38" bestFit="1" customWidth="1"/>
    <col min="15914" max="15915" width="8.109375" style="38" bestFit="1" customWidth="1"/>
    <col min="15916" max="15918" width="7.88671875" style="38" bestFit="1" customWidth="1"/>
    <col min="15919" max="15919" width="8.88671875" style="38" bestFit="1" customWidth="1"/>
    <col min="15920" max="15920" width="9.33203125" style="38" bestFit="1" customWidth="1"/>
    <col min="15921" max="15921" width="9" style="38" bestFit="1" customWidth="1"/>
    <col min="15922" max="15922" width="7.109375" style="38" bestFit="1" customWidth="1"/>
    <col min="15923" max="15923" width="4.6640625" style="38"/>
    <col min="15924" max="15924" width="8.6640625" style="38" bestFit="1" customWidth="1"/>
    <col min="15925" max="16128" width="4.6640625" style="38"/>
    <col min="16129" max="16129" width="8.109375" style="38" bestFit="1" customWidth="1"/>
    <col min="16130" max="16130" width="20.21875" style="38" bestFit="1" customWidth="1"/>
    <col min="16131" max="16131" width="20.33203125" style="38" customWidth="1"/>
    <col min="16132" max="16132" width="7.5546875" style="38" bestFit="1" customWidth="1"/>
    <col min="16133" max="16133" width="7.109375" style="38" bestFit="1" customWidth="1"/>
    <col min="16134" max="16134" width="8.109375" style="38" customWidth="1"/>
    <col min="16135" max="16135" width="7.77734375" style="38" bestFit="1" customWidth="1"/>
    <col min="16136" max="16136" width="7" style="38" customWidth="1"/>
    <col min="16137" max="16137" width="6.33203125" style="38" customWidth="1"/>
    <col min="16138" max="16138" width="6.88671875" style="38" customWidth="1"/>
    <col min="16139" max="16139" width="5.5546875" style="38" customWidth="1"/>
    <col min="16140" max="16140" width="6" style="38" customWidth="1"/>
    <col min="16141" max="16141" width="7.6640625" style="38" customWidth="1"/>
    <col min="16142" max="16142" width="6.6640625" style="38" customWidth="1"/>
    <col min="16143" max="16143" width="5.44140625" style="38" bestFit="1" customWidth="1"/>
    <col min="16144" max="16144" width="9" style="38" bestFit="1" customWidth="1"/>
    <col min="16145" max="16145" width="5.5546875" style="38" customWidth="1"/>
    <col min="16146" max="16146" width="7.5546875" style="38" customWidth="1"/>
    <col min="16147" max="16147" width="4.5546875" style="38" customWidth="1"/>
    <col min="16148" max="16148" width="8.109375" style="38" bestFit="1" customWidth="1"/>
    <col min="16149" max="16149" width="9" style="38" bestFit="1" customWidth="1"/>
    <col min="16150" max="16150" width="4.88671875" style="38" bestFit="1" customWidth="1"/>
    <col min="16151" max="16151" width="6.6640625" style="38" bestFit="1" customWidth="1"/>
    <col min="16152" max="16153" width="8.109375" style="38" bestFit="1" customWidth="1"/>
    <col min="16154" max="16154" width="9.33203125" style="38" bestFit="1" customWidth="1"/>
    <col min="16155" max="16156" width="4.88671875" style="38" bestFit="1" customWidth="1"/>
    <col min="16157" max="16157" width="6.44140625" style="38" bestFit="1" customWidth="1"/>
    <col min="16158" max="16158" width="7.88671875" style="38" bestFit="1" customWidth="1"/>
    <col min="16159" max="16159" width="5" style="38" bestFit="1" customWidth="1"/>
    <col min="16160" max="16160" width="8.109375" style="38" bestFit="1" customWidth="1"/>
    <col min="16161" max="16161" width="4.88671875" style="38" bestFit="1" customWidth="1"/>
    <col min="16162" max="16163" width="8.109375" style="38" bestFit="1" customWidth="1"/>
    <col min="16164" max="16169" width="7.88671875" style="38" bestFit="1" customWidth="1"/>
    <col min="16170" max="16171" width="8.109375" style="38" bestFit="1" customWidth="1"/>
    <col min="16172" max="16174" width="7.88671875" style="38" bestFit="1" customWidth="1"/>
    <col min="16175" max="16175" width="8.88671875" style="38" bestFit="1" customWidth="1"/>
    <col min="16176" max="16176" width="9.33203125" style="38" bestFit="1" customWidth="1"/>
    <col min="16177" max="16177" width="9" style="38" bestFit="1" customWidth="1"/>
    <col min="16178" max="16178" width="7.109375" style="38" bestFit="1" customWidth="1"/>
    <col min="16179" max="16179" width="4.6640625" style="38"/>
    <col min="16180" max="16180" width="8.6640625" style="38" bestFit="1" customWidth="1"/>
    <col min="16181" max="16384" width="4.6640625" style="38"/>
  </cols>
  <sheetData>
    <row r="1" spans="1:52" s="7" customFormat="1" x14ac:dyDescent="0.3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/>
      <c r="I1" s="1"/>
      <c r="J1" s="1"/>
      <c r="K1" s="1"/>
      <c r="L1" s="1"/>
      <c r="M1" s="1"/>
      <c r="N1" s="1"/>
      <c r="O1" s="1" t="s">
        <v>7</v>
      </c>
      <c r="P1" s="1"/>
      <c r="Q1" s="1"/>
      <c r="R1" s="1"/>
      <c r="S1" s="1" t="s">
        <v>8</v>
      </c>
      <c r="T1" s="1"/>
      <c r="U1" s="1"/>
      <c r="V1" s="1"/>
      <c r="W1" s="1"/>
      <c r="X1" s="1"/>
      <c r="Y1" s="1"/>
      <c r="Z1" s="1"/>
      <c r="AA1" s="1"/>
      <c r="AB1" s="5" t="s">
        <v>9</v>
      </c>
      <c r="AC1" s="5"/>
      <c r="AD1" s="5"/>
      <c r="AE1" s="5"/>
      <c r="AF1" s="5"/>
      <c r="AG1" s="1" t="s">
        <v>10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6" t="s">
        <v>11</v>
      </c>
      <c r="AW1" s="6"/>
      <c r="AX1" s="6"/>
      <c r="AY1" s="6"/>
      <c r="AZ1" s="6"/>
    </row>
    <row r="2" spans="1:52" s="7" customFormat="1" x14ac:dyDescent="0.3">
      <c r="A2" s="1"/>
      <c r="B2" s="2"/>
      <c r="C2" s="1"/>
      <c r="D2" s="3"/>
      <c r="E2" s="1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12</v>
      </c>
      <c r="T2" s="1"/>
      <c r="U2" s="1"/>
      <c r="V2" s="1" t="s">
        <v>13</v>
      </c>
      <c r="W2" s="1"/>
      <c r="X2" s="1"/>
      <c r="Y2" s="1"/>
      <c r="Z2" s="1" t="s">
        <v>14</v>
      </c>
      <c r="AA2" s="1"/>
      <c r="AB2" s="5"/>
      <c r="AC2" s="5"/>
      <c r="AD2" s="5"/>
      <c r="AE2" s="5"/>
      <c r="AF2" s="5"/>
      <c r="AG2" s="1" t="s">
        <v>15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6"/>
      <c r="AW2" s="6"/>
      <c r="AX2" s="6"/>
      <c r="AY2" s="6"/>
      <c r="AZ2" s="6"/>
    </row>
    <row r="3" spans="1:52" s="21" customFormat="1" ht="96" x14ac:dyDescent="0.3">
      <c r="A3" s="1"/>
      <c r="B3" s="2"/>
      <c r="C3" s="1"/>
      <c r="D3" s="3"/>
      <c r="E3" s="1"/>
      <c r="F3" s="4"/>
      <c r="G3" s="8" t="s">
        <v>16</v>
      </c>
      <c r="H3" s="9" t="s">
        <v>17</v>
      </c>
      <c r="I3" s="10" t="s">
        <v>18</v>
      </c>
      <c r="J3" s="10" t="s">
        <v>19</v>
      </c>
      <c r="K3" s="11" t="s">
        <v>20</v>
      </c>
      <c r="L3" s="12" t="s">
        <v>21</v>
      </c>
      <c r="M3" s="10" t="s">
        <v>22</v>
      </c>
      <c r="N3" s="13" t="s">
        <v>23</v>
      </c>
      <c r="O3" s="14" t="s">
        <v>24</v>
      </c>
      <c r="P3" s="15" t="s">
        <v>25</v>
      </c>
      <c r="Q3" s="13" t="s">
        <v>26</v>
      </c>
      <c r="R3" s="15" t="s">
        <v>27</v>
      </c>
      <c r="S3" s="16" t="s">
        <v>28</v>
      </c>
      <c r="T3" s="16" t="s">
        <v>29</v>
      </c>
      <c r="U3" s="17" t="s">
        <v>30</v>
      </c>
      <c r="V3" s="13" t="s">
        <v>28</v>
      </c>
      <c r="W3" s="18" t="s">
        <v>29</v>
      </c>
      <c r="X3" s="19" t="s">
        <v>30</v>
      </c>
      <c r="Y3" s="19" t="s">
        <v>31</v>
      </c>
      <c r="Z3" s="19" t="s">
        <v>32</v>
      </c>
      <c r="AA3" s="13" t="s">
        <v>33</v>
      </c>
      <c r="AB3" s="13" t="s">
        <v>34</v>
      </c>
      <c r="AC3" s="13" t="s">
        <v>35</v>
      </c>
      <c r="AD3" s="15" t="s">
        <v>30</v>
      </c>
      <c r="AE3" s="8" t="s">
        <v>36</v>
      </c>
      <c r="AF3" s="15" t="s">
        <v>37</v>
      </c>
      <c r="AG3" s="13" t="s">
        <v>38</v>
      </c>
      <c r="AH3" s="17" t="s">
        <v>39</v>
      </c>
      <c r="AI3" s="17" t="s">
        <v>40</v>
      </c>
      <c r="AJ3" s="17" t="s">
        <v>41</v>
      </c>
      <c r="AK3" s="17" t="s">
        <v>42</v>
      </c>
      <c r="AL3" s="17" t="s">
        <v>43</v>
      </c>
      <c r="AM3" s="17" t="s">
        <v>44</v>
      </c>
      <c r="AN3" s="17" t="s">
        <v>45</v>
      </c>
      <c r="AO3" s="17" t="s">
        <v>46</v>
      </c>
      <c r="AP3" s="17" t="s">
        <v>47</v>
      </c>
      <c r="AQ3" s="17" t="s">
        <v>48</v>
      </c>
      <c r="AR3" s="17" t="s">
        <v>49</v>
      </c>
      <c r="AS3" s="17" t="s">
        <v>50</v>
      </c>
      <c r="AT3" s="17" t="s">
        <v>51</v>
      </c>
      <c r="AU3" s="17" t="s">
        <v>52</v>
      </c>
      <c r="AV3" s="17" t="s">
        <v>53</v>
      </c>
      <c r="AW3" s="17" t="s">
        <v>54</v>
      </c>
      <c r="AX3" s="20" t="s">
        <v>55</v>
      </c>
      <c r="AY3" s="20"/>
      <c r="AZ3" s="17" t="s">
        <v>56</v>
      </c>
    </row>
    <row r="4" spans="1:52" s="29" customFormat="1" x14ac:dyDescent="0.25">
      <c r="A4" s="22" t="str">
        <f>'[1]Lista de Presença'!A2</f>
        <v>12504706</v>
      </c>
      <c r="B4" s="22" t="str">
        <f>'[1]Lista de Presença'!D2</f>
        <v>Ana Julia Oliveira Rodrigues</v>
      </c>
      <c r="C4" s="23" t="str">
        <f>C17</f>
        <v>Gerente de Marketing</v>
      </c>
      <c r="D4" s="23" t="str">
        <f t="shared" ref="D4:AZ4" si="0">D17</f>
        <v xml:space="preserve">Privada </v>
      </c>
      <c r="E4" s="23">
        <v>2021</v>
      </c>
      <c r="F4" s="23"/>
      <c r="G4" s="23">
        <f t="shared" si="0"/>
        <v>15846</v>
      </c>
      <c r="H4" s="23"/>
      <c r="I4" s="23"/>
      <c r="J4" s="23"/>
      <c r="K4" s="24">
        <f t="shared" si="0"/>
        <v>0.02</v>
      </c>
      <c r="L4" s="25">
        <f t="shared" si="0"/>
        <v>8.7499999999999994E-2</v>
      </c>
      <c r="M4" s="23"/>
      <c r="N4" s="23">
        <f t="shared" si="0"/>
        <v>15000</v>
      </c>
      <c r="O4" s="23">
        <f t="shared" si="0"/>
        <v>3</v>
      </c>
      <c r="P4" s="26">
        <f t="shared" si="0"/>
        <v>2301</v>
      </c>
      <c r="Q4" s="23">
        <f t="shared" si="0"/>
        <v>2</v>
      </c>
      <c r="R4" s="26">
        <f t="shared" si="0"/>
        <v>1680</v>
      </c>
      <c r="S4" s="23">
        <f t="shared" si="0"/>
        <v>1</v>
      </c>
      <c r="T4" s="23">
        <f t="shared" si="0"/>
        <v>1977</v>
      </c>
      <c r="U4" s="26">
        <f t="shared" si="0"/>
        <v>73170</v>
      </c>
      <c r="V4" s="23">
        <f t="shared" si="0"/>
        <v>0</v>
      </c>
      <c r="W4" s="27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131313.47046762347</v>
      </c>
      <c r="AA4" s="23">
        <f t="shared" si="0"/>
        <v>0</v>
      </c>
      <c r="AB4" s="23"/>
      <c r="AC4" s="23"/>
      <c r="AD4" s="26">
        <f t="shared" si="0"/>
        <v>0</v>
      </c>
      <c r="AE4" s="23">
        <f t="shared" si="0"/>
        <v>0</v>
      </c>
      <c r="AF4" s="26">
        <f t="shared" si="0"/>
        <v>0</v>
      </c>
      <c r="AG4" s="23">
        <f t="shared" si="0"/>
        <v>0</v>
      </c>
      <c r="AH4" s="26">
        <f t="shared" si="0"/>
        <v>0</v>
      </c>
      <c r="AI4" s="26">
        <f t="shared" si="0"/>
        <v>0</v>
      </c>
      <c r="AJ4" s="26">
        <f t="shared" si="0"/>
        <v>0</v>
      </c>
      <c r="AK4" s="26">
        <f t="shared" si="0"/>
        <v>0</v>
      </c>
      <c r="AL4" s="26">
        <f t="shared" si="0"/>
        <v>0</v>
      </c>
      <c r="AM4" s="26">
        <f t="shared" si="0"/>
        <v>0</v>
      </c>
      <c r="AN4" s="26">
        <f t="shared" si="0"/>
        <v>0</v>
      </c>
      <c r="AO4" s="26">
        <f t="shared" si="0"/>
        <v>0</v>
      </c>
      <c r="AP4" s="26">
        <f t="shared" si="0"/>
        <v>0</v>
      </c>
      <c r="AQ4" s="26">
        <f t="shared" si="0"/>
        <v>0</v>
      </c>
      <c r="AR4" s="26">
        <f t="shared" si="0"/>
        <v>0</v>
      </c>
      <c r="AS4" s="26">
        <f t="shared" si="0"/>
        <v>0</v>
      </c>
      <c r="AT4" s="26">
        <f t="shared" si="0"/>
        <v>0</v>
      </c>
      <c r="AU4" s="26">
        <f t="shared" si="0"/>
        <v>0</v>
      </c>
      <c r="AV4" s="26">
        <f t="shared" si="0"/>
        <v>42222.237224466953</v>
      </c>
      <c r="AW4" s="26">
        <f t="shared" si="0"/>
        <v>38890.80804682507</v>
      </c>
      <c r="AX4" s="26">
        <f t="shared" si="0"/>
        <v>645</v>
      </c>
      <c r="AY4" s="26" t="str">
        <f t="shared" si="0"/>
        <v>PGBL</v>
      </c>
      <c r="AZ4" s="26">
        <f t="shared" si="0"/>
        <v>13126.05310667704</v>
      </c>
    </row>
    <row r="5" spans="1:52" x14ac:dyDescent="0.25">
      <c r="A5" s="22" t="str">
        <f>'[1]Lista de Presença'!A3</f>
        <v>12504578</v>
      </c>
      <c r="B5" s="22" t="str">
        <f>'[1]Lista de Presença'!D3</f>
        <v>Beatriz Rezende Suzumura</v>
      </c>
      <c r="C5" s="23" t="s">
        <v>57</v>
      </c>
      <c r="D5" s="30" t="s">
        <v>58</v>
      </c>
      <c r="E5" s="23">
        <v>2021</v>
      </c>
      <c r="F5" s="31"/>
      <c r="G5" s="23">
        <v>10035.799999999999</v>
      </c>
      <c r="H5" s="23"/>
      <c r="I5" s="23"/>
      <c r="J5" s="23"/>
      <c r="K5" s="32"/>
      <c r="L5" s="33">
        <v>8.7499999999999994E-2</v>
      </c>
      <c r="M5" s="31"/>
      <c r="N5" s="31"/>
      <c r="O5" s="30">
        <v>1</v>
      </c>
      <c r="P5" s="34">
        <v>611</v>
      </c>
      <c r="Q5" s="30">
        <v>1</v>
      </c>
      <c r="R5" s="34">
        <v>933</v>
      </c>
      <c r="S5" s="30">
        <v>0</v>
      </c>
      <c r="T5" s="35">
        <v>0</v>
      </c>
      <c r="U5" s="34">
        <v>0</v>
      </c>
      <c r="V5" s="30">
        <v>0</v>
      </c>
      <c r="W5" s="36">
        <v>0</v>
      </c>
      <c r="X5" s="37">
        <v>0</v>
      </c>
      <c r="Y5" s="37">
        <v>0</v>
      </c>
      <c r="Z5" s="37">
        <v>0</v>
      </c>
      <c r="AA5" s="30"/>
      <c r="AB5" s="30"/>
      <c r="AC5" s="30"/>
      <c r="AD5" s="34">
        <v>0</v>
      </c>
      <c r="AE5" s="30">
        <v>0</v>
      </c>
      <c r="AF5" s="34">
        <v>0</v>
      </c>
      <c r="AG5" s="30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23021.700254241656</v>
      </c>
      <c r="AW5" s="34">
        <v>4122.1417981390196</v>
      </c>
      <c r="AX5" s="34">
        <v>188</v>
      </c>
      <c r="AY5" s="34" t="s">
        <v>59</v>
      </c>
      <c r="AZ5" s="34">
        <v>9291.5985587145897</v>
      </c>
    </row>
    <row r="6" spans="1:52" x14ac:dyDescent="0.25">
      <c r="A6" s="22" t="str">
        <f>'[1]Lista de Presença'!A4</f>
        <v>12776231</v>
      </c>
      <c r="B6" s="22" t="str">
        <f>'[1]Lista de Presença'!D4</f>
        <v>Beatriz Ribas Garcia da Silva</v>
      </c>
      <c r="C6" s="23" t="s">
        <v>60</v>
      </c>
      <c r="D6" s="30" t="s">
        <v>58</v>
      </c>
      <c r="E6" s="23">
        <v>2021</v>
      </c>
      <c r="F6" s="31"/>
      <c r="G6" s="23">
        <v>7923</v>
      </c>
      <c r="H6" s="23"/>
      <c r="I6" s="23"/>
      <c r="J6" s="23"/>
      <c r="K6" s="32"/>
      <c r="L6" s="33">
        <v>5.2999999999999999E-2</v>
      </c>
      <c r="M6" s="31"/>
      <c r="N6" s="31"/>
      <c r="O6" s="30">
        <v>2</v>
      </c>
      <c r="P6" s="34">
        <v>1032</v>
      </c>
      <c r="Q6" s="30">
        <v>2</v>
      </c>
      <c r="R6" s="34">
        <v>3488</v>
      </c>
      <c r="S6" s="30">
        <v>1</v>
      </c>
      <c r="T6" s="35">
        <v>1995</v>
      </c>
      <c r="U6" s="34">
        <v>140746</v>
      </c>
      <c r="V6" s="30">
        <v>1</v>
      </c>
      <c r="W6" s="36">
        <v>2007</v>
      </c>
      <c r="X6" s="37">
        <v>510650</v>
      </c>
      <c r="Y6" s="37">
        <v>219579.5</v>
      </c>
      <c r="Z6" s="37">
        <v>231855.38850795678</v>
      </c>
      <c r="AA6" s="30"/>
      <c r="AB6" s="30"/>
      <c r="AC6" s="30"/>
      <c r="AD6" s="34">
        <v>0</v>
      </c>
      <c r="AE6" s="30">
        <v>0</v>
      </c>
      <c r="AF6" s="34">
        <v>0</v>
      </c>
      <c r="AG6" s="30">
        <v>1</v>
      </c>
      <c r="AH6" s="34">
        <v>104360</v>
      </c>
      <c r="AI6" s="34">
        <v>-37878.101426061556</v>
      </c>
      <c r="AJ6" s="34">
        <v>29035.93126319841</v>
      </c>
      <c r="AK6" s="34">
        <v>-35916.464193492975</v>
      </c>
      <c r="AL6" s="34">
        <v>41038.89289840222</v>
      </c>
      <c r="AM6" s="34">
        <v>24724.28648251728</v>
      </c>
      <c r="AN6" s="34">
        <v>-6671.0413562538724</v>
      </c>
      <c r="AO6" s="34">
        <v>31288.813364451664</v>
      </c>
      <c r="AP6" s="34">
        <v>-10433.445294467341</v>
      </c>
      <c r="AQ6" s="34">
        <v>61465.225298745885</v>
      </c>
      <c r="AR6" s="34">
        <v>-7127.0617143382551</v>
      </c>
      <c r="AS6" s="34">
        <v>43074.293219785701</v>
      </c>
      <c r="AT6" s="34">
        <v>30512.665926237925</v>
      </c>
      <c r="AU6" s="34">
        <v>267473.99446872505</v>
      </c>
      <c r="AV6" s="34">
        <v>7431.8472629082707</v>
      </c>
      <c r="AW6" s="34">
        <v>12069.31537334152</v>
      </c>
      <c r="AX6" s="34">
        <v>657</v>
      </c>
      <c r="AY6" s="34" t="s">
        <v>61</v>
      </c>
      <c r="AZ6" s="34">
        <v>650</v>
      </c>
    </row>
    <row r="7" spans="1:52" x14ac:dyDescent="0.25">
      <c r="A7" s="22" t="str">
        <f>'[1]Lista de Presença'!A5</f>
        <v>12681563</v>
      </c>
      <c r="B7" s="22" t="str">
        <f>'[1]Lista de Presença'!D5</f>
        <v>Breno Luca Teles da Silva</v>
      </c>
      <c r="C7" s="23" t="s">
        <v>62</v>
      </c>
      <c r="D7" s="30" t="s">
        <v>58</v>
      </c>
      <c r="E7" s="23">
        <v>2021</v>
      </c>
      <c r="F7" s="31"/>
      <c r="G7" s="23">
        <v>13205</v>
      </c>
      <c r="H7" s="23"/>
      <c r="I7" s="23"/>
      <c r="J7" s="23"/>
      <c r="K7" s="32">
        <v>0.02</v>
      </c>
      <c r="L7" s="33">
        <v>8.7499999999999994E-2</v>
      </c>
      <c r="M7" s="31"/>
      <c r="N7" s="31"/>
      <c r="O7" s="30">
        <v>1</v>
      </c>
      <c r="P7" s="34">
        <v>785</v>
      </c>
      <c r="Q7" s="30">
        <v>2</v>
      </c>
      <c r="R7" s="34">
        <v>3424</v>
      </c>
      <c r="S7" s="30">
        <v>0</v>
      </c>
      <c r="T7" s="35">
        <v>0</v>
      </c>
      <c r="U7" s="34">
        <v>0</v>
      </c>
      <c r="V7" s="30">
        <v>0</v>
      </c>
      <c r="W7" s="36">
        <v>0</v>
      </c>
      <c r="X7" s="37">
        <v>0</v>
      </c>
      <c r="Y7" s="37">
        <v>0</v>
      </c>
      <c r="Z7" s="37">
        <v>0</v>
      </c>
      <c r="AA7" s="30"/>
      <c r="AB7" s="30"/>
      <c r="AC7" s="30"/>
      <c r="AD7" s="34">
        <v>0</v>
      </c>
      <c r="AE7" s="30">
        <v>0</v>
      </c>
      <c r="AF7" s="34">
        <v>0</v>
      </c>
      <c r="AG7" s="30">
        <v>1</v>
      </c>
      <c r="AH7" s="34">
        <v>427799</v>
      </c>
      <c r="AI7" s="34">
        <v>-80614.053175504392</v>
      </c>
      <c r="AJ7" s="34">
        <v>158982.58874147767</v>
      </c>
      <c r="AK7" s="34">
        <v>-25713.925316824407</v>
      </c>
      <c r="AL7" s="34">
        <v>10978.837640454871</v>
      </c>
      <c r="AM7" s="34">
        <v>58079.795359601987</v>
      </c>
      <c r="AN7" s="34">
        <v>7200.8869884963933</v>
      </c>
      <c r="AO7" s="34">
        <v>-136042.99234188124</v>
      </c>
      <c r="AP7" s="34">
        <v>-46970.673548356404</v>
      </c>
      <c r="AQ7" s="34">
        <v>105177.1225945779</v>
      </c>
      <c r="AR7" s="34">
        <v>-71639.006842671472</v>
      </c>
      <c r="AS7" s="34">
        <v>95813.798112284552</v>
      </c>
      <c r="AT7" s="34">
        <v>-3684.983019255038</v>
      </c>
      <c r="AU7" s="34">
        <v>499366.39519240044</v>
      </c>
      <c r="AV7" s="34">
        <v>24683.250988542466</v>
      </c>
      <c r="AW7" s="34">
        <v>21840.54538260866</v>
      </c>
      <c r="AX7" s="34">
        <v>386</v>
      </c>
      <c r="AY7" s="34" t="s">
        <v>59</v>
      </c>
      <c r="AZ7" s="34">
        <v>1092.2633780322308</v>
      </c>
    </row>
    <row r="8" spans="1:52" x14ac:dyDescent="0.25">
      <c r="A8" s="22" t="str">
        <f>'[1]Lista de Presença'!A6</f>
        <v>12503970</v>
      </c>
      <c r="B8" s="22" t="str">
        <f>'[1]Lista de Presença'!D6</f>
        <v>Bruno Medico Galoni</v>
      </c>
      <c r="C8" s="23" t="s">
        <v>63</v>
      </c>
      <c r="D8" s="30" t="s">
        <v>58</v>
      </c>
      <c r="E8" s="23">
        <v>2021</v>
      </c>
      <c r="F8" s="31"/>
      <c r="G8" s="23">
        <v>15846</v>
      </c>
      <c r="H8" s="23"/>
      <c r="I8" s="23"/>
      <c r="J8" s="23"/>
      <c r="K8" s="32">
        <v>0.02</v>
      </c>
      <c r="L8" s="33">
        <v>8.7499999999999994E-2</v>
      </c>
      <c r="M8" s="31"/>
      <c r="N8" s="31">
        <v>15000</v>
      </c>
      <c r="O8" s="30">
        <v>3</v>
      </c>
      <c r="P8" s="34">
        <v>2301</v>
      </c>
      <c r="Q8" s="30">
        <v>2</v>
      </c>
      <c r="R8" s="34">
        <v>1680</v>
      </c>
      <c r="S8" s="30">
        <v>1</v>
      </c>
      <c r="T8" s="35">
        <v>1977</v>
      </c>
      <c r="U8" s="34">
        <v>73170</v>
      </c>
      <c r="V8" s="30">
        <v>0</v>
      </c>
      <c r="W8" s="36">
        <v>0</v>
      </c>
      <c r="X8" s="37">
        <v>0</v>
      </c>
      <c r="Y8" s="37">
        <v>0</v>
      </c>
      <c r="Z8" s="37">
        <v>131313.47046762347</v>
      </c>
      <c r="AA8" s="30"/>
      <c r="AB8" s="30"/>
      <c r="AC8" s="30"/>
      <c r="AD8" s="34">
        <v>0</v>
      </c>
      <c r="AE8" s="30">
        <v>0</v>
      </c>
      <c r="AF8" s="34">
        <v>0</v>
      </c>
      <c r="AG8" s="30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2524.805393102753</v>
      </c>
      <c r="AW8" s="34">
        <v>16673.969549397356</v>
      </c>
      <c r="AX8" s="34">
        <v>330</v>
      </c>
      <c r="AY8" s="34" t="s">
        <v>59</v>
      </c>
      <c r="AZ8" s="34">
        <v>732.76096616341988</v>
      </c>
    </row>
    <row r="9" spans="1:52" x14ac:dyDescent="0.25">
      <c r="A9" s="22" t="str">
        <f>'[1]Lista de Presença'!A7</f>
        <v>12504310</v>
      </c>
      <c r="B9" s="22" t="str">
        <f>'[1]Lista de Presença'!D7</f>
        <v>Calebe Marques Peres</v>
      </c>
      <c r="C9" s="23" t="s">
        <v>64</v>
      </c>
      <c r="D9" s="30" t="s">
        <v>58</v>
      </c>
      <c r="E9" s="23">
        <v>2021</v>
      </c>
      <c r="F9" s="31"/>
      <c r="G9" s="23">
        <v>19543.400000000001</v>
      </c>
      <c r="H9" s="23"/>
      <c r="I9" s="23"/>
      <c r="J9" s="23"/>
      <c r="K9" s="32">
        <v>1.4999999999999999E-2</v>
      </c>
      <c r="L9" s="33">
        <v>8.7499999999999994E-2</v>
      </c>
      <c r="M9" s="31"/>
      <c r="N9" s="31"/>
      <c r="O9" s="30">
        <v>3</v>
      </c>
      <c r="P9" s="34">
        <v>2265</v>
      </c>
      <c r="Q9" s="30">
        <v>0</v>
      </c>
      <c r="R9" s="34">
        <v>0</v>
      </c>
      <c r="S9" s="30">
        <v>1</v>
      </c>
      <c r="T9" s="35">
        <v>1989</v>
      </c>
      <c r="U9" s="34">
        <v>124418</v>
      </c>
      <c r="V9" s="30">
        <v>1</v>
      </c>
      <c r="W9" s="36">
        <v>2010</v>
      </c>
      <c r="X9" s="37">
        <v>370804</v>
      </c>
      <c r="Y9" s="37">
        <v>70452.759999999995</v>
      </c>
      <c r="Z9" s="37">
        <v>207208.69556043844</v>
      </c>
      <c r="AA9" s="30"/>
      <c r="AB9" s="30"/>
      <c r="AC9" s="30"/>
      <c r="AD9" s="34">
        <v>0</v>
      </c>
      <c r="AE9" s="30">
        <v>0</v>
      </c>
      <c r="AF9" s="34">
        <v>0</v>
      </c>
      <c r="AG9" s="30">
        <v>1</v>
      </c>
      <c r="AH9" s="34">
        <v>58466</v>
      </c>
      <c r="AI9" s="34">
        <v>-34591.630946299221</v>
      </c>
      <c r="AJ9" s="34">
        <v>-15394.282153336862</v>
      </c>
      <c r="AK9" s="34">
        <v>-12284.090978714708</v>
      </c>
      <c r="AL9" s="34">
        <v>-16714.274308027823</v>
      </c>
      <c r="AM9" s="34">
        <v>-5261.1792160246041</v>
      </c>
      <c r="AN9" s="34">
        <v>7552.3964520362879</v>
      </c>
      <c r="AO9" s="34">
        <v>-4569.5484744872865</v>
      </c>
      <c r="AP9" s="34">
        <v>-3271.8050992319818</v>
      </c>
      <c r="AQ9" s="34">
        <v>-8503.2927169566938</v>
      </c>
      <c r="AR9" s="34">
        <v>24380.462013559274</v>
      </c>
      <c r="AS9" s="34">
        <v>18376.597419584377</v>
      </c>
      <c r="AT9" s="34">
        <v>-14018.381591268837</v>
      </c>
      <c r="AU9" s="34">
        <v>-5833.0295991680832</v>
      </c>
      <c r="AV9" s="34">
        <v>42077.816739747112</v>
      </c>
      <c r="AW9" s="34">
        <v>23385.435072642726</v>
      </c>
      <c r="AX9" s="34">
        <v>227</v>
      </c>
      <c r="AY9" s="34" t="s">
        <v>59</v>
      </c>
      <c r="AZ9" s="34">
        <v>6781.5628104729649</v>
      </c>
    </row>
    <row r="10" spans="1:52" x14ac:dyDescent="0.25">
      <c r="A10" s="22" t="str">
        <f>'[1]Lista de Presença'!A8</f>
        <v>11210523</v>
      </c>
      <c r="B10" s="22" t="str">
        <f>'[1]Lista de Presença'!D8</f>
        <v>Caroline Arouca Lameira Gonçalves</v>
      </c>
      <c r="C10" s="23" t="s">
        <v>65</v>
      </c>
      <c r="D10" s="30" t="s">
        <v>58</v>
      </c>
      <c r="E10" s="23">
        <v>2021</v>
      </c>
      <c r="F10" s="31"/>
      <c r="G10" s="23">
        <v>4384.0600000000004</v>
      </c>
      <c r="H10" s="23"/>
      <c r="I10" s="23"/>
      <c r="J10" s="23"/>
      <c r="K10" s="32"/>
      <c r="L10" s="33">
        <v>5.2999999999999999E-2</v>
      </c>
      <c r="M10" s="31"/>
      <c r="N10" s="31"/>
      <c r="O10" s="30">
        <v>2</v>
      </c>
      <c r="P10" s="34">
        <v>1170</v>
      </c>
      <c r="Q10" s="30">
        <v>0</v>
      </c>
      <c r="R10" s="34">
        <v>0</v>
      </c>
      <c r="S10" s="30">
        <v>0</v>
      </c>
      <c r="T10" s="35">
        <v>0</v>
      </c>
      <c r="U10" s="34">
        <v>0</v>
      </c>
      <c r="V10" s="30">
        <v>0</v>
      </c>
      <c r="W10" s="36">
        <v>0</v>
      </c>
      <c r="X10" s="37">
        <v>0</v>
      </c>
      <c r="Y10" s="37">
        <v>0</v>
      </c>
      <c r="Z10" s="37">
        <v>0</v>
      </c>
      <c r="AA10" s="30"/>
      <c r="AB10" s="30"/>
      <c r="AC10" s="30"/>
      <c r="AD10" s="34">
        <v>0</v>
      </c>
      <c r="AE10" s="30">
        <v>0</v>
      </c>
      <c r="AF10" s="34">
        <v>0</v>
      </c>
      <c r="AG10" s="30">
        <v>1</v>
      </c>
      <c r="AH10" s="34">
        <v>229536</v>
      </c>
      <c r="AI10" s="34">
        <v>40206.926876546982</v>
      </c>
      <c r="AJ10" s="34">
        <v>35745.687902003971</v>
      </c>
      <c r="AK10" s="34">
        <v>87532.830991868599</v>
      </c>
      <c r="AL10" s="34">
        <v>-86482.60152026001</v>
      </c>
      <c r="AM10" s="34">
        <v>44317.302702127956</v>
      </c>
      <c r="AN10" s="34">
        <v>66402.598840984341</v>
      </c>
      <c r="AO10" s="34">
        <v>-101593.05266536516</v>
      </c>
      <c r="AP10" s="34">
        <v>1571.4279340263124</v>
      </c>
      <c r="AQ10" s="34">
        <v>-36281.423938292064</v>
      </c>
      <c r="AR10" s="34">
        <v>-76601.226164042178</v>
      </c>
      <c r="AS10" s="34">
        <v>-34098.997634873231</v>
      </c>
      <c r="AT10" s="34">
        <v>-16261.779533608478</v>
      </c>
      <c r="AU10" s="34">
        <v>153993.69379111702</v>
      </c>
      <c r="AV10" s="34">
        <v>7555.7177008727431</v>
      </c>
      <c r="AW10" s="34">
        <v>8950.4955603638064</v>
      </c>
      <c r="AX10" s="34">
        <v>200</v>
      </c>
      <c r="AY10" s="34" t="s">
        <v>59</v>
      </c>
      <c r="AZ10" s="34">
        <v>2617.0755819226938</v>
      </c>
    </row>
    <row r="11" spans="1:52" x14ac:dyDescent="0.25">
      <c r="A11" s="22" t="str">
        <f>'[1]Lista de Presença'!A9</f>
        <v>12503712</v>
      </c>
      <c r="B11" s="22" t="str">
        <f>'[1]Lista de Presença'!D9</f>
        <v>Daiane Ribeiro Guioti</v>
      </c>
      <c r="C11" s="23" t="s">
        <v>66</v>
      </c>
      <c r="D11" s="30" t="s">
        <v>58</v>
      </c>
      <c r="E11" s="23">
        <v>2021</v>
      </c>
      <c r="F11" s="31"/>
      <c r="G11" s="23">
        <v>5915.84</v>
      </c>
      <c r="H11" s="23"/>
      <c r="I11" s="23"/>
      <c r="J11" s="23"/>
      <c r="K11" s="32"/>
      <c r="L11" s="33">
        <v>5.2999999999999999E-2</v>
      </c>
      <c r="M11" s="31"/>
      <c r="N11" s="31"/>
      <c r="O11" s="30">
        <v>2</v>
      </c>
      <c r="P11" s="34">
        <v>1382</v>
      </c>
      <c r="Q11" s="30">
        <v>1</v>
      </c>
      <c r="R11" s="34">
        <v>1121</v>
      </c>
      <c r="S11" s="30">
        <v>1</v>
      </c>
      <c r="T11" s="35">
        <v>1984</v>
      </c>
      <c r="U11" s="34">
        <v>86316</v>
      </c>
      <c r="V11" s="30">
        <v>1</v>
      </c>
      <c r="W11" s="36">
        <v>1999</v>
      </c>
      <c r="X11" s="37">
        <v>159966</v>
      </c>
      <c r="Y11" s="37">
        <v>23994.899999999998</v>
      </c>
      <c r="Z11" s="37">
        <v>120970.03914206749</v>
      </c>
      <c r="AA11" s="30"/>
      <c r="AB11" s="30"/>
      <c r="AC11" s="30"/>
      <c r="AD11" s="34">
        <v>0</v>
      </c>
      <c r="AE11" s="30">
        <v>0</v>
      </c>
      <c r="AF11" s="34">
        <v>0</v>
      </c>
      <c r="AG11" s="30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3677.311476977065</v>
      </c>
      <c r="AW11" s="34">
        <v>2383.4562793800133</v>
      </c>
      <c r="AX11" s="34">
        <v>597</v>
      </c>
      <c r="AY11" s="34" t="s">
        <v>61</v>
      </c>
      <c r="AZ11" s="34">
        <v>3319.2276876897345</v>
      </c>
    </row>
    <row r="12" spans="1:52" x14ac:dyDescent="0.25">
      <c r="A12" s="22" t="str">
        <f>'[1]Lista de Presença'!A10</f>
        <v>12727862</v>
      </c>
      <c r="B12" s="22" t="str">
        <f>'[1]Lista de Presença'!D10</f>
        <v>Daniel da Silva Brito</v>
      </c>
      <c r="C12" s="23" t="str">
        <f>C19</f>
        <v>Auditor fiscal</v>
      </c>
      <c r="D12" s="23" t="str">
        <f t="shared" ref="D12:AZ12" si="1">D19</f>
        <v xml:space="preserve">Privada </v>
      </c>
      <c r="E12" s="23">
        <v>2021</v>
      </c>
      <c r="F12" s="23"/>
      <c r="G12" s="23">
        <f t="shared" si="1"/>
        <v>15317.8</v>
      </c>
      <c r="H12" s="23"/>
      <c r="I12" s="23"/>
      <c r="J12" s="23"/>
      <c r="K12" s="24">
        <f t="shared" si="1"/>
        <v>0</v>
      </c>
      <c r="L12" s="25">
        <f t="shared" si="1"/>
        <v>5.2999999999999999E-2</v>
      </c>
      <c r="M12" s="23"/>
      <c r="N12" s="23">
        <f t="shared" si="1"/>
        <v>0</v>
      </c>
      <c r="O12" s="23">
        <f t="shared" si="1"/>
        <v>3</v>
      </c>
      <c r="P12" s="26">
        <f t="shared" si="1"/>
        <v>1656</v>
      </c>
      <c r="Q12" s="23">
        <f t="shared" si="1"/>
        <v>2</v>
      </c>
      <c r="R12" s="26">
        <f t="shared" si="1"/>
        <v>3254</v>
      </c>
      <c r="S12" s="23">
        <f t="shared" si="1"/>
        <v>0</v>
      </c>
      <c r="T12" s="23">
        <f t="shared" si="1"/>
        <v>0</v>
      </c>
      <c r="U12" s="26">
        <f t="shared" si="1"/>
        <v>0</v>
      </c>
      <c r="V12" s="23">
        <f t="shared" si="1"/>
        <v>0</v>
      </c>
      <c r="W12" s="27">
        <f t="shared" si="1"/>
        <v>0</v>
      </c>
      <c r="X12" s="28">
        <f t="shared" si="1"/>
        <v>0</v>
      </c>
      <c r="Y12" s="28">
        <f t="shared" si="1"/>
        <v>0</v>
      </c>
      <c r="Z12" s="28">
        <f t="shared" si="1"/>
        <v>0</v>
      </c>
      <c r="AA12" s="23">
        <f t="shared" si="1"/>
        <v>0</v>
      </c>
      <c r="AB12" s="23">
        <f t="shared" si="1"/>
        <v>1</v>
      </c>
      <c r="AC12" s="23">
        <v>2020</v>
      </c>
      <c r="AD12" s="26">
        <f t="shared" si="1"/>
        <v>106243</v>
      </c>
      <c r="AE12" s="23">
        <f t="shared" si="1"/>
        <v>76</v>
      </c>
      <c r="AF12" s="26">
        <f t="shared" si="1"/>
        <v>0</v>
      </c>
      <c r="AG12" s="23">
        <f t="shared" si="1"/>
        <v>1</v>
      </c>
      <c r="AH12" s="26">
        <f t="shared" si="1"/>
        <v>425092</v>
      </c>
      <c r="AI12" s="26">
        <f t="shared" si="1"/>
        <v>116341.05183166111</v>
      </c>
      <c r="AJ12" s="26">
        <f t="shared" si="1"/>
        <v>-68907.419983423344</v>
      </c>
      <c r="AK12" s="26">
        <f t="shared" si="1"/>
        <v>-96329.817548430874</v>
      </c>
      <c r="AL12" s="26">
        <f t="shared" si="1"/>
        <v>-145610.54123844337</v>
      </c>
      <c r="AM12" s="26">
        <f t="shared" si="1"/>
        <v>211612.42400965022</v>
      </c>
      <c r="AN12" s="26">
        <f t="shared" si="1"/>
        <v>-17387.341504473879</v>
      </c>
      <c r="AO12" s="26">
        <f t="shared" si="1"/>
        <v>160875.70343444383</v>
      </c>
      <c r="AP12" s="26">
        <f t="shared" si="1"/>
        <v>127959.82356894553</v>
      </c>
      <c r="AQ12" s="26">
        <f t="shared" si="1"/>
        <v>-22687.951438288907</v>
      </c>
      <c r="AR12" s="26">
        <f t="shared" si="1"/>
        <v>-41592.240982441581</v>
      </c>
      <c r="AS12" s="26">
        <f t="shared" si="1"/>
        <v>57691.308855478965</v>
      </c>
      <c r="AT12" s="26">
        <f t="shared" si="1"/>
        <v>-132239.07709072455</v>
      </c>
      <c r="AU12" s="26">
        <f t="shared" si="1"/>
        <v>574817.92191395327</v>
      </c>
      <c r="AV12" s="26">
        <f t="shared" si="1"/>
        <v>36487.911367561981</v>
      </c>
      <c r="AW12" s="26">
        <f t="shared" si="1"/>
        <v>61519.128994877363</v>
      </c>
      <c r="AX12" s="26">
        <f t="shared" si="1"/>
        <v>539</v>
      </c>
      <c r="AY12" s="26" t="str">
        <f t="shared" si="1"/>
        <v>PGBL</v>
      </c>
      <c r="AZ12" s="26">
        <f t="shared" si="1"/>
        <v>2616.2618127272112</v>
      </c>
    </row>
    <row r="13" spans="1:52" x14ac:dyDescent="0.25">
      <c r="A13" s="22" t="str">
        <f>'[1]Lista de Presença'!A11</f>
        <v>10280509</v>
      </c>
      <c r="B13" s="22" t="str">
        <f>'[1]Lista de Presença'!D11</f>
        <v>Daniel Nyssen</v>
      </c>
      <c r="C13" s="23" t="s">
        <v>67</v>
      </c>
      <c r="D13" s="30" t="s">
        <v>58</v>
      </c>
      <c r="E13" s="23">
        <v>2021</v>
      </c>
      <c r="F13" s="31"/>
      <c r="G13" s="23">
        <v>7923</v>
      </c>
      <c r="H13" s="23"/>
      <c r="I13" s="23"/>
      <c r="J13" s="23"/>
      <c r="K13" s="32"/>
      <c r="L13" s="33">
        <v>5.2999999999999999E-2</v>
      </c>
      <c r="M13" s="31"/>
      <c r="N13" s="31">
        <v>25000</v>
      </c>
      <c r="O13" s="30">
        <v>0</v>
      </c>
      <c r="P13" s="34">
        <v>0</v>
      </c>
      <c r="Q13" s="30">
        <v>2</v>
      </c>
      <c r="R13" s="34">
        <v>1314</v>
      </c>
      <c r="S13" s="30">
        <v>1</v>
      </c>
      <c r="T13" s="35">
        <v>1997</v>
      </c>
      <c r="U13" s="34">
        <v>66161</v>
      </c>
      <c r="V13" s="30">
        <v>1</v>
      </c>
      <c r="W13" s="36">
        <v>1998</v>
      </c>
      <c r="X13" s="37">
        <v>761351</v>
      </c>
      <c r="Y13" s="37">
        <v>60908.08</v>
      </c>
      <c r="Z13" s="37">
        <v>99605.854868151175</v>
      </c>
      <c r="AA13" s="30"/>
      <c r="AB13" s="30"/>
      <c r="AC13" s="30"/>
      <c r="AD13" s="34">
        <v>0</v>
      </c>
      <c r="AE13" s="30">
        <v>0</v>
      </c>
      <c r="AF13" s="34">
        <v>0</v>
      </c>
      <c r="AG13" s="30">
        <v>1</v>
      </c>
      <c r="AH13" s="34">
        <v>371743</v>
      </c>
      <c r="AI13" s="34">
        <v>-25460.618961705986</v>
      </c>
      <c r="AJ13" s="34">
        <v>140482.35390270225</v>
      </c>
      <c r="AK13" s="34">
        <v>-85088.057383685169</v>
      </c>
      <c r="AL13" s="34">
        <v>120341.31403172226</v>
      </c>
      <c r="AM13" s="34">
        <v>-44853.441261337597</v>
      </c>
      <c r="AN13" s="34">
        <v>-111748.58718572563</v>
      </c>
      <c r="AO13" s="34">
        <v>-214545.66384570219</v>
      </c>
      <c r="AP13" s="34">
        <v>-226287.0786002063</v>
      </c>
      <c r="AQ13" s="34">
        <v>-1867.1767397932301</v>
      </c>
      <c r="AR13" s="34">
        <v>159122.95533980988</v>
      </c>
      <c r="AS13" s="34">
        <v>111590.02529753864</v>
      </c>
      <c r="AT13" s="34">
        <v>147782.45214058779</v>
      </c>
      <c r="AU13" s="34">
        <v>341211.47673420474</v>
      </c>
      <c r="AV13" s="34">
        <v>862.34113744000069</v>
      </c>
      <c r="AW13" s="34">
        <v>16075.849130426217</v>
      </c>
      <c r="AX13" s="34">
        <v>426</v>
      </c>
      <c r="AY13" s="34" t="s">
        <v>61</v>
      </c>
      <c r="AZ13" s="34">
        <v>674.82521580313733</v>
      </c>
    </row>
    <row r="14" spans="1:52" x14ac:dyDescent="0.25">
      <c r="A14" s="22" t="str">
        <f>'[1]Lista de Presença'!A12</f>
        <v>12677922</v>
      </c>
      <c r="B14" s="22" t="str">
        <f>'[1]Lista de Presença'!D12</f>
        <v>Davi Andrade Vital Ribeiro</v>
      </c>
      <c r="C14" s="23" t="s">
        <v>68</v>
      </c>
      <c r="D14" s="30" t="s">
        <v>58</v>
      </c>
      <c r="E14" s="23">
        <v>2021</v>
      </c>
      <c r="F14" s="31"/>
      <c r="G14" s="23">
        <v>11620.4</v>
      </c>
      <c r="H14" s="23"/>
      <c r="I14" s="23"/>
      <c r="J14" s="23"/>
      <c r="K14" s="32"/>
      <c r="L14" s="33">
        <v>5.2999999999999999E-2</v>
      </c>
      <c r="M14" s="31"/>
      <c r="N14" s="31"/>
      <c r="O14" s="30">
        <v>1</v>
      </c>
      <c r="P14" s="34">
        <v>775</v>
      </c>
      <c r="Q14" s="30">
        <v>1</v>
      </c>
      <c r="R14" s="34">
        <v>1508</v>
      </c>
      <c r="S14" s="30">
        <v>1</v>
      </c>
      <c r="T14" s="35">
        <v>1988</v>
      </c>
      <c r="U14" s="34">
        <v>46824</v>
      </c>
      <c r="V14" s="30">
        <v>1</v>
      </c>
      <c r="W14" s="36">
        <v>2005</v>
      </c>
      <c r="X14" s="37">
        <v>157874</v>
      </c>
      <c r="Y14" s="37">
        <v>71043.3</v>
      </c>
      <c r="Z14" s="37">
        <v>85479.812771970479</v>
      </c>
      <c r="AA14" s="30"/>
      <c r="AB14" s="30"/>
      <c r="AC14" s="30"/>
      <c r="AD14" s="34">
        <v>0</v>
      </c>
      <c r="AE14" s="30">
        <v>0</v>
      </c>
      <c r="AF14" s="34">
        <v>0</v>
      </c>
      <c r="AG14" s="30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3204.863882384444</v>
      </c>
      <c r="AW14" s="34">
        <v>25646.204290061018</v>
      </c>
      <c r="AX14" s="34">
        <v>365</v>
      </c>
      <c r="AY14" s="34" t="s">
        <v>59</v>
      </c>
      <c r="AZ14" s="34">
        <v>5779.5991947817083</v>
      </c>
    </row>
    <row r="15" spans="1:52" x14ac:dyDescent="0.25">
      <c r="A15" s="22" t="str">
        <f>'[1]Lista de Presença'!A13</f>
        <v>10726311</v>
      </c>
      <c r="B15" s="22" t="str">
        <f>'[1]Lista de Presença'!D13</f>
        <v>Diego Braz</v>
      </c>
      <c r="C15" s="23" t="s">
        <v>69</v>
      </c>
      <c r="D15" s="30" t="s">
        <v>70</v>
      </c>
      <c r="E15" s="23">
        <v>2021</v>
      </c>
      <c r="F15" s="31"/>
      <c r="G15" s="23">
        <v>9666.06</v>
      </c>
      <c r="H15" s="23"/>
      <c r="I15" s="23"/>
      <c r="J15" s="23"/>
      <c r="K15" s="32"/>
      <c r="L15" s="39">
        <v>9542</v>
      </c>
      <c r="M15" s="31"/>
      <c r="N15" s="31">
        <v>7500</v>
      </c>
      <c r="O15" s="30">
        <v>1</v>
      </c>
      <c r="P15" s="34">
        <v>710</v>
      </c>
      <c r="Q15" s="30">
        <v>1</v>
      </c>
      <c r="R15" s="34">
        <v>775</v>
      </c>
      <c r="S15" s="30">
        <v>0</v>
      </c>
      <c r="T15" s="35">
        <v>0</v>
      </c>
      <c r="U15" s="34">
        <v>0</v>
      </c>
      <c r="V15" s="30">
        <v>0</v>
      </c>
      <c r="W15" s="36">
        <v>0</v>
      </c>
      <c r="X15" s="37">
        <v>0</v>
      </c>
      <c r="Y15" s="37">
        <v>0</v>
      </c>
      <c r="Z15" s="37">
        <v>0</v>
      </c>
      <c r="AA15" s="30"/>
      <c r="AB15" s="30"/>
      <c r="AC15" s="30"/>
      <c r="AD15" s="34">
        <v>0</v>
      </c>
      <c r="AE15" s="30">
        <v>0</v>
      </c>
      <c r="AF15" s="34">
        <v>0</v>
      </c>
      <c r="AG15" s="30">
        <v>1</v>
      </c>
      <c r="AH15" s="34">
        <v>128228</v>
      </c>
      <c r="AI15" s="34">
        <v>-7386.0045370922708</v>
      </c>
      <c r="AJ15" s="34">
        <v>-39480.248715005728</v>
      </c>
      <c r="AK15" s="34">
        <v>-49835.797892279843</v>
      </c>
      <c r="AL15" s="34">
        <v>-48943.237056773731</v>
      </c>
      <c r="AM15" s="34">
        <v>7585.3677252170291</v>
      </c>
      <c r="AN15" s="34">
        <v>23699.269647498833</v>
      </c>
      <c r="AO15" s="34">
        <v>12910.609047882665</v>
      </c>
      <c r="AP15" s="34">
        <v>45377.864116658777</v>
      </c>
      <c r="AQ15" s="34">
        <v>70567.24097973702</v>
      </c>
      <c r="AR15" s="34">
        <v>5793.721259321499</v>
      </c>
      <c r="AS15" s="34">
        <v>45694.86913746412</v>
      </c>
      <c r="AT15" s="34">
        <v>-35360.606381943326</v>
      </c>
      <c r="AU15" s="34">
        <v>158851.04733068505</v>
      </c>
      <c r="AV15" s="34">
        <v>17220.688454283958</v>
      </c>
      <c r="AW15" s="34">
        <v>4455.1362183234996</v>
      </c>
      <c r="AX15" s="34">
        <v>557</v>
      </c>
      <c r="AY15" s="34" t="s">
        <v>61</v>
      </c>
      <c r="AZ15" s="34">
        <v>8311.8247567118178</v>
      </c>
    </row>
    <row r="16" spans="1:52" x14ac:dyDescent="0.25">
      <c r="A16" s="22" t="str">
        <f>'[1]Lista de Presença'!A14</f>
        <v>12503809</v>
      </c>
      <c r="B16" s="22" t="str">
        <f>'[1]Lista de Presença'!D14</f>
        <v>Enzo Luis Roncolatto Riva</v>
      </c>
      <c r="C16" s="23" t="s">
        <v>71</v>
      </c>
      <c r="D16" s="30" t="s">
        <v>58</v>
      </c>
      <c r="E16" s="23">
        <v>2021</v>
      </c>
      <c r="F16" s="31"/>
      <c r="G16" s="23">
        <v>8662.48</v>
      </c>
      <c r="H16" s="23"/>
      <c r="I16" s="23"/>
      <c r="J16" s="23"/>
      <c r="K16" s="32"/>
      <c r="L16" s="33">
        <v>8.7499999999999994E-2</v>
      </c>
      <c r="M16" s="31"/>
      <c r="N16" s="31"/>
      <c r="O16" s="30">
        <v>1</v>
      </c>
      <c r="P16" s="34">
        <v>518</v>
      </c>
      <c r="Q16" s="30">
        <v>1</v>
      </c>
      <c r="R16" s="34">
        <v>1487</v>
      </c>
      <c r="S16" s="30">
        <v>1</v>
      </c>
      <c r="T16" s="35">
        <v>1984</v>
      </c>
      <c r="U16" s="34">
        <v>39854</v>
      </c>
      <c r="V16" s="30">
        <v>1</v>
      </c>
      <c r="W16" s="36">
        <v>2006</v>
      </c>
      <c r="X16" s="37">
        <v>228577</v>
      </c>
      <c r="Y16" s="37">
        <v>59430.020000000004</v>
      </c>
      <c r="Z16" s="37">
        <v>41890.646672431743</v>
      </c>
      <c r="AA16" s="30"/>
      <c r="AB16" s="30"/>
      <c r="AC16" s="30"/>
      <c r="AD16" s="34">
        <v>0</v>
      </c>
      <c r="AE16" s="30">
        <v>0</v>
      </c>
      <c r="AF16" s="34">
        <v>0</v>
      </c>
      <c r="AG16" s="30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7382.7622807238422</v>
      </c>
      <c r="AW16" s="34">
        <v>2801.8919316443071</v>
      </c>
      <c r="AX16" s="34">
        <v>622</v>
      </c>
      <c r="AY16" s="34" t="s">
        <v>61</v>
      </c>
      <c r="AZ16" s="34">
        <v>450</v>
      </c>
    </row>
    <row r="17" spans="1:52" x14ac:dyDescent="0.25">
      <c r="A17" s="22" t="str">
        <f>'[1]Lista de Presença'!A15</f>
        <v>12504345</v>
      </c>
      <c r="B17" s="22" t="str">
        <f>'[1]Lista de Presença'!D15</f>
        <v>Enzo Scudeleti</v>
      </c>
      <c r="C17" s="23" t="s">
        <v>63</v>
      </c>
      <c r="D17" s="30" t="s">
        <v>58</v>
      </c>
      <c r="E17" s="23">
        <v>2021</v>
      </c>
      <c r="F17" s="31"/>
      <c r="G17" s="23">
        <v>15846</v>
      </c>
      <c r="H17" s="23"/>
      <c r="I17" s="23"/>
      <c r="J17" s="23"/>
      <c r="K17" s="32">
        <v>0.02</v>
      </c>
      <c r="L17" s="33">
        <v>8.7499999999999994E-2</v>
      </c>
      <c r="M17" s="31"/>
      <c r="N17" s="31">
        <v>15000</v>
      </c>
      <c r="O17" s="30">
        <v>3</v>
      </c>
      <c r="P17" s="34">
        <v>2301</v>
      </c>
      <c r="Q17" s="30">
        <v>2</v>
      </c>
      <c r="R17" s="34">
        <v>1680</v>
      </c>
      <c r="S17" s="30">
        <v>1</v>
      </c>
      <c r="T17" s="35">
        <v>1977</v>
      </c>
      <c r="U17" s="34">
        <v>73170</v>
      </c>
      <c r="V17" s="30">
        <v>0</v>
      </c>
      <c r="W17" s="36">
        <v>0</v>
      </c>
      <c r="X17" s="37">
        <v>0</v>
      </c>
      <c r="Y17" s="37">
        <v>0</v>
      </c>
      <c r="Z17" s="37">
        <v>131313.47046762347</v>
      </c>
      <c r="AA17" s="30"/>
      <c r="AB17" s="30"/>
      <c r="AC17" s="30"/>
      <c r="AD17" s="34">
        <v>0</v>
      </c>
      <c r="AE17" s="30">
        <v>0</v>
      </c>
      <c r="AF17" s="34">
        <v>0</v>
      </c>
      <c r="AG17" s="30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42222.237224466953</v>
      </c>
      <c r="AW17" s="34">
        <v>38890.80804682507</v>
      </c>
      <c r="AX17" s="34">
        <v>645</v>
      </c>
      <c r="AY17" s="34" t="s">
        <v>61</v>
      </c>
      <c r="AZ17" s="34">
        <v>13126.05310667704</v>
      </c>
    </row>
    <row r="18" spans="1:52" x14ac:dyDescent="0.25">
      <c r="A18" s="22" t="str">
        <f>'[1]Lista de Presença'!A16</f>
        <v>11909320</v>
      </c>
      <c r="B18" s="22" t="str">
        <f>'[1]Lista de Presença'!D16</f>
        <v>Gabriel Fonseca Nassar</v>
      </c>
      <c r="C18" s="23" t="s">
        <v>72</v>
      </c>
      <c r="D18" s="30" t="s">
        <v>58</v>
      </c>
      <c r="E18" s="23">
        <v>2021</v>
      </c>
      <c r="F18" s="31"/>
      <c r="G18" s="23">
        <v>13205</v>
      </c>
      <c r="H18" s="23"/>
      <c r="I18" s="23"/>
      <c r="J18" s="23"/>
      <c r="K18" s="32"/>
      <c r="L18" s="33">
        <v>7.0000000000000007E-2</v>
      </c>
      <c r="M18" s="31"/>
      <c r="N18" s="31"/>
      <c r="O18" s="30">
        <v>3</v>
      </c>
      <c r="P18" s="34">
        <v>2352</v>
      </c>
      <c r="Q18" s="30">
        <v>2</v>
      </c>
      <c r="R18" s="34">
        <v>3372</v>
      </c>
      <c r="S18" s="30">
        <v>0</v>
      </c>
      <c r="T18" s="35">
        <v>0</v>
      </c>
      <c r="U18" s="34">
        <v>0</v>
      </c>
      <c r="V18" s="30">
        <v>0</v>
      </c>
      <c r="W18" s="36">
        <v>0</v>
      </c>
      <c r="X18" s="37">
        <v>0</v>
      </c>
      <c r="Y18" s="37">
        <v>0</v>
      </c>
      <c r="Z18" s="37">
        <v>0</v>
      </c>
      <c r="AA18" s="30"/>
      <c r="AB18" s="30"/>
      <c r="AC18" s="30"/>
      <c r="AD18" s="34">
        <v>0</v>
      </c>
      <c r="AE18" s="30">
        <v>0</v>
      </c>
      <c r="AF18" s="34">
        <v>0</v>
      </c>
      <c r="AG18" s="30">
        <v>1</v>
      </c>
      <c r="AH18" s="34">
        <v>159084</v>
      </c>
      <c r="AI18" s="34">
        <v>-41991.761383322832</v>
      </c>
      <c r="AJ18" s="34">
        <v>-10670.763381093542</v>
      </c>
      <c r="AK18" s="34">
        <v>-1061.1794889393248</v>
      </c>
      <c r="AL18" s="34">
        <v>10185.920982755222</v>
      </c>
      <c r="AM18" s="34">
        <v>63394.642223390772</v>
      </c>
      <c r="AN18" s="34">
        <v>-13001.103393478979</v>
      </c>
      <c r="AO18" s="34">
        <v>-12395.283728718112</v>
      </c>
      <c r="AP18" s="34">
        <v>-79926.350062186029</v>
      </c>
      <c r="AQ18" s="34">
        <v>96101.708984722674</v>
      </c>
      <c r="AR18" s="34">
        <v>40885.266193203475</v>
      </c>
      <c r="AS18" s="34">
        <v>63589.25735039798</v>
      </c>
      <c r="AT18" s="34">
        <v>34916.358629075665</v>
      </c>
      <c r="AU18" s="34">
        <v>309110.71292580699</v>
      </c>
      <c r="AV18" s="34">
        <v>36415.192156877587</v>
      </c>
      <c r="AW18" s="34">
        <v>53697.636638546937</v>
      </c>
      <c r="AX18" s="34">
        <v>154</v>
      </c>
      <c r="AY18" s="34" t="s">
        <v>59</v>
      </c>
      <c r="AZ18" s="34">
        <v>11306.44169040678</v>
      </c>
    </row>
    <row r="19" spans="1:52" x14ac:dyDescent="0.25">
      <c r="A19" s="22" t="str">
        <f>'[1]Lista de Presença'!A17</f>
        <v>12745452</v>
      </c>
      <c r="B19" s="22" t="str">
        <f>'[1]Lista de Presença'!D17</f>
        <v>Gabriel Girardi Silva</v>
      </c>
      <c r="C19" s="23" t="s">
        <v>73</v>
      </c>
      <c r="D19" s="30" t="s">
        <v>58</v>
      </c>
      <c r="E19" s="23">
        <v>2021</v>
      </c>
      <c r="F19" s="31"/>
      <c r="G19" s="23">
        <v>15317.8</v>
      </c>
      <c r="H19" s="23"/>
      <c r="I19" s="23"/>
      <c r="J19" s="23"/>
      <c r="K19" s="32"/>
      <c r="L19" s="33">
        <v>5.2999999999999999E-2</v>
      </c>
      <c r="M19" s="31"/>
      <c r="N19" s="31"/>
      <c r="O19" s="30">
        <v>3</v>
      </c>
      <c r="P19" s="34">
        <v>1656</v>
      </c>
      <c r="Q19" s="30">
        <v>2</v>
      </c>
      <c r="R19" s="34">
        <v>3254</v>
      </c>
      <c r="S19" s="30">
        <v>0</v>
      </c>
      <c r="T19" s="35">
        <v>0</v>
      </c>
      <c r="U19" s="34">
        <v>0</v>
      </c>
      <c r="V19" s="30">
        <v>0</v>
      </c>
      <c r="W19" s="36">
        <v>0</v>
      </c>
      <c r="X19" s="37">
        <v>0</v>
      </c>
      <c r="Y19" s="37">
        <v>0</v>
      </c>
      <c r="Z19" s="37">
        <v>0</v>
      </c>
      <c r="AA19" s="30"/>
      <c r="AB19" s="30">
        <v>1</v>
      </c>
      <c r="AC19" s="23">
        <v>2020</v>
      </c>
      <c r="AD19" s="34">
        <v>106243</v>
      </c>
      <c r="AE19" s="30">
        <v>76</v>
      </c>
      <c r="AF19" s="34">
        <v>0</v>
      </c>
      <c r="AG19" s="30">
        <v>1</v>
      </c>
      <c r="AH19" s="34">
        <v>425092</v>
      </c>
      <c r="AI19" s="34">
        <v>116341.05183166111</v>
      </c>
      <c r="AJ19" s="34">
        <v>-68907.419983423344</v>
      </c>
      <c r="AK19" s="34">
        <v>-96329.817548430874</v>
      </c>
      <c r="AL19" s="34">
        <v>-145610.54123844337</v>
      </c>
      <c r="AM19" s="34">
        <v>211612.42400965022</v>
      </c>
      <c r="AN19" s="34">
        <v>-17387.341504473879</v>
      </c>
      <c r="AO19" s="34">
        <v>160875.70343444383</v>
      </c>
      <c r="AP19" s="34">
        <v>127959.82356894553</v>
      </c>
      <c r="AQ19" s="34">
        <v>-22687.951438288907</v>
      </c>
      <c r="AR19" s="34">
        <v>-41592.240982441581</v>
      </c>
      <c r="AS19" s="34">
        <v>57691.308855478965</v>
      </c>
      <c r="AT19" s="34">
        <v>-132239.07709072455</v>
      </c>
      <c r="AU19" s="34">
        <v>574817.92191395327</v>
      </c>
      <c r="AV19" s="34">
        <v>36487.911367561981</v>
      </c>
      <c r="AW19" s="34">
        <v>61519.128994877363</v>
      </c>
      <c r="AX19" s="34">
        <v>539</v>
      </c>
      <c r="AY19" s="34" t="s">
        <v>61</v>
      </c>
      <c r="AZ19" s="34">
        <v>2616.2618127272112</v>
      </c>
    </row>
    <row r="20" spans="1:52" x14ac:dyDescent="0.25">
      <c r="A20" s="22" t="str">
        <f>'[1]Lista de Presença'!A18</f>
        <v>12823098</v>
      </c>
      <c r="B20" s="22" t="str">
        <f>'[1]Lista de Presença'!D18</f>
        <v>Gabriela Ferreira de Lima</v>
      </c>
      <c r="C20" s="23" t="s">
        <v>74</v>
      </c>
      <c r="D20" s="30" t="s">
        <v>70</v>
      </c>
      <c r="E20" s="23">
        <v>2021</v>
      </c>
      <c r="F20" s="31"/>
      <c r="G20" s="23">
        <v>3697.4</v>
      </c>
      <c r="H20" s="23"/>
      <c r="I20" s="23"/>
      <c r="J20" s="23"/>
      <c r="K20" s="32"/>
      <c r="L20" s="33">
        <v>5.2999999999999999E-2</v>
      </c>
      <c r="M20" s="31"/>
      <c r="N20" s="31">
        <v>3500</v>
      </c>
      <c r="O20" s="30">
        <v>3</v>
      </c>
      <c r="P20" s="34">
        <v>2382</v>
      </c>
      <c r="Q20" s="30">
        <v>1</v>
      </c>
      <c r="R20" s="34">
        <v>1830</v>
      </c>
      <c r="S20" s="30">
        <v>1</v>
      </c>
      <c r="T20" s="35">
        <v>1993</v>
      </c>
      <c r="U20" s="34">
        <v>78245</v>
      </c>
      <c r="V20" s="30">
        <v>1</v>
      </c>
      <c r="W20" s="36">
        <v>2008</v>
      </c>
      <c r="X20" s="37">
        <v>713730</v>
      </c>
      <c r="Y20" s="37">
        <v>456787.20000000001</v>
      </c>
      <c r="Z20" s="37">
        <v>133336.28539455563</v>
      </c>
      <c r="AA20" s="30"/>
      <c r="AB20" s="30"/>
      <c r="AC20" s="30"/>
      <c r="AD20" s="34">
        <v>0</v>
      </c>
      <c r="AE20" s="30">
        <v>0</v>
      </c>
      <c r="AF20" s="34">
        <v>0</v>
      </c>
      <c r="AG20" s="30">
        <v>1</v>
      </c>
      <c r="AH20" s="34">
        <v>131731</v>
      </c>
      <c r="AI20" s="34">
        <v>24602.627278956894</v>
      </c>
      <c r="AJ20" s="34">
        <v>28070.867498312458</v>
      </c>
      <c r="AK20" s="34">
        <v>-21384.064529632651</v>
      </c>
      <c r="AL20" s="34">
        <v>-11138.84118325332</v>
      </c>
      <c r="AM20" s="34">
        <v>-41934.070424600832</v>
      </c>
      <c r="AN20" s="34">
        <v>-31823.226713110573</v>
      </c>
      <c r="AO20" s="34">
        <v>-46816.075075217865</v>
      </c>
      <c r="AP20" s="34">
        <v>-38693.700896646835</v>
      </c>
      <c r="AQ20" s="34">
        <v>-29742.519270808119</v>
      </c>
      <c r="AR20" s="34">
        <v>-1347.9494396590749</v>
      </c>
      <c r="AS20" s="34">
        <v>64168.839567230207</v>
      </c>
      <c r="AT20" s="34">
        <v>-37938.754150360946</v>
      </c>
      <c r="AU20" s="34">
        <v>-12245.867338790646</v>
      </c>
      <c r="AV20" s="34">
        <v>1692.9998099048744</v>
      </c>
      <c r="AW20" s="34">
        <v>20647.029670141288</v>
      </c>
      <c r="AX20" s="34">
        <v>655</v>
      </c>
      <c r="AY20" s="34" t="s">
        <v>61</v>
      </c>
      <c r="AZ20" s="34">
        <v>1297.8992176108595</v>
      </c>
    </row>
    <row r="21" spans="1:52" x14ac:dyDescent="0.25">
      <c r="A21" s="22" t="str">
        <f>'[1]Lista de Presença'!A19</f>
        <v>12504495</v>
      </c>
      <c r="B21" s="22" t="str">
        <f>'[1]Lista de Presença'!D19</f>
        <v>Gabrieli Vitoria Domingues</v>
      </c>
      <c r="C21" s="23" t="s">
        <v>75</v>
      </c>
      <c r="D21" s="30" t="s">
        <v>58</v>
      </c>
      <c r="E21" s="23">
        <v>2021</v>
      </c>
      <c r="F21" s="31"/>
      <c r="G21" s="23">
        <v>8979.4</v>
      </c>
      <c r="H21" s="23"/>
      <c r="I21" s="23"/>
      <c r="J21" s="23"/>
      <c r="K21" s="32"/>
      <c r="L21" s="33">
        <v>8.7499999999999994E-2</v>
      </c>
      <c r="M21" s="31"/>
      <c r="N21" s="31"/>
      <c r="O21" s="30">
        <v>1</v>
      </c>
      <c r="P21" s="34">
        <v>545</v>
      </c>
      <c r="Q21" s="30">
        <v>2</v>
      </c>
      <c r="R21" s="34">
        <v>1898</v>
      </c>
      <c r="S21" s="30">
        <v>0</v>
      </c>
      <c r="T21" s="35">
        <v>0</v>
      </c>
      <c r="U21" s="34">
        <v>0</v>
      </c>
      <c r="V21" s="30">
        <v>0</v>
      </c>
      <c r="W21" s="36">
        <v>0</v>
      </c>
      <c r="X21" s="37">
        <v>0</v>
      </c>
      <c r="Y21" s="37">
        <v>0</v>
      </c>
      <c r="Z21" s="37">
        <v>0</v>
      </c>
      <c r="AA21" s="30"/>
      <c r="AB21" s="30">
        <v>1</v>
      </c>
      <c r="AC21" s="23">
        <v>2020</v>
      </c>
      <c r="AD21" s="34">
        <v>56960</v>
      </c>
      <c r="AE21" s="30">
        <v>65</v>
      </c>
      <c r="AF21" s="34">
        <v>56960</v>
      </c>
      <c r="AG21" s="30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15236.206550141102</v>
      </c>
      <c r="AW21" s="34">
        <v>23588.298161419862</v>
      </c>
      <c r="AX21" s="34">
        <v>770</v>
      </c>
      <c r="AY21" s="34" t="s">
        <v>61</v>
      </c>
      <c r="AZ21" s="34">
        <v>5415.3181440885428</v>
      </c>
    </row>
    <row r="22" spans="1:52" x14ac:dyDescent="0.25">
      <c r="A22" s="22" t="str">
        <f>'[1]Lista de Presença'!A20</f>
        <v>7634240</v>
      </c>
      <c r="B22" s="22" t="str">
        <f>'[1]Lista de Presença'!D20</f>
        <v>Giovana Zamith</v>
      </c>
      <c r="C22" s="23" t="s">
        <v>76</v>
      </c>
      <c r="D22" s="30" t="s">
        <v>58</v>
      </c>
      <c r="E22" s="23">
        <v>2021</v>
      </c>
      <c r="F22" s="31"/>
      <c r="G22" s="23">
        <v>6866.6</v>
      </c>
      <c r="H22" s="23"/>
      <c r="I22" s="23"/>
      <c r="J22" s="23"/>
      <c r="K22" s="32"/>
      <c r="L22" s="33">
        <v>8.7499999999999994E-2</v>
      </c>
      <c r="M22" s="31"/>
      <c r="N22" s="31"/>
      <c r="O22" s="30">
        <v>1</v>
      </c>
      <c r="P22" s="34">
        <v>588</v>
      </c>
      <c r="Q22" s="30">
        <v>0</v>
      </c>
      <c r="R22" s="34">
        <v>0</v>
      </c>
      <c r="S22" s="30">
        <v>1</v>
      </c>
      <c r="T22" s="35">
        <v>1977</v>
      </c>
      <c r="U22" s="34">
        <v>41750</v>
      </c>
      <c r="V22" s="30">
        <v>0</v>
      </c>
      <c r="W22" s="36">
        <v>0</v>
      </c>
      <c r="X22" s="37">
        <v>0</v>
      </c>
      <c r="Y22" s="37">
        <v>0</v>
      </c>
      <c r="Z22" s="37">
        <v>58446.54412847483</v>
      </c>
      <c r="AA22" s="30"/>
      <c r="AB22" s="30"/>
      <c r="AC22" s="30"/>
      <c r="AD22" s="34">
        <v>0</v>
      </c>
      <c r="AE22" s="30">
        <v>0</v>
      </c>
      <c r="AF22" s="34">
        <v>0</v>
      </c>
      <c r="AG22" s="30">
        <v>1</v>
      </c>
      <c r="AH22" s="34">
        <v>123918</v>
      </c>
      <c r="AI22" s="34">
        <v>39883.634987261248</v>
      </c>
      <c r="AJ22" s="34">
        <v>1616.6789845501062</v>
      </c>
      <c r="AK22" s="34">
        <v>37609.343782425807</v>
      </c>
      <c r="AL22" s="34">
        <v>25959.91852497607</v>
      </c>
      <c r="AM22" s="34">
        <v>-36390.702328631676</v>
      </c>
      <c r="AN22" s="34">
        <v>33182.812352852001</v>
      </c>
      <c r="AO22" s="34">
        <v>8784.5177044523334</v>
      </c>
      <c r="AP22" s="34">
        <v>-3766.2394041062257</v>
      </c>
      <c r="AQ22" s="34">
        <v>23894.022877725551</v>
      </c>
      <c r="AR22" s="34">
        <v>-51366.044215038724</v>
      </c>
      <c r="AS22" s="34">
        <v>-10621.786250485122</v>
      </c>
      <c r="AT22" s="34">
        <v>40615.292294714811</v>
      </c>
      <c r="AU22" s="34">
        <v>233319.44931069619</v>
      </c>
      <c r="AV22" s="34">
        <v>10276.831439041456</v>
      </c>
      <c r="AW22" s="34">
        <v>18580.715546798074</v>
      </c>
      <c r="AX22" s="34">
        <v>696</v>
      </c>
      <c r="AY22" s="34" t="s">
        <v>61</v>
      </c>
      <c r="AZ22" s="34">
        <v>3121.2173482055318</v>
      </c>
    </row>
    <row r="23" spans="1:52" x14ac:dyDescent="0.25">
      <c r="A23" s="22" t="str">
        <f>'[1]Lista de Presença'!A21</f>
        <v>12503650</v>
      </c>
      <c r="B23" s="22" t="str">
        <f>'[1]Lista de Presença'!D21</f>
        <v>Guilherme de Lima Bassinello</v>
      </c>
      <c r="C23" s="23" t="s">
        <v>77</v>
      </c>
      <c r="D23" s="30" t="s">
        <v>58</v>
      </c>
      <c r="E23" s="23">
        <v>2021</v>
      </c>
      <c r="F23" s="31"/>
      <c r="G23" s="23">
        <v>4331.24</v>
      </c>
      <c r="H23" s="23"/>
      <c r="I23" s="23"/>
      <c r="J23" s="23"/>
      <c r="K23" s="32"/>
      <c r="L23" s="33">
        <v>7.0000000000000007E-2</v>
      </c>
      <c r="M23" s="31"/>
      <c r="N23" s="31"/>
      <c r="O23" s="30">
        <v>3</v>
      </c>
      <c r="P23" s="34">
        <v>1998</v>
      </c>
      <c r="Q23" s="30">
        <v>0</v>
      </c>
      <c r="R23" s="34">
        <v>0</v>
      </c>
      <c r="S23" s="30">
        <v>1</v>
      </c>
      <c r="T23" s="35">
        <v>2007</v>
      </c>
      <c r="U23" s="34">
        <v>128139</v>
      </c>
      <c r="V23" s="30">
        <v>1</v>
      </c>
      <c r="W23" s="36">
        <v>2000</v>
      </c>
      <c r="X23" s="37">
        <v>275966</v>
      </c>
      <c r="Y23" s="37">
        <v>22077.279999999999</v>
      </c>
      <c r="Z23" s="37">
        <v>253228.01795737963</v>
      </c>
      <c r="AA23" s="30"/>
      <c r="AB23" s="30"/>
      <c r="AC23" s="30"/>
      <c r="AD23" s="34">
        <v>0</v>
      </c>
      <c r="AE23" s="30">
        <v>0</v>
      </c>
      <c r="AF23" s="34">
        <v>0</v>
      </c>
      <c r="AG23" s="30">
        <v>1</v>
      </c>
      <c r="AH23" s="34">
        <v>326447</v>
      </c>
      <c r="AI23" s="34">
        <v>-142430.94655106144</v>
      </c>
      <c r="AJ23" s="34">
        <v>18549.340514732001</v>
      </c>
      <c r="AK23" s="34">
        <v>2205.3263462318591</v>
      </c>
      <c r="AL23" s="34">
        <v>154550.13584087978</v>
      </c>
      <c r="AM23" s="34">
        <v>91875.871747511614</v>
      </c>
      <c r="AN23" s="34">
        <v>99992.086780140045</v>
      </c>
      <c r="AO23" s="34">
        <v>120639.6392398505</v>
      </c>
      <c r="AP23" s="34">
        <v>-194625.34799965605</v>
      </c>
      <c r="AQ23" s="34">
        <v>7239.2351816313558</v>
      </c>
      <c r="AR23" s="34">
        <v>3932.4214462797377</v>
      </c>
      <c r="AS23" s="34">
        <v>106312.96748464425</v>
      </c>
      <c r="AT23" s="34">
        <v>142365.01824200182</v>
      </c>
      <c r="AU23" s="34">
        <v>737052.74827318545</v>
      </c>
      <c r="AV23" s="34">
        <v>3217.0861319342848</v>
      </c>
      <c r="AW23" s="34">
        <v>7481.1577075913738</v>
      </c>
      <c r="AX23" s="34">
        <v>332</v>
      </c>
      <c r="AY23" s="34" t="s">
        <v>59</v>
      </c>
      <c r="AZ23" s="34">
        <v>2516.1312010568404</v>
      </c>
    </row>
    <row r="24" spans="1:52" x14ac:dyDescent="0.25">
      <c r="A24" s="22" t="str">
        <f>'[1]Lista de Presença'!A22</f>
        <v>12872750</v>
      </c>
      <c r="B24" s="22" t="str">
        <f>'[1]Lista de Presença'!D22</f>
        <v>Guilherme Fiorin Giusti</v>
      </c>
      <c r="C24" s="23" t="s">
        <v>65</v>
      </c>
      <c r="D24" s="30" t="s">
        <v>58</v>
      </c>
      <c r="E24" s="23">
        <v>2021</v>
      </c>
      <c r="F24" s="31"/>
      <c r="G24" s="23">
        <v>4014.32</v>
      </c>
      <c r="H24" s="23"/>
      <c r="I24" s="23"/>
      <c r="J24" s="23"/>
      <c r="K24" s="32"/>
      <c r="L24" s="33">
        <v>5.2999999999999999E-2</v>
      </c>
      <c r="M24" s="31"/>
      <c r="N24" s="31">
        <v>1257</v>
      </c>
      <c r="O24" s="30">
        <v>0</v>
      </c>
      <c r="P24" s="34">
        <v>0</v>
      </c>
      <c r="Q24" s="30">
        <v>1</v>
      </c>
      <c r="R24" s="34">
        <v>1536</v>
      </c>
      <c r="S24" s="30">
        <v>0</v>
      </c>
      <c r="T24" s="35">
        <v>0</v>
      </c>
      <c r="U24" s="34">
        <v>0</v>
      </c>
      <c r="V24" s="30">
        <v>0</v>
      </c>
      <c r="W24" s="36">
        <v>0</v>
      </c>
      <c r="X24" s="37">
        <v>0</v>
      </c>
      <c r="Y24" s="37">
        <v>0</v>
      </c>
      <c r="Z24" s="37">
        <v>0</v>
      </c>
      <c r="AA24" s="30"/>
      <c r="AB24" s="30"/>
      <c r="AC24" s="30"/>
      <c r="AD24" s="34">
        <v>0</v>
      </c>
      <c r="AE24" s="30">
        <v>0</v>
      </c>
      <c r="AF24" s="34">
        <v>0</v>
      </c>
      <c r="AG24" s="30">
        <v>1</v>
      </c>
      <c r="AH24" s="34">
        <v>181063</v>
      </c>
      <c r="AI24" s="34">
        <v>40402.154709920644</v>
      </c>
      <c r="AJ24" s="34">
        <v>83930.898428460874</v>
      </c>
      <c r="AK24" s="34">
        <v>-51547.869079772267</v>
      </c>
      <c r="AL24" s="34">
        <v>77746.051062844504</v>
      </c>
      <c r="AM24" s="34">
        <v>-77935.415957633886</v>
      </c>
      <c r="AN24" s="34">
        <v>55042.521718862365</v>
      </c>
      <c r="AO24" s="34">
        <v>-85368.126478456616</v>
      </c>
      <c r="AP24" s="34">
        <v>61040.753326081525</v>
      </c>
      <c r="AQ24" s="34">
        <v>4615.8505113658757</v>
      </c>
      <c r="AR24" s="34">
        <v>84943.037784107772</v>
      </c>
      <c r="AS24" s="34">
        <v>39221.369949291722</v>
      </c>
      <c r="AT24" s="34">
        <v>-59789.738107837213</v>
      </c>
      <c r="AU24" s="34">
        <v>353364.48786723526</v>
      </c>
      <c r="AV24" s="34">
        <v>686.43376318904029</v>
      </c>
      <c r="AW24" s="34">
        <v>6369.0197457953718</v>
      </c>
      <c r="AX24" s="34">
        <v>509</v>
      </c>
      <c r="AY24" s="34" t="s">
        <v>61</v>
      </c>
      <c r="AZ24" s="34">
        <v>2250.2125087311347</v>
      </c>
    </row>
    <row r="25" spans="1:52" x14ac:dyDescent="0.25">
      <c r="A25" s="22" t="str">
        <f>'[1]Lista de Presença'!A23</f>
        <v>12725971</v>
      </c>
      <c r="B25" s="22" t="str">
        <f>'[1]Lista de Presença'!D23</f>
        <v>Gustavo Watanabe Hiraichi</v>
      </c>
      <c r="C25" s="23" t="s">
        <v>78</v>
      </c>
      <c r="D25" s="30" t="s">
        <v>58</v>
      </c>
      <c r="E25" s="23">
        <v>2021</v>
      </c>
      <c r="F25" s="31"/>
      <c r="G25" s="23">
        <v>8028.64</v>
      </c>
      <c r="H25" s="23"/>
      <c r="I25" s="23"/>
      <c r="J25" s="23"/>
      <c r="K25" s="32">
        <v>5.0000000000000001E-3</v>
      </c>
      <c r="L25" s="33">
        <v>8.7499999999999994E-2</v>
      </c>
      <c r="M25" s="31"/>
      <c r="N25" s="31"/>
      <c r="O25" s="30">
        <v>0</v>
      </c>
      <c r="P25" s="34">
        <v>0</v>
      </c>
      <c r="Q25" s="30">
        <v>1</v>
      </c>
      <c r="R25" s="34">
        <v>1740</v>
      </c>
      <c r="S25" s="30">
        <v>1</v>
      </c>
      <c r="T25" s="35">
        <v>1987</v>
      </c>
      <c r="U25" s="34">
        <v>127169</v>
      </c>
      <c r="V25" s="30">
        <v>0</v>
      </c>
      <c r="W25" s="36">
        <v>0</v>
      </c>
      <c r="X25" s="37">
        <v>0</v>
      </c>
      <c r="Y25" s="37">
        <v>0</v>
      </c>
      <c r="Z25" s="37">
        <v>133396.37876664937</v>
      </c>
      <c r="AA25" s="30"/>
      <c r="AB25" s="30"/>
      <c r="AC25" s="30"/>
      <c r="AD25" s="34">
        <v>0</v>
      </c>
      <c r="AE25" s="30">
        <v>0</v>
      </c>
      <c r="AF25" s="34">
        <v>0</v>
      </c>
      <c r="AG25" s="30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15458.621923029914</v>
      </c>
      <c r="AW25" s="34">
        <v>37465.239955893667</v>
      </c>
      <c r="AX25" s="34">
        <v>812</v>
      </c>
      <c r="AY25" s="34" t="s">
        <v>61</v>
      </c>
      <c r="AZ25" s="34">
        <v>1463.2655377491442</v>
      </c>
    </row>
    <row r="26" spans="1:52" x14ac:dyDescent="0.25">
      <c r="A26" s="22" t="str">
        <f>'[1]Lista de Presença'!A24</f>
        <v>8520172</v>
      </c>
      <c r="B26" s="22" t="str">
        <f>'[1]Lista de Presença'!D24</f>
        <v>Henrique Donizete Duarte</v>
      </c>
      <c r="C26" s="23" t="s">
        <v>79</v>
      </c>
      <c r="D26" s="30" t="s">
        <v>58</v>
      </c>
      <c r="E26" s="23">
        <v>2021</v>
      </c>
      <c r="F26" s="31"/>
      <c r="G26" s="23">
        <v>8979.4</v>
      </c>
      <c r="H26" s="23"/>
      <c r="I26" s="23"/>
      <c r="J26" s="23"/>
      <c r="K26" s="32"/>
      <c r="L26" s="33">
        <v>8.7499999999999994E-2</v>
      </c>
      <c r="M26" s="31"/>
      <c r="N26" s="31">
        <v>12750</v>
      </c>
      <c r="O26" s="30">
        <v>3</v>
      </c>
      <c r="P26" s="34">
        <v>2391</v>
      </c>
      <c r="Q26" s="30">
        <v>2</v>
      </c>
      <c r="R26" s="34">
        <v>1564</v>
      </c>
      <c r="S26" s="30">
        <v>0</v>
      </c>
      <c r="T26" s="35">
        <v>0</v>
      </c>
      <c r="U26" s="34">
        <v>0</v>
      </c>
      <c r="V26" s="30">
        <v>0</v>
      </c>
      <c r="W26" s="36">
        <v>0</v>
      </c>
      <c r="X26" s="37">
        <v>0</v>
      </c>
      <c r="Y26" s="37">
        <v>0</v>
      </c>
      <c r="Z26" s="37">
        <v>0</v>
      </c>
      <c r="AA26" s="30"/>
      <c r="AB26" s="30"/>
      <c r="AC26" s="30"/>
      <c r="AD26" s="34">
        <v>0</v>
      </c>
      <c r="AE26" s="30">
        <v>0</v>
      </c>
      <c r="AF26" s="34">
        <v>0</v>
      </c>
      <c r="AG26" s="30">
        <v>1</v>
      </c>
      <c r="AH26" s="34">
        <v>67712</v>
      </c>
      <c r="AI26" s="34">
        <v>-17846.111890264685</v>
      </c>
      <c r="AJ26" s="34">
        <v>-18215.066428008871</v>
      </c>
      <c r="AK26" s="34">
        <v>15514.593655868064</v>
      </c>
      <c r="AL26" s="34">
        <v>3381.2781736399252</v>
      </c>
      <c r="AM26" s="34">
        <v>15996.26883160023</v>
      </c>
      <c r="AN26" s="34">
        <v>13617.857825633742</v>
      </c>
      <c r="AO26" s="34">
        <v>-329.25815356832783</v>
      </c>
      <c r="AP26" s="34">
        <v>6544.1223083880004</v>
      </c>
      <c r="AQ26" s="34">
        <v>22573.546923017471</v>
      </c>
      <c r="AR26" s="34">
        <v>-15167.518333892231</v>
      </c>
      <c r="AS26" s="34">
        <v>20320.146794432927</v>
      </c>
      <c r="AT26" s="34">
        <v>-15208.654089454012</v>
      </c>
      <c r="AU26" s="34">
        <v>98893.205617392232</v>
      </c>
      <c r="AV26" s="34">
        <v>4710.1883391810225</v>
      </c>
      <c r="AW26" s="34">
        <v>49232.435803122979</v>
      </c>
      <c r="AX26" s="34">
        <v>382</v>
      </c>
      <c r="AY26" s="34" t="s">
        <v>59</v>
      </c>
      <c r="AZ26" s="34">
        <v>6807.788184896961</v>
      </c>
    </row>
    <row r="27" spans="1:52" x14ac:dyDescent="0.25">
      <c r="A27" s="22" t="str">
        <f>'[1]Lista de Presença'!A25</f>
        <v>12503556</v>
      </c>
      <c r="B27" s="22" t="str">
        <f>'[1]Lista de Presença'!D25</f>
        <v>Henrique Rossetti</v>
      </c>
      <c r="C27" s="23" t="s">
        <v>80</v>
      </c>
      <c r="D27" s="30" t="s">
        <v>58</v>
      </c>
      <c r="E27" s="23">
        <v>2021</v>
      </c>
      <c r="F27" s="31"/>
      <c r="G27" s="23">
        <v>7183.52</v>
      </c>
      <c r="H27" s="23"/>
      <c r="I27" s="23"/>
      <c r="J27" s="23"/>
      <c r="K27" s="32"/>
      <c r="L27" s="33">
        <v>5.2999999999999999E-2</v>
      </c>
      <c r="M27" s="31"/>
      <c r="N27" s="31"/>
      <c r="O27" s="30">
        <v>0</v>
      </c>
      <c r="P27" s="34">
        <v>0</v>
      </c>
      <c r="Q27" s="30">
        <v>2</v>
      </c>
      <c r="R27" s="34">
        <v>3700</v>
      </c>
      <c r="S27" s="30">
        <v>0</v>
      </c>
      <c r="T27" s="35">
        <v>0</v>
      </c>
      <c r="U27" s="34">
        <v>0</v>
      </c>
      <c r="V27" s="30">
        <v>0</v>
      </c>
      <c r="W27" s="36">
        <v>0</v>
      </c>
      <c r="X27" s="37">
        <v>0</v>
      </c>
      <c r="Y27" s="37">
        <v>0</v>
      </c>
      <c r="Z27" s="37">
        <v>0</v>
      </c>
      <c r="AA27" s="30"/>
      <c r="AB27" s="30">
        <v>1</v>
      </c>
      <c r="AC27" s="23">
        <v>2020</v>
      </c>
      <c r="AD27" s="34">
        <v>56190</v>
      </c>
      <c r="AE27" s="30">
        <v>64</v>
      </c>
      <c r="AF27" s="34">
        <v>0</v>
      </c>
      <c r="AG27" s="30">
        <v>1</v>
      </c>
      <c r="AH27" s="34">
        <v>81552</v>
      </c>
      <c r="AI27" s="34">
        <v>28000.954407766876</v>
      </c>
      <c r="AJ27" s="34">
        <v>-18614.81996980407</v>
      </c>
      <c r="AK27" s="34">
        <v>26198.15489763836</v>
      </c>
      <c r="AL27" s="34">
        <v>-21900.712708990341</v>
      </c>
      <c r="AM27" s="34">
        <v>24229.674055586718</v>
      </c>
      <c r="AN27" s="34">
        <v>-20309.440482744372</v>
      </c>
      <c r="AO27" s="34">
        <v>-42514.838534248869</v>
      </c>
      <c r="AP27" s="34">
        <v>12681.352787940978</v>
      </c>
      <c r="AQ27" s="34">
        <v>44167.798494864313</v>
      </c>
      <c r="AR27" s="34">
        <v>-19304.836485947711</v>
      </c>
      <c r="AS27" s="34">
        <v>4873.9573115438188</v>
      </c>
      <c r="AT27" s="34">
        <v>21504.127495527187</v>
      </c>
      <c r="AU27" s="34">
        <v>120563.37126913288</v>
      </c>
      <c r="AV27" s="34">
        <v>11105.639921337071</v>
      </c>
      <c r="AW27" s="34">
        <v>40696.565046828197</v>
      </c>
      <c r="AX27" s="34">
        <v>487</v>
      </c>
      <c r="AY27" s="34" t="s">
        <v>61</v>
      </c>
      <c r="AZ27" s="34">
        <v>4739.5661902076718</v>
      </c>
    </row>
    <row r="28" spans="1:52" x14ac:dyDescent="0.25">
      <c r="A28" s="22" t="str">
        <f>'[1]Lista de Presença'!A26</f>
        <v>11878678</v>
      </c>
      <c r="B28" s="22" t="str">
        <f>'[1]Lista de Presença'!D26</f>
        <v>Isabela Carneiro Demartini</v>
      </c>
      <c r="C28" s="23" t="s">
        <v>75</v>
      </c>
      <c r="D28" s="30" t="s">
        <v>58</v>
      </c>
      <c r="E28" s="23">
        <v>2021</v>
      </c>
      <c r="F28" s="31"/>
      <c r="G28" s="23">
        <v>8979.4</v>
      </c>
      <c r="H28" s="23"/>
      <c r="I28" s="23"/>
      <c r="J28" s="23"/>
      <c r="K28" s="32"/>
      <c r="L28" s="33">
        <v>8.7499999999999994E-2</v>
      </c>
      <c r="M28" s="31"/>
      <c r="N28" s="31"/>
      <c r="O28" s="30">
        <v>2</v>
      </c>
      <c r="P28" s="34">
        <v>1072</v>
      </c>
      <c r="Q28" s="30">
        <v>1</v>
      </c>
      <c r="R28" s="34">
        <v>1467</v>
      </c>
      <c r="S28" s="30">
        <v>1</v>
      </c>
      <c r="T28" s="35">
        <v>1983</v>
      </c>
      <c r="U28" s="34">
        <v>96480</v>
      </c>
      <c r="V28" s="30">
        <v>0</v>
      </c>
      <c r="W28" s="36">
        <v>0</v>
      </c>
      <c r="X28" s="37">
        <v>0</v>
      </c>
      <c r="Y28" s="37">
        <v>0</v>
      </c>
      <c r="Z28" s="37">
        <v>156715.38058581846</v>
      </c>
      <c r="AA28" s="30"/>
      <c r="AB28" s="30"/>
      <c r="AC28" s="30"/>
      <c r="AD28" s="34">
        <v>0</v>
      </c>
      <c r="AE28" s="30">
        <v>0</v>
      </c>
      <c r="AF28" s="34">
        <v>0</v>
      </c>
      <c r="AG28" s="30">
        <v>1</v>
      </c>
      <c r="AH28" s="34">
        <v>56062</v>
      </c>
      <c r="AI28" s="34">
        <v>-15989.21387978665</v>
      </c>
      <c r="AJ28" s="34">
        <v>7264.9924719638002</v>
      </c>
      <c r="AK28" s="34">
        <v>1719.798341882873</v>
      </c>
      <c r="AL28" s="34">
        <v>10484.039220763889</v>
      </c>
      <c r="AM28" s="34">
        <v>-9468.4583093978817</v>
      </c>
      <c r="AN28" s="34">
        <v>-6526.2755347321818</v>
      </c>
      <c r="AO28" s="34">
        <v>-22014.001271220284</v>
      </c>
      <c r="AP28" s="34">
        <v>-2708.3080992568666</v>
      </c>
      <c r="AQ28" s="34">
        <v>-8840.5108390574169</v>
      </c>
      <c r="AR28" s="34">
        <v>-21255.614093130327</v>
      </c>
      <c r="AS28" s="34">
        <v>9699.0494671615434</v>
      </c>
      <c r="AT28" s="34">
        <v>27412.422804358594</v>
      </c>
      <c r="AU28" s="34">
        <v>25839.920279549093</v>
      </c>
      <c r="AV28" s="34">
        <v>4058.3384995357683</v>
      </c>
      <c r="AW28" s="34">
        <v>10380.285369840571</v>
      </c>
      <c r="AX28" s="34">
        <v>445</v>
      </c>
      <c r="AY28" s="34" t="s">
        <v>61</v>
      </c>
      <c r="AZ28" s="34">
        <v>1647.7365027794283</v>
      </c>
    </row>
    <row r="29" spans="1:52" x14ac:dyDescent="0.25">
      <c r="A29" s="22" t="str">
        <f>'[1]Lista de Presença'!A27</f>
        <v>12504331</v>
      </c>
      <c r="B29" s="22" t="str">
        <f>'[1]Lista de Presença'!D27</f>
        <v>Isabella Oliveira de Araujo Cardelli</v>
      </c>
      <c r="C29" s="23" t="s">
        <v>69</v>
      </c>
      <c r="D29" s="30" t="s">
        <v>58</v>
      </c>
      <c r="E29" s="23">
        <v>2021</v>
      </c>
      <c r="F29" s="31"/>
      <c r="G29" s="23">
        <v>8979.4</v>
      </c>
      <c r="H29" s="23"/>
      <c r="I29" s="23"/>
      <c r="J29" s="23"/>
      <c r="K29" s="32"/>
      <c r="L29" s="33">
        <v>0.02</v>
      </c>
      <c r="M29" s="31"/>
      <c r="N29" s="31">
        <v>3000</v>
      </c>
      <c r="O29" s="30">
        <v>2</v>
      </c>
      <c r="P29" s="34">
        <v>1394</v>
      </c>
      <c r="Q29" s="30">
        <v>1</v>
      </c>
      <c r="R29" s="34">
        <v>1658</v>
      </c>
      <c r="S29" s="30">
        <v>0</v>
      </c>
      <c r="T29" s="35">
        <v>0</v>
      </c>
      <c r="U29" s="34">
        <v>0</v>
      </c>
      <c r="V29" s="30">
        <v>0</v>
      </c>
      <c r="W29" s="36">
        <v>0</v>
      </c>
      <c r="X29" s="37">
        <v>0</v>
      </c>
      <c r="Y29" s="37">
        <v>0</v>
      </c>
      <c r="Z29" s="37">
        <v>0</v>
      </c>
      <c r="AA29" s="30"/>
      <c r="AB29" s="30">
        <v>1</v>
      </c>
      <c r="AC29" s="23">
        <v>2020</v>
      </c>
      <c r="AD29" s="34">
        <v>104302</v>
      </c>
      <c r="AE29" s="30">
        <v>60</v>
      </c>
      <c r="AF29" s="34">
        <v>208604</v>
      </c>
      <c r="AG29" s="30">
        <v>1</v>
      </c>
      <c r="AH29" s="34">
        <v>321547</v>
      </c>
      <c r="AI29" s="34">
        <v>-200518.37493169369</v>
      </c>
      <c r="AJ29" s="34">
        <v>-41623.492221607492</v>
      </c>
      <c r="AK29" s="34">
        <v>-115866.67410919903</v>
      </c>
      <c r="AL29" s="34">
        <v>796.28209985621413</v>
      </c>
      <c r="AM29" s="34">
        <v>-149333.14532496009</v>
      </c>
      <c r="AN29" s="34">
        <v>68227.504948877599</v>
      </c>
      <c r="AO29" s="34">
        <v>-16156.629127824845</v>
      </c>
      <c r="AP29" s="34">
        <v>-15848.846143007222</v>
      </c>
      <c r="AQ29" s="34">
        <v>-33320.806530206777</v>
      </c>
      <c r="AR29" s="34">
        <v>-152642.34580675201</v>
      </c>
      <c r="AS29" s="34">
        <v>-36444.92940393067</v>
      </c>
      <c r="AT29" s="34">
        <v>126850.39773676595</v>
      </c>
      <c r="AU29" s="34">
        <v>-244334.058813682</v>
      </c>
      <c r="AV29" s="34">
        <v>5196.1309429730263</v>
      </c>
      <c r="AW29" s="34">
        <v>42868.89067535707</v>
      </c>
      <c r="AX29" s="34">
        <v>697</v>
      </c>
      <c r="AY29" s="34" t="s">
        <v>61</v>
      </c>
      <c r="AZ29" s="34">
        <v>4997.0222370113943</v>
      </c>
    </row>
    <row r="30" spans="1:52" x14ac:dyDescent="0.25">
      <c r="A30" s="22" t="str">
        <f>'[1]Lista de Presença'!A28</f>
        <v>12504731</v>
      </c>
      <c r="B30" s="22" t="str">
        <f>'[1]Lista de Presença'!D28</f>
        <v>Joao Lucas Bandeira Pedrosa</v>
      </c>
      <c r="C30" s="23" t="s">
        <v>60</v>
      </c>
      <c r="D30" s="30" t="s">
        <v>58</v>
      </c>
      <c r="E30" s="23">
        <v>2021</v>
      </c>
      <c r="F30" s="31"/>
      <c r="G30" s="23">
        <v>7923</v>
      </c>
      <c r="H30" s="23"/>
      <c r="I30" s="23"/>
      <c r="J30" s="23"/>
      <c r="K30" s="32"/>
      <c r="L30" s="33">
        <v>5.2999999999999999E-2</v>
      </c>
      <c r="M30" s="31"/>
      <c r="N30" s="31"/>
      <c r="O30" s="30">
        <v>2</v>
      </c>
      <c r="P30" s="34">
        <v>1440</v>
      </c>
      <c r="Q30" s="30">
        <v>1</v>
      </c>
      <c r="R30" s="34">
        <v>1081</v>
      </c>
      <c r="S30" s="30">
        <v>0</v>
      </c>
      <c r="T30" s="35">
        <v>0</v>
      </c>
      <c r="U30" s="34">
        <v>0</v>
      </c>
      <c r="V30" s="30">
        <v>0</v>
      </c>
      <c r="W30" s="36">
        <v>0</v>
      </c>
      <c r="X30" s="37">
        <v>0</v>
      </c>
      <c r="Y30" s="37">
        <v>0</v>
      </c>
      <c r="Z30" s="37">
        <v>0</v>
      </c>
      <c r="AA30" s="30"/>
      <c r="AB30" s="30"/>
      <c r="AC30" s="30"/>
      <c r="AD30" s="34">
        <v>0</v>
      </c>
      <c r="AE30" s="30">
        <v>0</v>
      </c>
      <c r="AF30" s="34">
        <v>0</v>
      </c>
      <c r="AG30" s="30">
        <v>1</v>
      </c>
      <c r="AH30" s="34">
        <v>105507</v>
      </c>
      <c r="AI30" s="34">
        <v>7542.9622823145537</v>
      </c>
      <c r="AJ30" s="34">
        <v>-16171.928300272124</v>
      </c>
      <c r="AK30" s="34">
        <v>-10150.605988397756</v>
      </c>
      <c r="AL30" s="34">
        <v>-17571.21219260637</v>
      </c>
      <c r="AM30" s="34">
        <v>46950.046234341258</v>
      </c>
      <c r="AN30" s="34">
        <v>18669.102904396426</v>
      </c>
      <c r="AO30" s="34">
        <v>-16490.904412990381</v>
      </c>
      <c r="AP30" s="34">
        <v>-23319.8639859904</v>
      </c>
      <c r="AQ30" s="34">
        <v>19807.321692550846</v>
      </c>
      <c r="AR30" s="34">
        <v>-6667.7403097097986</v>
      </c>
      <c r="AS30" s="34">
        <v>-39762.174332963346</v>
      </c>
      <c r="AT30" s="34">
        <v>5419.7338127284829</v>
      </c>
      <c r="AU30" s="34">
        <v>73761.737403401392</v>
      </c>
      <c r="AV30" s="34">
        <v>21303.841160033815</v>
      </c>
      <c r="AW30" s="34">
        <v>1019.9184063812511</v>
      </c>
      <c r="AX30" s="34">
        <v>339</v>
      </c>
      <c r="AY30" s="34" t="s">
        <v>59</v>
      </c>
      <c r="AZ30" s="34">
        <v>6232.6372048519333</v>
      </c>
    </row>
    <row r="31" spans="1:52" x14ac:dyDescent="0.25">
      <c r="A31" s="22" t="str">
        <f>'[1]Lista de Presença'!A29</f>
        <v>12677745</v>
      </c>
      <c r="B31" s="22" t="str">
        <f>'[1]Lista de Presença'!D29</f>
        <v>Joao Vitor da Silva Salomao</v>
      </c>
      <c r="C31" s="23" t="s">
        <v>80</v>
      </c>
      <c r="D31" s="30" t="s">
        <v>58</v>
      </c>
      <c r="E31" s="23">
        <v>2021</v>
      </c>
      <c r="F31" s="31"/>
      <c r="G31" s="23">
        <v>7183.52</v>
      </c>
      <c r="H31" s="23"/>
      <c r="I31" s="23"/>
      <c r="J31" s="23"/>
      <c r="K31" s="32"/>
      <c r="L31" s="33">
        <v>5.2999999999999999E-2</v>
      </c>
      <c r="M31" s="31"/>
      <c r="N31" s="31"/>
      <c r="O31" s="30">
        <v>3</v>
      </c>
      <c r="P31" s="34">
        <v>1749</v>
      </c>
      <c r="Q31" s="30">
        <v>0</v>
      </c>
      <c r="R31" s="34">
        <v>0</v>
      </c>
      <c r="S31" s="30">
        <v>0</v>
      </c>
      <c r="T31" s="35">
        <v>0</v>
      </c>
      <c r="U31" s="34">
        <v>0</v>
      </c>
      <c r="V31" s="30">
        <v>0</v>
      </c>
      <c r="W31" s="36">
        <v>0</v>
      </c>
      <c r="X31" s="37">
        <v>0</v>
      </c>
      <c r="Y31" s="37">
        <v>0</v>
      </c>
      <c r="Z31" s="37">
        <v>0</v>
      </c>
      <c r="AA31" s="30"/>
      <c r="AB31" s="30"/>
      <c r="AC31" s="30"/>
      <c r="AD31" s="34">
        <v>0</v>
      </c>
      <c r="AE31" s="30">
        <v>0</v>
      </c>
      <c r="AF31" s="34">
        <v>0</v>
      </c>
      <c r="AG31" s="30">
        <v>1</v>
      </c>
      <c r="AH31" s="34">
        <v>348135</v>
      </c>
      <c r="AI31" s="34">
        <v>-209309.53498462771</v>
      </c>
      <c r="AJ31" s="34">
        <v>128685.79513591302</v>
      </c>
      <c r="AK31" s="34">
        <v>113349.10154797924</v>
      </c>
      <c r="AL31" s="34">
        <v>-17484.342467288676</v>
      </c>
      <c r="AM31" s="34">
        <v>130436.73124389102</v>
      </c>
      <c r="AN31" s="34">
        <v>16352.4201951912</v>
      </c>
      <c r="AO31" s="34">
        <v>-14982.680552744336</v>
      </c>
      <c r="AP31" s="34">
        <v>-204281.87926439327</v>
      </c>
      <c r="AQ31" s="34">
        <v>253114.78693552871</v>
      </c>
      <c r="AR31" s="34">
        <v>-87271.275607062853</v>
      </c>
      <c r="AS31" s="34">
        <v>43530.570710341264</v>
      </c>
      <c r="AT31" s="34">
        <v>-58678.522903279845</v>
      </c>
      <c r="AU31" s="34">
        <v>441596.16998944787</v>
      </c>
      <c r="AV31" s="34">
        <v>5219.9699456247181</v>
      </c>
      <c r="AW31" s="34">
        <v>4827.9789006906694</v>
      </c>
      <c r="AX31" s="34">
        <v>591</v>
      </c>
      <c r="AY31" s="34" t="s">
        <v>61</v>
      </c>
      <c r="AZ31" s="34">
        <v>4829.2592394927105</v>
      </c>
    </row>
    <row r="32" spans="1:52" x14ac:dyDescent="0.25">
      <c r="A32" s="22" t="str">
        <f>'[1]Lista de Presença'!A30</f>
        <v>12503514</v>
      </c>
      <c r="B32" s="22" t="str">
        <f>'[1]Lista de Presença'!D30</f>
        <v>Juliana Duarte Ferreira</v>
      </c>
      <c r="C32" s="23" t="s">
        <v>68</v>
      </c>
      <c r="D32" s="30" t="s">
        <v>58</v>
      </c>
      <c r="E32" s="23">
        <v>2021</v>
      </c>
      <c r="F32" s="31"/>
      <c r="G32" s="23">
        <v>11620.4</v>
      </c>
      <c r="H32" s="23"/>
      <c r="I32" s="23"/>
      <c r="J32" s="23"/>
      <c r="K32" s="32"/>
      <c r="L32" s="33">
        <v>5.2999999999999999E-2</v>
      </c>
      <c r="M32" s="31"/>
      <c r="N32" s="31"/>
      <c r="O32" s="30">
        <v>2</v>
      </c>
      <c r="P32" s="34">
        <v>1326</v>
      </c>
      <c r="Q32" s="30">
        <v>1</v>
      </c>
      <c r="R32" s="34">
        <v>1667</v>
      </c>
      <c r="S32" s="30">
        <v>1</v>
      </c>
      <c r="T32" s="35">
        <v>2001</v>
      </c>
      <c r="U32" s="34">
        <v>103870</v>
      </c>
      <c r="V32" s="30">
        <v>0</v>
      </c>
      <c r="W32" s="36">
        <v>0</v>
      </c>
      <c r="X32" s="37">
        <v>0</v>
      </c>
      <c r="Y32" s="37">
        <v>0</v>
      </c>
      <c r="Z32" s="37">
        <v>109966.23862389183</v>
      </c>
      <c r="AA32" s="30"/>
      <c r="AB32" s="30"/>
      <c r="AC32" s="30"/>
      <c r="AD32" s="34">
        <v>0</v>
      </c>
      <c r="AE32" s="30">
        <v>0</v>
      </c>
      <c r="AF32" s="34">
        <v>0</v>
      </c>
      <c r="AG32" s="30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24819.460160223767</v>
      </c>
      <c r="AW32" s="34">
        <v>47469.34443982815</v>
      </c>
      <c r="AX32" s="34">
        <v>249</v>
      </c>
      <c r="AY32" s="34" t="s">
        <v>59</v>
      </c>
      <c r="AZ32" s="34">
        <v>3531.8966525682067</v>
      </c>
    </row>
    <row r="33" spans="1:52" x14ac:dyDescent="0.25">
      <c r="A33" s="22" t="str">
        <f>'[1]Lista de Presença'!A31</f>
        <v>12504283</v>
      </c>
      <c r="B33" s="22" t="str">
        <f>'[1]Lista de Presença'!D31</f>
        <v>Julio Felix Tenorio Cavalcanti</v>
      </c>
      <c r="C33" s="23" t="s">
        <v>65</v>
      </c>
      <c r="D33" s="30" t="s">
        <v>58</v>
      </c>
      <c r="E33" s="23">
        <v>2021</v>
      </c>
      <c r="F33" s="31"/>
      <c r="G33" s="23">
        <v>5128</v>
      </c>
      <c r="H33" s="23"/>
      <c r="I33" s="23"/>
      <c r="J33" s="23"/>
      <c r="K33" s="32"/>
      <c r="L33" s="33">
        <v>5.2999999999999999E-2</v>
      </c>
      <c r="M33" s="31"/>
      <c r="N33" s="31"/>
      <c r="O33" s="30">
        <v>2</v>
      </c>
      <c r="P33" s="34">
        <v>1246</v>
      </c>
      <c r="Q33" s="30">
        <v>0</v>
      </c>
      <c r="R33" s="34">
        <v>0</v>
      </c>
      <c r="S33" s="30">
        <v>1</v>
      </c>
      <c r="T33" s="35">
        <v>2000</v>
      </c>
      <c r="U33" s="34">
        <v>94680</v>
      </c>
      <c r="V33" s="30">
        <v>0</v>
      </c>
      <c r="W33" s="36">
        <v>0</v>
      </c>
      <c r="X33" s="37">
        <v>0</v>
      </c>
      <c r="Y33" s="37">
        <v>0</v>
      </c>
      <c r="Z33" s="37">
        <v>0</v>
      </c>
      <c r="AA33" s="30"/>
      <c r="AB33" s="30"/>
      <c r="AC33" s="30"/>
      <c r="AD33" s="34">
        <v>0</v>
      </c>
      <c r="AE33" s="30">
        <v>0</v>
      </c>
      <c r="AF33" s="34">
        <v>0</v>
      </c>
      <c r="AG33" s="30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6985</v>
      </c>
      <c r="AW33" s="34">
        <v>6894</v>
      </c>
      <c r="AX33" s="34">
        <v>620</v>
      </c>
      <c r="AY33" s="34" t="s">
        <v>59</v>
      </c>
      <c r="AZ33" s="34">
        <v>4842</v>
      </c>
    </row>
    <row r="34" spans="1:52" x14ac:dyDescent="0.25">
      <c r="A34" s="22" t="str">
        <f>'[1]Lista de Presença'!A32</f>
        <v>12503876</v>
      </c>
      <c r="B34" s="22" t="str">
        <f>'[1]Lista de Presença'!D32</f>
        <v>Kaiky Rastelli de Lima</v>
      </c>
      <c r="C34" s="23" t="s">
        <v>72</v>
      </c>
      <c r="D34" s="30" t="s">
        <v>58</v>
      </c>
      <c r="E34" s="23">
        <v>2021</v>
      </c>
      <c r="F34" s="31"/>
      <c r="G34" s="23">
        <v>13205</v>
      </c>
      <c r="H34" s="23"/>
      <c r="I34" s="23"/>
      <c r="J34" s="23"/>
      <c r="K34" s="32"/>
      <c r="L34" s="33">
        <v>7.0000000000000007E-2</v>
      </c>
      <c r="M34" s="31"/>
      <c r="N34" s="31"/>
      <c r="O34" s="30">
        <v>2</v>
      </c>
      <c r="P34" s="34">
        <v>1584</v>
      </c>
      <c r="Q34" s="30">
        <v>0</v>
      </c>
      <c r="R34" s="34">
        <v>0</v>
      </c>
      <c r="S34" s="30">
        <v>0</v>
      </c>
      <c r="T34" s="35">
        <v>0</v>
      </c>
      <c r="U34" s="34">
        <v>0</v>
      </c>
      <c r="V34" s="30">
        <v>0</v>
      </c>
      <c r="W34" s="36">
        <v>0</v>
      </c>
      <c r="X34" s="37">
        <v>0</v>
      </c>
      <c r="Y34" s="37">
        <v>0</v>
      </c>
      <c r="Z34" s="37">
        <v>0</v>
      </c>
      <c r="AA34" s="30"/>
      <c r="AB34" s="30">
        <v>1</v>
      </c>
      <c r="AC34" s="23">
        <v>2020</v>
      </c>
      <c r="AD34" s="34">
        <v>93653</v>
      </c>
      <c r="AE34" s="30">
        <v>62</v>
      </c>
      <c r="AF34" s="34">
        <v>0</v>
      </c>
      <c r="AG34" s="30">
        <v>1</v>
      </c>
      <c r="AH34" s="34">
        <v>361515</v>
      </c>
      <c r="AI34" s="34">
        <v>-148783.71393461977</v>
      </c>
      <c r="AJ34" s="34">
        <v>68710.705854286643</v>
      </c>
      <c r="AK34" s="34">
        <v>155587.79265534459</v>
      </c>
      <c r="AL34" s="34">
        <v>93565.077343085155</v>
      </c>
      <c r="AM34" s="34">
        <v>-73026.534694353366</v>
      </c>
      <c r="AN34" s="34">
        <v>56527.210964452264</v>
      </c>
      <c r="AO34" s="34">
        <v>47453.697154850684</v>
      </c>
      <c r="AP34" s="34">
        <v>-224373.8172602678</v>
      </c>
      <c r="AQ34" s="34">
        <v>20835.318504275554</v>
      </c>
      <c r="AR34" s="34">
        <v>90893.031079238717</v>
      </c>
      <c r="AS34" s="34">
        <v>-72782.143316412476</v>
      </c>
      <c r="AT34" s="34">
        <v>116999.47776074747</v>
      </c>
      <c r="AU34" s="34">
        <v>493121.10211062775</v>
      </c>
      <c r="AV34" s="34">
        <v>18190.444484138068</v>
      </c>
      <c r="AW34" s="34">
        <v>11860.073370512859</v>
      </c>
      <c r="AX34" s="34">
        <v>729</v>
      </c>
      <c r="AY34" s="34" t="s">
        <v>61</v>
      </c>
      <c r="AZ34" s="34">
        <v>9659.421257849448</v>
      </c>
    </row>
    <row r="35" spans="1:52" x14ac:dyDescent="0.25">
      <c r="A35" s="22" t="str">
        <f>'[1]Lista de Presença'!A33</f>
        <v>12504860</v>
      </c>
      <c r="B35" s="22" t="str">
        <f>'[1]Lista de Presença'!D33</f>
        <v>Laila Laurindo</v>
      </c>
      <c r="C35" s="23" t="s">
        <v>76</v>
      </c>
      <c r="D35" s="30" t="s">
        <v>58</v>
      </c>
      <c r="E35" s="23">
        <v>2021</v>
      </c>
      <c r="F35" s="31"/>
      <c r="G35" s="23">
        <v>6866.6</v>
      </c>
      <c r="H35" s="23"/>
      <c r="I35" s="23"/>
      <c r="J35" s="23"/>
      <c r="K35" s="32"/>
      <c r="L35" s="33">
        <v>8.7499999999999994E-2</v>
      </c>
      <c r="M35" s="31"/>
      <c r="N35" s="31"/>
      <c r="O35" s="30">
        <v>2</v>
      </c>
      <c r="P35" s="34">
        <v>1488</v>
      </c>
      <c r="Q35" s="30">
        <v>1</v>
      </c>
      <c r="R35" s="34">
        <v>1222</v>
      </c>
      <c r="S35" s="30">
        <v>0</v>
      </c>
      <c r="T35" s="35">
        <v>0</v>
      </c>
      <c r="U35" s="34">
        <v>0</v>
      </c>
      <c r="V35" s="30">
        <v>0</v>
      </c>
      <c r="W35" s="36">
        <v>0</v>
      </c>
      <c r="X35" s="37">
        <v>0</v>
      </c>
      <c r="Y35" s="37">
        <v>0</v>
      </c>
      <c r="Z35" s="37">
        <v>0</v>
      </c>
      <c r="AA35" s="30"/>
      <c r="AB35" s="30">
        <v>1</v>
      </c>
      <c r="AC35" s="23">
        <v>2020</v>
      </c>
      <c r="AD35" s="34">
        <v>93520</v>
      </c>
      <c r="AE35" s="30">
        <v>76</v>
      </c>
      <c r="AF35" s="34">
        <v>0</v>
      </c>
      <c r="AG35" s="30">
        <v>1</v>
      </c>
      <c r="AH35" s="34">
        <v>153243</v>
      </c>
      <c r="AI35" s="34">
        <v>-37592.740131346422</v>
      </c>
      <c r="AJ35" s="34">
        <v>25185.287856051054</v>
      </c>
      <c r="AK35" s="34">
        <v>-30736.466403217179</v>
      </c>
      <c r="AL35" s="34">
        <v>47223.618017977184</v>
      </c>
      <c r="AM35" s="34">
        <v>-50501.024433880819</v>
      </c>
      <c r="AN35" s="34">
        <v>-33806.313763853585</v>
      </c>
      <c r="AO35" s="34">
        <v>43820.815055740117</v>
      </c>
      <c r="AP35" s="34">
        <v>-65364.611334570429</v>
      </c>
      <c r="AQ35" s="34">
        <v>-31246.78110742808</v>
      </c>
      <c r="AR35" s="34">
        <v>44849.234910062347</v>
      </c>
      <c r="AS35" s="34">
        <v>56116.169330400458</v>
      </c>
      <c r="AT35" s="34">
        <v>59619.406476421515</v>
      </c>
      <c r="AU35" s="34">
        <v>180809.5944723562</v>
      </c>
      <c r="AV35" s="34">
        <v>3135.0706989000355</v>
      </c>
      <c r="AW35" s="34">
        <v>22485.806407871987</v>
      </c>
      <c r="AX35" s="34">
        <v>334</v>
      </c>
      <c r="AY35" s="34" t="s">
        <v>59</v>
      </c>
      <c r="AZ35" s="34">
        <v>3049.1250716261975</v>
      </c>
    </row>
    <row r="36" spans="1:52" x14ac:dyDescent="0.25">
      <c r="A36" s="22" t="str">
        <f>'[1]Lista de Presença'!A34</f>
        <v>12503938</v>
      </c>
      <c r="B36" s="22" t="str">
        <f>'[1]Lista de Presença'!D34</f>
        <v>Leonardo Cravo Della Serra</v>
      </c>
      <c r="C36" s="23" t="str">
        <f>C30</f>
        <v>Contador</v>
      </c>
      <c r="D36" s="23" t="str">
        <f t="shared" ref="D36:AZ36" si="2">D30</f>
        <v xml:space="preserve">Privada </v>
      </c>
      <c r="E36" s="23">
        <v>2021</v>
      </c>
      <c r="F36" s="23"/>
      <c r="G36" s="23">
        <f t="shared" si="2"/>
        <v>7923</v>
      </c>
      <c r="H36" s="23"/>
      <c r="I36" s="23"/>
      <c r="J36" s="23"/>
      <c r="K36" s="24">
        <f t="shared" si="2"/>
        <v>0</v>
      </c>
      <c r="L36" s="25">
        <f t="shared" si="2"/>
        <v>5.2999999999999999E-2</v>
      </c>
      <c r="M36" s="23"/>
      <c r="N36" s="23">
        <f t="shared" si="2"/>
        <v>0</v>
      </c>
      <c r="O36" s="23">
        <f t="shared" si="2"/>
        <v>2</v>
      </c>
      <c r="P36" s="26">
        <f t="shared" si="2"/>
        <v>1440</v>
      </c>
      <c r="Q36" s="23">
        <f t="shared" si="2"/>
        <v>1</v>
      </c>
      <c r="R36" s="26">
        <f t="shared" si="2"/>
        <v>1081</v>
      </c>
      <c r="S36" s="23">
        <f t="shared" si="2"/>
        <v>0</v>
      </c>
      <c r="T36" s="23">
        <f t="shared" si="2"/>
        <v>0</v>
      </c>
      <c r="U36" s="26">
        <f t="shared" si="2"/>
        <v>0</v>
      </c>
      <c r="V36" s="23">
        <f t="shared" si="2"/>
        <v>0</v>
      </c>
      <c r="W36" s="27">
        <f t="shared" si="2"/>
        <v>0</v>
      </c>
      <c r="X36" s="28">
        <f t="shared" si="2"/>
        <v>0</v>
      </c>
      <c r="Y36" s="28">
        <f t="shared" si="2"/>
        <v>0</v>
      </c>
      <c r="Z36" s="28">
        <f t="shared" si="2"/>
        <v>0</v>
      </c>
      <c r="AA36" s="23">
        <f t="shared" si="2"/>
        <v>0</v>
      </c>
      <c r="AB36" s="23"/>
      <c r="AC36" s="23"/>
      <c r="AD36" s="26">
        <f t="shared" si="2"/>
        <v>0</v>
      </c>
      <c r="AE36" s="23">
        <f t="shared" si="2"/>
        <v>0</v>
      </c>
      <c r="AF36" s="26">
        <f t="shared" si="2"/>
        <v>0</v>
      </c>
      <c r="AG36" s="23">
        <f t="shared" si="2"/>
        <v>1</v>
      </c>
      <c r="AH36" s="26">
        <f t="shared" si="2"/>
        <v>105507</v>
      </c>
      <c r="AI36" s="26">
        <f t="shared" si="2"/>
        <v>7542.9622823145537</v>
      </c>
      <c r="AJ36" s="26">
        <f t="shared" si="2"/>
        <v>-16171.928300272124</v>
      </c>
      <c r="AK36" s="26">
        <f t="shared" si="2"/>
        <v>-10150.605988397756</v>
      </c>
      <c r="AL36" s="26">
        <f t="shared" si="2"/>
        <v>-17571.21219260637</v>
      </c>
      <c r="AM36" s="26">
        <f t="shared" si="2"/>
        <v>46950.046234341258</v>
      </c>
      <c r="AN36" s="26">
        <f t="shared" si="2"/>
        <v>18669.102904396426</v>
      </c>
      <c r="AO36" s="26">
        <f t="shared" si="2"/>
        <v>-16490.904412990381</v>
      </c>
      <c r="AP36" s="26">
        <f t="shared" si="2"/>
        <v>-23319.8639859904</v>
      </c>
      <c r="AQ36" s="26">
        <f t="shared" si="2"/>
        <v>19807.321692550846</v>
      </c>
      <c r="AR36" s="26">
        <f t="shared" si="2"/>
        <v>-6667.7403097097986</v>
      </c>
      <c r="AS36" s="26">
        <f t="shared" si="2"/>
        <v>-39762.174332963346</v>
      </c>
      <c r="AT36" s="26">
        <f t="shared" si="2"/>
        <v>5419.7338127284829</v>
      </c>
      <c r="AU36" s="26">
        <f t="shared" si="2"/>
        <v>73761.737403401392</v>
      </c>
      <c r="AV36" s="26">
        <f t="shared" si="2"/>
        <v>21303.841160033815</v>
      </c>
      <c r="AW36" s="26">
        <f t="shared" si="2"/>
        <v>1019.9184063812511</v>
      </c>
      <c r="AX36" s="26">
        <f t="shared" si="2"/>
        <v>339</v>
      </c>
      <c r="AY36" s="26" t="str">
        <f t="shared" si="2"/>
        <v>VGBL</v>
      </c>
      <c r="AZ36" s="26">
        <f t="shared" si="2"/>
        <v>6232.6372048519333</v>
      </c>
    </row>
    <row r="37" spans="1:52" x14ac:dyDescent="0.25">
      <c r="A37" s="22" t="str">
        <f>'[1]Lista de Presença'!A35</f>
        <v>12504540</v>
      </c>
      <c r="B37" s="22" t="str">
        <f>'[1]Lista de Presença'!D35</f>
        <v>Leonardo Oliveira Claudino</v>
      </c>
      <c r="C37" s="23" t="s">
        <v>81</v>
      </c>
      <c r="D37" s="30" t="s">
        <v>58</v>
      </c>
      <c r="E37" s="23">
        <v>2021</v>
      </c>
      <c r="F37" s="31"/>
      <c r="G37" s="23">
        <v>5810.2</v>
      </c>
      <c r="H37" s="23"/>
      <c r="I37" s="23"/>
      <c r="J37" s="23"/>
      <c r="K37" s="32"/>
      <c r="L37" s="33">
        <v>5.2999999999999999E-2</v>
      </c>
      <c r="M37" s="31"/>
      <c r="N37" s="31"/>
      <c r="O37" s="30">
        <v>1</v>
      </c>
      <c r="P37" s="34">
        <v>739</v>
      </c>
      <c r="Q37" s="30">
        <v>2</v>
      </c>
      <c r="R37" s="34">
        <v>2776</v>
      </c>
      <c r="S37" s="30">
        <v>1</v>
      </c>
      <c r="T37" s="35">
        <v>1984</v>
      </c>
      <c r="U37" s="34">
        <v>59310</v>
      </c>
      <c r="V37" s="30">
        <v>1</v>
      </c>
      <c r="W37" s="36">
        <v>1998</v>
      </c>
      <c r="X37" s="37">
        <v>604852</v>
      </c>
      <c r="Y37" s="37">
        <v>447590.48</v>
      </c>
      <c r="Z37" s="37">
        <v>61559.786910188297</v>
      </c>
      <c r="AA37" s="30"/>
      <c r="AB37" s="30">
        <v>1</v>
      </c>
      <c r="AC37" s="23">
        <v>2020</v>
      </c>
      <c r="AD37" s="34">
        <v>115106</v>
      </c>
      <c r="AE37" s="30">
        <v>62</v>
      </c>
      <c r="AF37" s="34">
        <v>0</v>
      </c>
      <c r="AG37" s="30">
        <v>1</v>
      </c>
      <c r="AH37" s="34">
        <v>413841</v>
      </c>
      <c r="AI37" s="34">
        <v>-101001.20769681853</v>
      </c>
      <c r="AJ37" s="34">
        <v>-195345.62114604528</v>
      </c>
      <c r="AK37" s="34">
        <v>174990.54355335844</v>
      </c>
      <c r="AL37" s="34">
        <v>-146456.09450656787</v>
      </c>
      <c r="AM37" s="34">
        <v>-72563.649914210488</v>
      </c>
      <c r="AN37" s="34">
        <v>-206273.90659891043</v>
      </c>
      <c r="AO37" s="34">
        <v>-30528.968882658482</v>
      </c>
      <c r="AP37" s="34">
        <v>-67836.094671821993</v>
      </c>
      <c r="AQ37" s="34">
        <v>-12756.098495472908</v>
      </c>
      <c r="AR37" s="34">
        <v>-101240.26422415931</v>
      </c>
      <c r="AS37" s="34">
        <v>-106186.5221175577</v>
      </c>
      <c r="AT37" s="34">
        <v>-154397.8603126636</v>
      </c>
      <c r="AU37" s="34">
        <v>-605754.74501352815</v>
      </c>
      <c r="AV37" s="34">
        <v>2485.8891201855217</v>
      </c>
      <c r="AW37" s="34">
        <v>12089.977998334218</v>
      </c>
      <c r="AX37" s="34">
        <v>565</v>
      </c>
      <c r="AY37" s="34" t="s">
        <v>61</v>
      </c>
      <c r="AZ37" s="34">
        <v>409.79020489715884</v>
      </c>
    </row>
    <row r="38" spans="1:52" x14ac:dyDescent="0.25">
      <c r="A38" s="22" t="str">
        <f>'[1]Lista de Presença'!A36</f>
        <v>11218319</v>
      </c>
      <c r="B38" s="22" t="str">
        <f>'[1]Lista de Presença'!D36</f>
        <v>Lucas Martins de Souza</v>
      </c>
      <c r="C38" s="23" t="s">
        <v>60</v>
      </c>
      <c r="D38" s="30" t="s">
        <v>58</v>
      </c>
      <c r="E38" s="23">
        <v>2021</v>
      </c>
      <c r="F38" s="31"/>
      <c r="G38" s="23">
        <v>7923</v>
      </c>
      <c r="H38" s="23"/>
      <c r="I38" s="23"/>
      <c r="J38" s="23"/>
      <c r="K38" s="32"/>
      <c r="L38" s="33">
        <v>5.2999999999999999E-2</v>
      </c>
      <c r="M38" s="31"/>
      <c r="N38" s="31"/>
      <c r="O38" s="30">
        <v>1</v>
      </c>
      <c r="P38" s="34">
        <v>546</v>
      </c>
      <c r="Q38" s="30">
        <v>1</v>
      </c>
      <c r="R38" s="34">
        <v>1866</v>
      </c>
      <c r="S38" s="30">
        <v>0</v>
      </c>
      <c r="T38" s="35">
        <v>0</v>
      </c>
      <c r="U38" s="34">
        <v>0</v>
      </c>
      <c r="V38" s="30">
        <v>0</v>
      </c>
      <c r="W38" s="36">
        <v>0</v>
      </c>
      <c r="X38" s="37">
        <v>0</v>
      </c>
      <c r="Y38" s="37">
        <v>0</v>
      </c>
      <c r="Z38" s="37">
        <v>0</v>
      </c>
      <c r="AA38" s="30"/>
      <c r="AB38" s="30"/>
      <c r="AC38" s="30"/>
      <c r="AD38" s="34">
        <v>0</v>
      </c>
      <c r="AE38" s="30">
        <v>0</v>
      </c>
      <c r="AF38" s="34">
        <v>0</v>
      </c>
      <c r="AG38" s="30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15119.084043895309</v>
      </c>
      <c r="AW38" s="34">
        <v>27911.072550225203</v>
      </c>
      <c r="AX38" s="34">
        <v>523</v>
      </c>
      <c r="AY38" s="34" t="s">
        <v>61</v>
      </c>
      <c r="AZ38" s="34">
        <v>2775.9560591600816</v>
      </c>
    </row>
    <row r="39" spans="1:52" x14ac:dyDescent="0.25">
      <c r="A39" s="22" t="str">
        <f>'[1]Lista de Presença'!A37</f>
        <v>10726381</v>
      </c>
      <c r="B39" s="22" t="str">
        <f>'[1]Lista de Presença'!D37</f>
        <v>Mariana Dadalto Pascutti</v>
      </c>
      <c r="C39" s="23" t="s">
        <v>75</v>
      </c>
      <c r="D39" s="30" t="s">
        <v>58</v>
      </c>
      <c r="E39" s="23">
        <v>2021</v>
      </c>
      <c r="F39" s="31"/>
      <c r="G39" s="23">
        <v>8979.4</v>
      </c>
      <c r="H39" s="23"/>
      <c r="I39" s="23"/>
      <c r="J39" s="23"/>
      <c r="K39" s="32"/>
      <c r="L39" s="33">
        <v>8.7499999999999994E-2</v>
      </c>
      <c r="M39" s="31"/>
      <c r="N39" s="31"/>
      <c r="O39" s="30">
        <v>0</v>
      </c>
      <c r="P39" s="34">
        <v>0</v>
      </c>
      <c r="Q39" s="30">
        <v>1</v>
      </c>
      <c r="R39" s="34">
        <v>1260</v>
      </c>
      <c r="S39" s="30">
        <v>1</v>
      </c>
      <c r="T39" s="35">
        <v>2004</v>
      </c>
      <c r="U39" s="34">
        <v>132573</v>
      </c>
      <c r="V39" s="30">
        <v>0</v>
      </c>
      <c r="W39" s="36">
        <v>0</v>
      </c>
      <c r="X39" s="37">
        <v>0</v>
      </c>
      <c r="Y39" s="37">
        <v>0</v>
      </c>
      <c r="Z39" s="37">
        <v>205933.44554498285</v>
      </c>
      <c r="AA39" s="30"/>
      <c r="AB39" s="30"/>
      <c r="AC39" s="30"/>
      <c r="AD39" s="34">
        <v>0</v>
      </c>
      <c r="AE39" s="30">
        <v>0</v>
      </c>
      <c r="AF39" s="34">
        <v>0</v>
      </c>
      <c r="AG39" s="30">
        <v>1</v>
      </c>
      <c r="AH39" s="34">
        <v>101777</v>
      </c>
      <c r="AI39" s="34">
        <v>29219.408452160063</v>
      </c>
      <c r="AJ39" s="34">
        <v>-31914.933830978589</v>
      </c>
      <c r="AK39" s="34">
        <v>-18574.374177601861</v>
      </c>
      <c r="AL39" s="34">
        <v>41647.146315050704</v>
      </c>
      <c r="AM39" s="34">
        <v>-26905.185078806349</v>
      </c>
      <c r="AN39" s="34">
        <v>41402.701453275069</v>
      </c>
      <c r="AO39" s="34">
        <v>-55489.579159273933</v>
      </c>
      <c r="AP39" s="34">
        <v>-5725.6329920379558</v>
      </c>
      <c r="AQ39" s="34">
        <v>26281.119149863251</v>
      </c>
      <c r="AR39" s="34">
        <v>-8224.9369725917768</v>
      </c>
      <c r="AS39" s="34">
        <v>9982.5689521782424</v>
      </c>
      <c r="AT39" s="34">
        <v>-45004.037146164424</v>
      </c>
      <c r="AU39" s="34">
        <v>58471.264965072449</v>
      </c>
      <c r="AV39" s="34">
        <v>19221.367580443646</v>
      </c>
      <c r="AW39" s="34">
        <v>13169.584459906087</v>
      </c>
      <c r="AX39" s="34">
        <v>424</v>
      </c>
      <c r="AY39" s="34" t="s">
        <v>61</v>
      </c>
      <c r="AZ39" s="34">
        <v>5543.8157660821125</v>
      </c>
    </row>
    <row r="40" spans="1:52" x14ac:dyDescent="0.25">
      <c r="A40" s="22" t="str">
        <f>'[1]Lista de Presença'!A38</f>
        <v>12504898</v>
      </c>
      <c r="B40" s="22" t="str">
        <f>'[1]Lista de Presença'!D38</f>
        <v>Marilia Gabriela de Aguiar Pinheiro</v>
      </c>
      <c r="C40" s="23" t="s">
        <v>69</v>
      </c>
      <c r="D40" s="30" t="s">
        <v>70</v>
      </c>
      <c r="E40" s="23">
        <v>2021</v>
      </c>
      <c r="F40" s="31"/>
      <c r="G40" s="23">
        <v>6866.6</v>
      </c>
      <c r="H40" s="23"/>
      <c r="I40" s="23"/>
      <c r="J40" s="23"/>
      <c r="K40" s="32"/>
      <c r="L40" s="39">
        <v>7584</v>
      </c>
      <c r="M40" s="31"/>
      <c r="N40" s="31">
        <v>5450</v>
      </c>
      <c r="O40" s="30">
        <v>1</v>
      </c>
      <c r="P40" s="34">
        <v>530</v>
      </c>
      <c r="Q40" s="30">
        <v>1</v>
      </c>
      <c r="R40" s="34">
        <v>1661</v>
      </c>
      <c r="S40" s="30">
        <v>0</v>
      </c>
      <c r="T40" s="35">
        <v>0</v>
      </c>
      <c r="U40" s="34">
        <v>0</v>
      </c>
      <c r="V40" s="30">
        <v>0</v>
      </c>
      <c r="W40" s="36">
        <v>0</v>
      </c>
      <c r="X40" s="37">
        <v>0</v>
      </c>
      <c r="Y40" s="37">
        <v>0</v>
      </c>
      <c r="Z40" s="37">
        <v>0</v>
      </c>
      <c r="AA40" s="30"/>
      <c r="AB40" s="30"/>
      <c r="AC40" s="30"/>
      <c r="AD40" s="34">
        <v>0</v>
      </c>
      <c r="AE40" s="30">
        <v>0</v>
      </c>
      <c r="AF40" s="34">
        <v>0</v>
      </c>
      <c r="AG40" s="30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18944.885606149324</v>
      </c>
      <c r="AW40" s="34">
        <v>22929.561350205608</v>
      </c>
      <c r="AX40" s="34">
        <v>255</v>
      </c>
      <c r="AY40" s="34" t="s">
        <v>59</v>
      </c>
      <c r="AZ40" s="34">
        <v>5556.7528626640715</v>
      </c>
    </row>
    <row r="41" spans="1:52" x14ac:dyDescent="0.25">
      <c r="A41" s="22" t="str">
        <f>'[1]Lista de Presença'!A39</f>
        <v>9281713</v>
      </c>
      <c r="B41" s="22" t="str">
        <f>'[1]Lista de Presença'!D39</f>
        <v>Matheus Hernandes Clemente</v>
      </c>
      <c r="C41" s="23" t="s">
        <v>82</v>
      </c>
      <c r="D41" s="30" t="s">
        <v>58</v>
      </c>
      <c r="E41" s="23">
        <v>2021</v>
      </c>
      <c r="F41" s="31"/>
      <c r="G41" s="23">
        <v>10035.799999999999</v>
      </c>
      <c r="H41" s="23"/>
      <c r="I41" s="23"/>
      <c r="J41" s="23"/>
      <c r="K41" s="32">
        <v>0.03</v>
      </c>
      <c r="L41" s="33">
        <v>8.7499999999999994E-2</v>
      </c>
      <c r="M41" s="31"/>
      <c r="N41" s="31"/>
      <c r="O41" s="30">
        <v>0</v>
      </c>
      <c r="P41" s="34">
        <v>0</v>
      </c>
      <c r="Q41" s="30">
        <v>1</v>
      </c>
      <c r="R41" s="34">
        <v>1581</v>
      </c>
      <c r="S41" s="30">
        <v>0</v>
      </c>
      <c r="T41" s="35">
        <v>0</v>
      </c>
      <c r="U41" s="34">
        <v>0</v>
      </c>
      <c r="V41" s="30">
        <v>0</v>
      </c>
      <c r="W41" s="36">
        <v>0</v>
      </c>
      <c r="X41" s="37">
        <v>0</v>
      </c>
      <c r="Y41" s="37">
        <v>0</v>
      </c>
      <c r="Z41" s="37">
        <v>0</v>
      </c>
      <c r="AA41" s="30"/>
      <c r="AB41" s="30">
        <v>1</v>
      </c>
      <c r="AC41" s="23">
        <v>2020</v>
      </c>
      <c r="AD41" s="34">
        <v>72104</v>
      </c>
      <c r="AE41" s="30">
        <v>61</v>
      </c>
      <c r="AF41" s="34">
        <v>72104</v>
      </c>
      <c r="AG41" s="30">
        <v>1</v>
      </c>
      <c r="AH41" s="34">
        <v>314484</v>
      </c>
      <c r="AI41" s="34">
        <v>-100528.52255276091</v>
      </c>
      <c r="AJ41" s="34">
        <v>-60040.439241015818</v>
      </c>
      <c r="AK41" s="34">
        <v>67881.013399640506</v>
      </c>
      <c r="AL41" s="34">
        <v>-119224.41592616795</v>
      </c>
      <c r="AM41" s="34">
        <v>-137103.28785559555</v>
      </c>
      <c r="AN41" s="34">
        <v>38496.01521449945</v>
      </c>
      <c r="AO41" s="34">
        <v>21752.808787893333</v>
      </c>
      <c r="AP41" s="34">
        <v>86832.504202859593</v>
      </c>
      <c r="AQ41" s="34">
        <v>-77850.900934835561</v>
      </c>
      <c r="AR41" s="34">
        <v>-130260.62765818197</v>
      </c>
      <c r="AS41" s="34">
        <v>-155637.99826871065</v>
      </c>
      <c r="AT41" s="34">
        <v>-27551.398885627554</v>
      </c>
      <c r="AU41" s="34">
        <v>-278751.24971800309</v>
      </c>
      <c r="AV41" s="34">
        <v>25517.10552663204</v>
      </c>
      <c r="AW41" s="34">
        <v>30506.197544416387</v>
      </c>
      <c r="AX41" s="34">
        <v>151</v>
      </c>
      <c r="AY41" s="34" t="s">
        <v>59</v>
      </c>
      <c r="AZ41" s="34">
        <v>7273.1581067136394</v>
      </c>
    </row>
    <row r="42" spans="1:52" x14ac:dyDescent="0.25">
      <c r="A42" s="22" t="str">
        <f>'[1]Lista de Presença'!A40</f>
        <v>12695519</v>
      </c>
      <c r="B42" s="22" t="str">
        <f>'[1]Lista de Presença'!D40</f>
        <v>Matheus Marques dos Santos</v>
      </c>
      <c r="C42" s="23" t="s">
        <v>60</v>
      </c>
      <c r="D42" s="30" t="s">
        <v>58</v>
      </c>
      <c r="E42" s="23">
        <v>2021</v>
      </c>
      <c r="F42" s="31"/>
      <c r="G42" s="23">
        <v>7923</v>
      </c>
      <c r="H42" s="23"/>
      <c r="I42" s="23"/>
      <c r="J42" s="23"/>
      <c r="K42" s="32"/>
      <c r="L42" s="33">
        <v>5.2999999999999999E-2</v>
      </c>
      <c r="M42" s="31"/>
      <c r="N42" s="31"/>
      <c r="O42" s="30">
        <v>0</v>
      </c>
      <c r="P42" s="34">
        <v>0</v>
      </c>
      <c r="Q42" s="30">
        <v>1</v>
      </c>
      <c r="R42" s="34">
        <v>630</v>
      </c>
      <c r="S42" s="30">
        <v>0</v>
      </c>
      <c r="T42" s="35">
        <v>0</v>
      </c>
      <c r="U42" s="34">
        <v>0</v>
      </c>
      <c r="V42" s="30">
        <v>0</v>
      </c>
      <c r="W42" s="36">
        <v>0</v>
      </c>
      <c r="X42" s="37">
        <v>0</v>
      </c>
      <c r="Y42" s="37">
        <v>0</v>
      </c>
      <c r="Z42" s="37">
        <v>0</v>
      </c>
      <c r="AA42" s="30"/>
      <c r="AB42" s="30">
        <v>1</v>
      </c>
      <c r="AC42" s="23">
        <v>2020</v>
      </c>
      <c r="AD42" s="34">
        <v>51465</v>
      </c>
      <c r="AE42" s="30">
        <v>77</v>
      </c>
      <c r="AF42" s="34">
        <v>102930</v>
      </c>
      <c r="AG42" s="30">
        <v>1</v>
      </c>
      <c r="AH42" s="34">
        <v>373401</v>
      </c>
      <c r="AI42" s="34">
        <v>27452.614053920748</v>
      </c>
      <c r="AJ42" s="34">
        <v>172346.1656950342</v>
      </c>
      <c r="AK42" s="34">
        <v>-56495.133277280467</v>
      </c>
      <c r="AL42" s="34">
        <v>77869.844981416274</v>
      </c>
      <c r="AM42" s="34">
        <v>-7248.9384368529627</v>
      </c>
      <c r="AN42" s="34">
        <v>-128908.57892430485</v>
      </c>
      <c r="AO42" s="34">
        <v>-104064.7996878983</v>
      </c>
      <c r="AP42" s="34">
        <v>-200263.16301552937</v>
      </c>
      <c r="AQ42" s="34">
        <v>232162.05420733205</v>
      </c>
      <c r="AR42" s="34">
        <v>-179057.55026031838</v>
      </c>
      <c r="AS42" s="34">
        <v>121511.95251805439</v>
      </c>
      <c r="AT42" s="34">
        <v>78190.372257680458</v>
      </c>
      <c r="AU42" s="34">
        <v>406895.84011125367</v>
      </c>
      <c r="AV42" s="34">
        <v>3559.021408639288</v>
      </c>
      <c r="AW42" s="34">
        <v>23683.261440979182</v>
      </c>
      <c r="AX42" s="34">
        <v>517</v>
      </c>
      <c r="AY42" s="34" t="s">
        <v>61</v>
      </c>
      <c r="AZ42" s="34">
        <v>2302.874031408187</v>
      </c>
    </row>
    <row r="43" spans="1:52" x14ac:dyDescent="0.25">
      <c r="A43" s="22" t="str">
        <f>'[1]Lista de Presença'!A41</f>
        <v>12563943</v>
      </c>
      <c r="B43" s="22" t="str">
        <f>'[1]Lista de Presença'!D41</f>
        <v>Matheus Silva Cardoso</v>
      </c>
      <c r="C43" s="23" t="s">
        <v>75</v>
      </c>
      <c r="D43" s="30" t="s">
        <v>58</v>
      </c>
      <c r="E43" s="23">
        <v>2021</v>
      </c>
      <c r="F43" s="31"/>
      <c r="G43" s="23">
        <v>8979.4</v>
      </c>
      <c r="H43" s="23"/>
      <c r="I43" s="23"/>
      <c r="J43" s="23"/>
      <c r="K43" s="32"/>
      <c r="L43" s="33">
        <v>8.7499999999999994E-2</v>
      </c>
      <c r="M43" s="31"/>
      <c r="N43" s="31"/>
      <c r="O43" s="30">
        <v>1</v>
      </c>
      <c r="P43" s="34">
        <v>561</v>
      </c>
      <c r="Q43" s="30">
        <v>2</v>
      </c>
      <c r="R43" s="34">
        <v>2642</v>
      </c>
      <c r="S43" s="30">
        <v>1</v>
      </c>
      <c r="T43" s="35">
        <v>1987</v>
      </c>
      <c r="U43" s="34">
        <v>51090</v>
      </c>
      <c r="V43" s="30">
        <v>0</v>
      </c>
      <c r="W43" s="36">
        <v>0</v>
      </c>
      <c r="X43" s="37">
        <v>0</v>
      </c>
      <c r="Y43" s="37">
        <v>0</v>
      </c>
      <c r="Z43" s="37">
        <v>79172.166379407354</v>
      </c>
      <c r="AA43" s="30"/>
      <c r="AB43" s="30">
        <v>1</v>
      </c>
      <c r="AC43" s="23">
        <v>2020</v>
      </c>
      <c r="AD43" s="34">
        <v>99803</v>
      </c>
      <c r="AE43" s="30">
        <v>71</v>
      </c>
      <c r="AF43" s="34">
        <v>199606</v>
      </c>
      <c r="AG43" s="30">
        <v>1</v>
      </c>
      <c r="AH43" s="34">
        <v>418903</v>
      </c>
      <c r="AI43" s="34">
        <v>55214.007969717321</v>
      </c>
      <c r="AJ43" s="34">
        <v>161338.85012474839</v>
      </c>
      <c r="AK43" s="34">
        <v>-55873.248930297166</v>
      </c>
      <c r="AL43" s="34">
        <v>25052.262803005404</v>
      </c>
      <c r="AM43" s="34">
        <v>69738.917818343165</v>
      </c>
      <c r="AN43" s="34">
        <v>-32045.152947977978</v>
      </c>
      <c r="AO43" s="34">
        <v>-23255.967421118279</v>
      </c>
      <c r="AP43" s="34">
        <v>140721.91932825354</v>
      </c>
      <c r="AQ43" s="34">
        <v>124221.22933219494</v>
      </c>
      <c r="AR43" s="34">
        <v>73831.364975475153</v>
      </c>
      <c r="AS43" s="34">
        <v>206753.11918334704</v>
      </c>
      <c r="AT43" s="34">
        <v>66495.1853284643</v>
      </c>
      <c r="AU43" s="34">
        <v>1231095.4875641556</v>
      </c>
      <c r="AV43" s="34">
        <v>262.58444301681789</v>
      </c>
      <c r="AW43" s="34">
        <v>12301.965688909688</v>
      </c>
      <c r="AX43" s="34">
        <v>618</v>
      </c>
      <c r="AY43" s="34" t="s">
        <v>61</v>
      </c>
      <c r="AZ43" s="34">
        <v>6292.4615977951253</v>
      </c>
    </row>
    <row r="44" spans="1:52" x14ac:dyDescent="0.25">
      <c r="A44" s="22" t="str">
        <f>'[1]Lista de Presença'!A42</f>
        <v>10726287</v>
      </c>
      <c r="B44" s="22" t="str">
        <f>'[1]Lista de Presença'!D42</f>
        <v>Nicholas Kazuma Teles Yokome</v>
      </c>
      <c r="C44" s="23" t="s">
        <v>65</v>
      </c>
      <c r="D44" s="30" t="s">
        <v>58</v>
      </c>
      <c r="E44" s="23">
        <v>2021</v>
      </c>
      <c r="F44" s="31"/>
      <c r="G44" s="23">
        <v>4093.55</v>
      </c>
      <c r="H44" s="23"/>
      <c r="I44" s="23"/>
      <c r="J44" s="23"/>
      <c r="K44" s="32"/>
      <c r="L44" s="33">
        <v>5.2999999999999999E-2</v>
      </c>
      <c r="M44" s="31"/>
      <c r="N44" s="31"/>
      <c r="O44" s="30">
        <v>1</v>
      </c>
      <c r="P44" s="34">
        <v>746</v>
      </c>
      <c r="Q44" s="30">
        <v>0</v>
      </c>
      <c r="R44" s="34">
        <v>0</v>
      </c>
      <c r="S44" s="30">
        <v>0</v>
      </c>
      <c r="T44" s="35">
        <v>0</v>
      </c>
      <c r="U44" s="34">
        <v>0</v>
      </c>
      <c r="V44" s="30">
        <v>0</v>
      </c>
      <c r="W44" s="36">
        <v>0</v>
      </c>
      <c r="X44" s="37">
        <v>0</v>
      </c>
      <c r="Y44" s="37">
        <v>0</v>
      </c>
      <c r="Z44" s="37">
        <v>0</v>
      </c>
      <c r="AA44" s="30"/>
      <c r="AB44" s="30">
        <v>1</v>
      </c>
      <c r="AC44" s="23">
        <v>2020</v>
      </c>
      <c r="AD44" s="34">
        <v>75960</v>
      </c>
      <c r="AE44" s="30">
        <v>69</v>
      </c>
      <c r="AF44" s="34">
        <v>75960</v>
      </c>
      <c r="AG44" s="30">
        <v>1</v>
      </c>
      <c r="AH44" s="34">
        <v>69595</v>
      </c>
      <c r="AI44" s="34">
        <v>-27613.278393748686</v>
      </c>
      <c r="AJ44" s="34">
        <v>14561.53902689045</v>
      </c>
      <c r="AK44" s="34">
        <v>-15516.452825779445</v>
      </c>
      <c r="AL44" s="34">
        <v>943.39971742793978</v>
      </c>
      <c r="AM44" s="34">
        <v>27767.133186956919</v>
      </c>
      <c r="AN44" s="34">
        <v>13876.801931094051</v>
      </c>
      <c r="AO44" s="34">
        <v>-18820.032882525498</v>
      </c>
      <c r="AP44" s="34">
        <v>7826.004209816997</v>
      </c>
      <c r="AQ44" s="34">
        <v>18508.049007450551</v>
      </c>
      <c r="AR44" s="34">
        <v>3599.7346107341768</v>
      </c>
      <c r="AS44" s="34">
        <v>-23344.344107340316</v>
      </c>
      <c r="AT44" s="34">
        <v>-6958.1173138466365</v>
      </c>
      <c r="AU44" s="34">
        <v>64425.436167130494</v>
      </c>
      <c r="AV44" s="34">
        <v>1257.3422304040373</v>
      </c>
      <c r="AW44" s="34">
        <v>1074.8462969660668</v>
      </c>
      <c r="AX44" s="34">
        <v>407</v>
      </c>
      <c r="AY44" s="34" t="s">
        <v>61</v>
      </c>
      <c r="AZ44" s="34">
        <v>1999.0765507447131</v>
      </c>
    </row>
    <row r="45" spans="1:52" x14ac:dyDescent="0.25">
      <c r="A45" s="22" t="str">
        <f>'[1]Lista de Presença'!A43</f>
        <v>12504352</v>
      </c>
      <c r="B45" s="22" t="str">
        <f>'[1]Lista de Presença'!D43</f>
        <v>Nicolas Moreira Ferreira Rodrigues</v>
      </c>
      <c r="C45" s="23" t="s">
        <v>66</v>
      </c>
      <c r="D45" s="30" t="s">
        <v>58</v>
      </c>
      <c r="E45" s="23">
        <v>2021</v>
      </c>
      <c r="F45" s="31"/>
      <c r="G45" s="23">
        <v>5915.84</v>
      </c>
      <c r="H45" s="23"/>
      <c r="I45" s="23"/>
      <c r="J45" s="23"/>
      <c r="K45" s="32"/>
      <c r="L45" s="33">
        <v>5.2999999999999999E-2</v>
      </c>
      <c r="M45" s="31"/>
      <c r="N45" s="31"/>
      <c r="O45" s="30">
        <v>0</v>
      </c>
      <c r="P45" s="34">
        <v>0</v>
      </c>
      <c r="Q45" s="30">
        <v>1</v>
      </c>
      <c r="R45" s="34">
        <v>1207</v>
      </c>
      <c r="S45" s="30">
        <v>0</v>
      </c>
      <c r="T45" s="35">
        <v>0</v>
      </c>
      <c r="U45" s="34">
        <v>0</v>
      </c>
      <c r="V45" s="30">
        <v>0</v>
      </c>
      <c r="W45" s="36">
        <v>0</v>
      </c>
      <c r="X45" s="37">
        <v>0</v>
      </c>
      <c r="Y45" s="37">
        <v>0</v>
      </c>
      <c r="Z45" s="37">
        <v>0</v>
      </c>
      <c r="AA45" s="30"/>
      <c r="AB45" s="30"/>
      <c r="AC45" s="30"/>
      <c r="AD45" s="34">
        <v>0</v>
      </c>
      <c r="AE45" s="30">
        <v>0</v>
      </c>
      <c r="AF45" s="34">
        <v>0</v>
      </c>
      <c r="AG45" s="30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12316.591903256753</v>
      </c>
      <c r="AW45" s="34">
        <v>4678.9428435032378</v>
      </c>
      <c r="AX45" s="34">
        <v>447</v>
      </c>
      <c r="AY45" s="34" t="s">
        <v>61</v>
      </c>
      <c r="AZ45" s="34">
        <v>3592.0630641619819</v>
      </c>
    </row>
    <row r="46" spans="1:52" x14ac:dyDescent="0.25">
      <c r="A46" s="22" t="str">
        <f>'[1]Lista de Presença'!A44</f>
        <v>12503747</v>
      </c>
      <c r="B46" s="22" t="str">
        <f>'[1]Lista de Presença'!D44</f>
        <v>Pedro Soares Buffa</v>
      </c>
      <c r="C46" s="23" t="s">
        <v>60</v>
      </c>
      <c r="D46" s="30" t="s">
        <v>58</v>
      </c>
      <c r="E46" s="23">
        <v>2021</v>
      </c>
      <c r="F46" s="31"/>
      <c r="G46" s="23">
        <v>7923</v>
      </c>
      <c r="H46" s="23"/>
      <c r="I46" s="23"/>
      <c r="J46" s="23"/>
      <c r="K46" s="32"/>
      <c r="L46" s="33">
        <v>5.2999999999999999E-2</v>
      </c>
      <c r="M46" s="31"/>
      <c r="N46" s="31"/>
      <c r="O46" s="30">
        <v>1</v>
      </c>
      <c r="P46" s="34">
        <v>561</v>
      </c>
      <c r="Q46" s="30">
        <v>1</v>
      </c>
      <c r="R46" s="34">
        <v>1275</v>
      </c>
      <c r="S46" s="30">
        <v>1</v>
      </c>
      <c r="T46" s="35">
        <v>2007</v>
      </c>
      <c r="U46" s="34">
        <v>79481</v>
      </c>
      <c r="V46" s="30">
        <v>1</v>
      </c>
      <c r="W46" s="36">
        <v>2000</v>
      </c>
      <c r="X46" s="37">
        <v>709981</v>
      </c>
      <c r="Y46" s="37">
        <v>667382.14</v>
      </c>
      <c r="Z46" s="37">
        <v>105123.67508940335</v>
      </c>
      <c r="AA46" s="30"/>
      <c r="AB46" s="30"/>
      <c r="AC46" s="30"/>
      <c r="AD46" s="34">
        <v>0</v>
      </c>
      <c r="AE46" s="30">
        <v>0</v>
      </c>
      <c r="AF46" s="34">
        <v>0</v>
      </c>
      <c r="AG46" s="30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17848.182970736078</v>
      </c>
      <c r="AW46" s="34">
        <v>30825.522330633488</v>
      </c>
      <c r="AX46" s="34">
        <v>724</v>
      </c>
      <c r="AY46" s="34" t="s">
        <v>61</v>
      </c>
      <c r="AZ46" s="34">
        <v>6519.3864915483591</v>
      </c>
    </row>
    <row r="47" spans="1:52" x14ac:dyDescent="0.25">
      <c r="A47" s="22" t="str">
        <f>'[1]Lista de Presença'!A45</f>
        <v>12689922</v>
      </c>
      <c r="B47" s="22" t="str">
        <f>'[1]Lista de Presença'!D45</f>
        <v>Rodrigo Silva Ivo</v>
      </c>
      <c r="C47" s="23" t="s">
        <v>79</v>
      </c>
      <c r="D47" s="30" t="s">
        <v>58</v>
      </c>
      <c r="E47" s="23">
        <v>2021</v>
      </c>
      <c r="F47" s="31"/>
      <c r="G47" s="23">
        <v>8979.4</v>
      </c>
      <c r="H47" s="23"/>
      <c r="I47" s="23"/>
      <c r="J47" s="23"/>
      <c r="K47" s="32"/>
      <c r="L47" s="33">
        <v>8.7499999999999994E-2</v>
      </c>
      <c r="M47" s="31"/>
      <c r="N47" s="31">
        <v>12000</v>
      </c>
      <c r="O47" s="30">
        <v>1</v>
      </c>
      <c r="P47" s="34">
        <v>552</v>
      </c>
      <c r="Q47" s="30">
        <v>1</v>
      </c>
      <c r="R47" s="34">
        <v>1481</v>
      </c>
      <c r="S47" s="30">
        <v>0</v>
      </c>
      <c r="T47" s="35">
        <v>0</v>
      </c>
      <c r="U47" s="34">
        <v>0</v>
      </c>
      <c r="V47" s="30">
        <v>0</v>
      </c>
      <c r="W47" s="36">
        <v>0</v>
      </c>
      <c r="X47" s="37">
        <v>0</v>
      </c>
      <c r="Y47" s="37">
        <v>0</v>
      </c>
      <c r="Z47" s="37">
        <v>0</v>
      </c>
      <c r="AA47" s="30"/>
      <c r="AB47" s="30">
        <v>1</v>
      </c>
      <c r="AC47" s="23">
        <v>2020</v>
      </c>
      <c r="AD47" s="34">
        <v>42813</v>
      </c>
      <c r="AE47" s="30">
        <v>75</v>
      </c>
      <c r="AF47" s="34">
        <v>0</v>
      </c>
      <c r="AG47" s="30">
        <v>1</v>
      </c>
      <c r="AH47" s="34">
        <v>413400</v>
      </c>
      <c r="AI47" s="34">
        <v>-244602.78537302103</v>
      </c>
      <c r="AJ47" s="34">
        <v>15934.496511053525</v>
      </c>
      <c r="AK47" s="34">
        <v>-193937.15032103911</v>
      </c>
      <c r="AL47" s="34">
        <v>116130.60304123074</v>
      </c>
      <c r="AM47" s="34">
        <v>175399.01524558727</v>
      </c>
      <c r="AN47" s="34">
        <v>174282.36225924446</v>
      </c>
      <c r="AO47" s="34">
        <v>-146307.31412761487</v>
      </c>
      <c r="AP47" s="34">
        <v>120540.94808891433</v>
      </c>
      <c r="AQ47" s="34">
        <v>248798.56434964211</v>
      </c>
      <c r="AR47" s="34">
        <v>-15391.55759897863</v>
      </c>
      <c r="AS47" s="34">
        <v>199582.1027283835</v>
      </c>
      <c r="AT47" s="34">
        <v>-7895.0909033393555</v>
      </c>
      <c r="AU47" s="34">
        <v>855934.19390006294</v>
      </c>
      <c r="AV47" s="34">
        <v>8385.6601198642456</v>
      </c>
      <c r="AW47" s="34">
        <v>27009.030365582745</v>
      </c>
      <c r="AX47" s="34">
        <v>262</v>
      </c>
      <c r="AY47" s="34" t="s">
        <v>59</v>
      </c>
      <c r="AZ47" s="34">
        <v>8050.0312909832946</v>
      </c>
    </row>
    <row r="48" spans="1:52" x14ac:dyDescent="0.25">
      <c r="A48" s="22" t="str">
        <f>'[1]Lista de Presença'!A46</f>
        <v>12604423</v>
      </c>
      <c r="B48" s="22" t="str">
        <f>'[1]Lista de Presença'!D46</f>
        <v>Sandy Martins Rodrigues dos Santos</v>
      </c>
      <c r="C48" s="23" t="s">
        <v>62</v>
      </c>
      <c r="D48" s="30" t="s">
        <v>58</v>
      </c>
      <c r="E48" s="23">
        <v>2021</v>
      </c>
      <c r="F48" s="31"/>
      <c r="G48" s="23">
        <v>19543.400000000001</v>
      </c>
      <c r="H48" s="23"/>
      <c r="I48" s="23"/>
      <c r="J48" s="23"/>
      <c r="K48" s="32">
        <v>0.02</v>
      </c>
      <c r="L48" s="33">
        <v>8.7499999999999994E-2</v>
      </c>
      <c r="M48" s="31"/>
      <c r="N48" s="31"/>
      <c r="O48" s="30">
        <v>3</v>
      </c>
      <c r="P48" s="34">
        <v>2385</v>
      </c>
      <c r="Q48" s="30">
        <v>2</v>
      </c>
      <c r="R48" s="34">
        <v>2076</v>
      </c>
      <c r="S48" s="30">
        <v>0</v>
      </c>
      <c r="T48" s="35">
        <v>0</v>
      </c>
      <c r="U48" s="34">
        <v>0</v>
      </c>
      <c r="V48" s="30">
        <v>0</v>
      </c>
      <c r="W48" s="36">
        <v>0</v>
      </c>
      <c r="X48" s="37">
        <v>0</v>
      </c>
      <c r="Y48" s="37">
        <v>0</v>
      </c>
      <c r="Z48" s="37">
        <v>0</v>
      </c>
      <c r="AA48" s="30"/>
      <c r="AB48" s="30"/>
      <c r="AC48" s="30"/>
      <c r="AD48" s="34">
        <v>0</v>
      </c>
      <c r="AE48" s="30">
        <v>0</v>
      </c>
      <c r="AF48" s="34">
        <v>0</v>
      </c>
      <c r="AG48" s="30">
        <v>1</v>
      </c>
      <c r="AH48" s="34">
        <v>256425</v>
      </c>
      <c r="AI48" s="34">
        <v>-14254.392215567817</v>
      </c>
      <c r="AJ48" s="34">
        <v>61576.553547784606</v>
      </c>
      <c r="AK48" s="34">
        <v>-28579.076317703453</v>
      </c>
      <c r="AL48" s="34">
        <v>83801.134006082473</v>
      </c>
      <c r="AM48" s="34">
        <v>45876.989860700567</v>
      </c>
      <c r="AN48" s="34">
        <v>-69887.059027087947</v>
      </c>
      <c r="AO48" s="34">
        <v>-122084.35125009248</v>
      </c>
      <c r="AP48" s="34">
        <v>-8278.2573771094631</v>
      </c>
      <c r="AQ48" s="34">
        <v>116719.81496583165</v>
      </c>
      <c r="AR48" s="34">
        <v>70813.17410155524</v>
      </c>
      <c r="AS48" s="34">
        <v>13400.602356864658</v>
      </c>
      <c r="AT48" s="34">
        <v>-58548.918946478851</v>
      </c>
      <c r="AU48" s="34">
        <v>346981.21370477922</v>
      </c>
      <c r="AV48" s="34">
        <v>21032.351287245336</v>
      </c>
      <c r="AW48" s="34">
        <v>83220.660071573511</v>
      </c>
      <c r="AX48" s="34">
        <v>600</v>
      </c>
      <c r="AY48" s="34" t="s">
        <v>61</v>
      </c>
      <c r="AZ48" s="34">
        <v>14793.697424576205</v>
      </c>
    </row>
    <row r="49" spans="1:52" x14ac:dyDescent="0.25">
      <c r="A49" s="22" t="str">
        <f>'[1]Lista de Presença'!A47</f>
        <v>12675681</v>
      </c>
      <c r="B49" s="22" t="str">
        <f>'[1]Lista de Presença'!D47</f>
        <v>Tarso Oliveira Calix</v>
      </c>
      <c r="C49" s="23" t="s">
        <v>72</v>
      </c>
      <c r="D49" s="30" t="s">
        <v>58</v>
      </c>
      <c r="E49" s="23">
        <v>2021</v>
      </c>
      <c r="F49" s="31"/>
      <c r="G49" s="23">
        <v>13205</v>
      </c>
      <c r="H49" s="23"/>
      <c r="I49" s="23"/>
      <c r="J49" s="23"/>
      <c r="K49" s="32"/>
      <c r="L49" s="33">
        <v>7.0000000000000007E-2</v>
      </c>
      <c r="M49" s="31"/>
      <c r="N49" s="31"/>
      <c r="O49" s="30">
        <v>0</v>
      </c>
      <c r="P49" s="34">
        <v>0</v>
      </c>
      <c r="Q49" s="30">
        <v>0</v>
      </c>
      <c r="R49" s="34">
        <v>0</v>
      </c>
      <c r="S49" s="30">
        <v>0</v>
      </c>
      <c r="T49" s="35">
        <v>0</v>
      </c>
      <c r="U49" s="34">
        <v>0</v>
      </c>
      <c r="V49" s="30">
        <v>0</v>
      </c>
      <c r="W49" s="36">
        <v>0</v>
      </c>
      <c r="X49" s="37">
        <v>0</v>
      </c>
      <c r="Y49" s="37">
        <v>0</v>
      </c>
      <c r="Z49" s="37">
        <v>0</v>
      </c>
      <c r="AA49" s="30"/>
      <c r="AB49" s="30">
        <v>1</v>
      </c>
      <c r="AC49" s="23">
        <v>2020</v>
      </c>
      <c r="AD49" s="34">
        <v>40045</v>
      </c>
      <c r="AE49" s="30">
        <v>65</v>
      </c>
      <c r="AF49" s="34">
        <v>80090</v>
      </c>
      <c r="AG49" s="30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21141.688132098676</v>
      </c>
      <c r="AW49" s="34">
        <v>10442.20928204693</v>
      </c>
      <c r="AX49" s="34">
        <v>508</v>
      </c>
      <c r="AY49" s="34" t="s">
        <v>61</v>
      </c>
      <c r="AZ49" s="34">
        <v>8646.7024654277466</v>
      </c>
    </row>
    <row r="50" spans="1:52" x14ac:dyDescent="0.25">
      <c r="A50" s="22" t="str">
        <f>'[1]Lista de Presença'!A48</f>
        <v>12503862</v>
      </c>
      <c r="B50" s="22" t="str">
        <f>'[1]Lista de Presença'!D48</f>
        <v>Victor Carvalho Possani</v>
      </c>
      <c r="C50" s="23" t="str">
        <f>C35</f>
        <v xml:space="preserve">Assessor jurídico </v>
      </c>
      <c r="D50" s="23" t="str">
        <f t="shared" ref="D50:AZ50" si="3">D35</f>
        <v xml:space="preserve">Privada </v>
      </c>
      <c r="E50" s="23">
        <v>2021</v>
      </c>
      <c r="F50" s="23"/>
      <c r="G50" s="23">
        <f t="shared" si="3"/>
        <v>6866.6</v>
      </c>
      <c r="H50" s="23"/>
      <c r="I50" s="23"/>
      <c r="J50" s="23"/>
      <c r="K50" s="24">
        <f t="shared" si="3"/>
        <v>0</v>
      </c>
      <c r="L50" s="25">
        <f t="shared" si="3"/>
        <v>8.7499999999999994E-2</v>
      </c>
      <c r="M50" s="23"/>
      <c r="N50" s="23">
        <f t="shared" si="3"/>
        <v>0</v>
      </c>
      <c r="O50" s="23">
        <f t="shared" si="3"/>
        <v>2</v>
      </c>
      <c r="P50" s="26">
        <f t="shared" si="3"/>
        <v>1488</v>
      </c>
      <c r="Q50" s="23">
        <f t="shared" si="3"/>
        <v>1</v>
      </c>
      <c r="R50" s="26">
        <f t="shared" si="3"/>
        <v>1222</v>
      </c>
      <c r="S50" s="23">
        <f t="shared" si="3"/>
        <v>0</v>
      </c>
      <c r="T50" s="23">
        <f t="shared" si="3"/>
        <v>0</v>
      </c>
      <c r="U50" s="26">
        <f t="shared" si="3"/>
        <v>0</v>
      </c>
      <c r="V50" s="23">
        <f t="shared" si="3"/>
        <v>0</v>
      </c>
      <c r="W50" s="27">
        <f t="shared" si="3"/>
        <v>0</v>
      </c>
      <c r="X50" s="28">
        <f t="shared" si="3"/>
        <v>0</v>
      </c>
      <c r="Y50" s="28">
        <f t="shared" si="3"/>
        <v>0</v>
      </c>
      <c r="Z50" s="28">
        <f t="shared" si="3"/>
        <v>0</v>
      </c>
      <c r="AA50" s="23">
        <f t="shared" si="3"/>
        <v>0</v>
      </c>
      <c r="AB50" s="23">
        <f t="shared" si="3"/>
        <v>1</v>
      </c>
      <c r="AC50" s="23">
        <v>2020</v>
      </c>
      <c r="AD50" s="26">
        <f t="shared" si="3"/>
        <v>93520</v>
      </c>
      <c r="AE50" s="23">
        <f t="shared" si="3"/>
        <v>76</v>
      </c>
      <c r="AF50" s="26">
        <f t="shared" si="3"/>
        <v>0</v>
      </c>
      <c r="AG50" s="23">
        <f t="shared" si="3"/>
        <v>1</v>
      </c>
      <c r="AH50" s="26">
        <f t="shared" si="3"/>
        <v>153243</v>
      </c>
      <c r="AI50" s="26">
        <f t="shared" si="3"/>
        <v>-37592.740131346422</v>
      </c>
      <c r="AJ50" s="26">
        <f t="shared" si="3"/>
        <v>25185.287856051054</v>
      </c>
      <c r="AK50" s="26">
        <f t="shared" si="3"/>
        <v>-30736.466403217179</v>
      </c>
      <c r="AL50" s="26">
        <f t="shared" si="3"/>
        <v>47223.618017977184</v>
      </c>
      <c r="AM50" s="26">
        <f t="shared" si="3"/>
        <v>-50501.024433880819</v>
      </c>
      <c r="AN50" s="26">
        <f t="shared" si="3"/>
        <v>-33806.313763853585</v>
      </c>
      <c r="AO50" s="26">
        <f t="shared" si="3"/>
        <v>43820.815055740117</v>
      </c>
      <c r="AP50" s="26">
        <f t="shared" si="3"/>
        <v>-65364.611334570429</v>
      </c>
      <c r="AQ50" s="26">
        <f t="shared" si="3"/>
        <v>-31246.78110742808</v>
      </c>
      <c r="AR50" s="26">
        <f t="shared" si="3"/>
        <v>44849.234910062347</v>
      </c>
      <c r="AS50" s="26">
        <f t="shared" si="3"/>
        <v>56116.169330400458</v>
      </c>
      <c r="AT50" s="26">
        <f t="shared" si="3"/>
        <v>59619.406476421515</v>
      </c>
      <c r="AU50" s="26">
        <f t="shared" si="3"/>
        <v>180809.5944723562</v>
      </c>
      <c r="AV50" s="26">
        <f t="shared" si="3"/>
        <v>3135.0706989000355</v>
      </c>
      <c r="AW50" s="26">
        <f t="shared" si="3"/>
        <v>22485.806407871987</v>
      </c>
      <c r="AX50" s="26">
        <f t="shared" si="3"/>
        <v>334</v>
      </c>
      <c r="AY50" s="26" t="str">
        <f t="shared" si="3"/>
        <v>VGBL</v>
      </c>
      <c r="AZ50" s="26">
        <f t="shared" si="3"/>
        <v>3049.1250716261975</v>
      </c>
    </row>
    <row r="51" spans="1:52" x14ac:dyDescent="0.25">
      <c r="A51" s="22" t="str">
        <f>'[1]Lista de Presença'!A49</f>
        <v>12503921</v>
      </c>
      <c r="B51" s="22" t="str">
        <f>'[1]Lista de Presença'!D49</f>
        <v>Vitor Peroto</v>
      </c>
      <c r="C51" s="23" t="s">
        <v>69</v>
      </c>
      <c r="D51" s="30" t="s">
        <v>58</v>
      </c>
      <c r="E51" s="23">
        <v>2021</v>
      </c>
      <c r="F51" s="31"/>
      <c r="G51" s="23">
        <v>5493.28</v>
      </c>
      <c r="H51" s="23"/>
      <c r="I51" s="23"/>
      <c r="J51" s="23"/>
      <c r="K51" s="32"/>
      <c r="L51" s="33">
        <v>0.02</v>
      </c>
      <c r="M51" s="31"/>
      <c r="N51" s="31">
        <v>7500</v>
      </c>
      <c r="O51" s="30">
        <v>1</v>
      </c>
      <c r="P51" s="34">
        <v>623</v>
      </c>
      <c r="Q51" s="30">
        <v>0</v>
      </c>
      <c r="R51" s="34">
        <v>0</v>
      </c>
      <c r="S51" s="30">
        <v>0</v>
      </c>
      <c r="T51" s="35">
        <v>0</v>
      </c>
      <c r="U51" s="34">
        <v>0</v>
      </c>
      <c r="V51" s="30">
        <v>0</v>
      </c>
      <c r="W51" s="36">
        <v>0</v>
      </c>
      <c r="X51" s="37">
        <v>0</v>
      </c>
      <c r="Y51" s="37">
        <v>0</v>
      </c>
      <c r="Z51" s="37">
        <v>0</v>
      </c>
      <c r="AA51" s="30"/>
      <c r="AB51" s="30"/>
      <c r="AC51" s="30"/>
      <c r="AD51" s="34">
        <v>0</v>
      </c>
      <c r="AE51" s="30">
        <v>0</v>
      </c>
      <c r="AF51" s="34">
        <v>0</v>
      </c>
      <c r="AG51" s="30">
        <v>1</v>
      </c>
      <c r="AH51" s="34">
        <v>249906</v>
      </c>
      <c r="AI51" s="34">
        <v>-136461.6476922482</v>
      </c>
      <c r="AJ51" s="34">
        <v>-105424.45591175099</v>
      </c>
      <c r="AK51" s="34">
        <v>-20338.038847027052</v>
      </c>
      <c r="AL51" s="34">
        <v>20800.018173710949</v>
      </c>
      <c r="AM51" s="34">
        <v>106414.19930754865</v>
      </c>
      <c r="AN51" s="34">
        <v>1074.1495650835113</v>
      </c>
      <c r="AO51" s="34">
        <v>-126693.32832191711</v>
      </c>
      <c r="AP51" s="34">
        <v>-17094.912296130515</v>
      </c>
      <c r="AQ51" s="34">
        <v>983.63774229511193</v>
      </c>
      <c r="AR51" s="34">
        <v>-7532.6923113006605</v>
      </c>
      <c r="AS51" s="34">
        <v>51516.222380442479</v>
      </c>
      <c r="AT51" s="34">
        <v>-45627.775493220368</v>
      </c>
      <c r="AU51" s="34">
        <v>-28478.62370451419</v>
      </c>
      <c r="AV51" s="34">
        <v>2485.6759944370119</v>
      </c>
      <c r="AW51" s="34">
        <v>6312.1499204308875</v>
      </c>
      <c r="AX51" s="34">
        <v>150</v>
      </c>
      <c r="AY51" s="34" t="s">
        <v>59</v>
      </c>
      <c r="AZ51" s="34">
        <v>4016.4165086897483</v>
      </c>
    </row>
  </sheetData>
  <mergeCells count="17">
    <mergeCell ref="AX3:AY3"/>
    <mergeCell ref="G1:N2"/>
    <mergeCell ref="O1:R2"/>
    <mergeCell ref="S1:AA1"/>
    <mergeCell ref="AB1:AF2"/>
    <mergeCell ref="AG1:AU1"/>
    <mergeCell ref="AV1:AZ2"/>
    <mergeCell ref="S2:U2"/>
    <mergeCell ref="V2:Y2"/>
    <mergeCell ref="Z2:AA2"/>
    <mergeCell ref="AG2:AU2"/>
    <mergeCell ref="A1:A3"/>
    <mergeCell ref="B1:B3"/>
    <mergeCell ref="C1:C3"/>
    <mergeCell ref="D1:D3"/>
    <mergeCell ref="E1:E3"/>
    <mergeCell ref="F1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amauryjose</dc:creator>
  <cp:lastModifiedBy>Amaury Rezende</cp:lastModifiedBy>
  <dcterms:created xsi:type="dcterms:W3CDTF">2022-11-14T13:34:21Z</dcterms:created>
  <dcterms:modified xsi:type="dcterms:W3CDTF">2022-11-14T13:35:01Z</dcterms:modified>
</cp:coreProperties>
</file>