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0-USP\Disciplinas\Optativa-Suínos\2021\Material Disciplina - VNP3121 - 2021\Material complementar\"/>
    </mc:Choice>
  </mc:AlternateContent>
  <xr:revisionPtr revIDLastSave="0" documentId="13_ncr:1_{9C6A5FA4-892A-4BB2-B81A-781FFF945E9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Formulador Suínos" sheetId="1" r:id="rId1"/>
    <sheet name="Exigências Suínos" sheetId="2" r:id="rId2"/>
  </sheets>
  <definedNames>
    <definedName name="solver_adj" localSheetId="0" hidden="1">'Formulador Suínos'!#REF!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'Formulador Suínos'!#REF!</definedName>
    <definedName name="solver_lhs10" localSheetId="0" hidden="1">'Formulador Suínos'!#REF!</definedName>
    <definedName name="solver_lhs11" localSheetId="0" hidden="1">'Formulador Suínos'!#REF!</definedName>
    <definedName name="solver_lhs12" localSheetId="0" hidden="1">'Formulador Suínos'!#REF!</definedName>
    <definedName name="solver_lhs13" localSheetId="0" hidden="1">'Formulador Suínos'!#REF!</definedName>
    <definedName name="solver_lhs14" localSheetId="0" hidden="1">'Formulador Suínos'!#REF!</definedName>
    <definedName name="solver_lhs15" localSheetId="0" hidden="1">'Formulador Suínos'!#REF!</definedName>
    <definedName name="solver_lhs16" localSheetId="0" hidden="1">'Formulador Suínos'!#REF!</definedName>
    <definedName name="solver_lhs2" localSheetId="0" hidden="1">'Formulador Suínos'!#REF!</definedName>
    <definedName name="solver_lhs3" localSheetId="0" hidden="1">'Formulador Suínos'!#REF!</definedName>
    <definedName name="solver_lhs4" localSheetId="0" hidden="1">'Formulador Suínos'!#REF!</definedName>
    <definedName name="solver_lhs5" localSheetId="0" hidden="1">'Formulador Suínos'!#REF!</definedName>
    <definedName name="solver_lhs6" localSheetId="0" hidden="1">'Formulador Suínos'!#REF!</definedName>
    <definedName name="solver_lhs7" localSheetId="0" hidden="1">'Formulador Suínos'!#REF!</definedName>
    <definedName name="solver_lhs8" localSheetId="0" hidden="1">'Formulador Suínos'!#REF!</definedName>
    <definedName name="solver_lhs9" localSheetId="0" hidden="1">'Formulador Suínos'!#REF!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16</definedName>
    <definedName name="solver_nwt" localSheetId="0" hidden="1">1</definedName>
    <definedName name="solver_opt" localSheetId="0" hidden="1">'Formulador Suínos'!#REF!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1</definedName>
    <definedName name="solver_rel11" localSheetId="0" hidden="1">2</definedName>
    <definedName name="solver_rel12" localSheetId="0" hidden="1">2</definedName>
    <definedName name="solver_rel13" localSheetId="0" hidden="1">2</definedName>
    <definedName name="solver_rel14" localSheetId="0" hidden="1">3</definedName>
    <definedName name="solver_rel15" localSheetId="0" hidden="1">2</definedName>
    <definedName name="solver_rel16" localSheetId="0" hidden="1">2</definedName>
    <definedName name="solver_rel2" localSheetId="0" hidden="1">2</definedName>
    <definedName name="solver_rel3" localSheetId="0" hidden="1">2</definedName>
    <definedName name="solver_rel4" localSheetId="0" hidden="1">3</definedName>
    <definedName name="solver_rel5" localSheetId="0" hidden="1">2</definedName>
    <definedName name="solver_rel6" localSheetId="0" hidden="1">3</definedName>
    <definedName name="solver_rel7" localSheetId="0" hidden="1">2</definedName>
    <definedName name="solver_rel8" localSheetId="0" hidden="1">3</definedName>
    <definedName name="solver_rel9" localSheetId="0" hidden="1">2</definedName>
    <definedName name="solver_rhs1" localSheetId="0" hidden="1">0</definedName>
    <definedName name="solver_rhs10" localSheetId="0" hidden="1">0%</definedName>
    <definedName name="solver_rhs11" localSheetId="0" hidden="1">'Formulador Suínos'!#REF!</definedName>
    <definedName name="solver_rhs12" localSheetId="0" hidden="1">0</definedName>
    <definedName name="solver_rhs13" localSheetId="0" hidden="1">0</definedName>
    <definedName name="solver_rhs14" localSheetId="0" hidden="1">26%</definedName>
    <definedName name="solver_rhs15" localSheetId="0" hidden="1">0</definedName>
    <definedName name="solver_rhs16" localSheetId="0" hidden="1">1%</definedName>
    <definedName name="solver_rhs2" localSheetId="0" hidden="1">0</definedName>
    <definedName name="solver_rhs3" localSheetId="0" hidden="1">0</definedName>
    <definedName name="solver_rhs4" localSheetId="0" hidden="1">10%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0%</definedName>
    <definedName name="solver_rhs9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5" i="1" l="1"/>
  <c r="U75" i="1"/>
  <c r="T75" i="1"/>
  <c r="S75" i="1"/>
  <c r="R75" i="1"/>
  <c r="Q75" i="1"/>
  <c r="P75" i="1"/>
  <c r="O75" i="1"/>
  <c r="N75" i="1"/>
  <c r="M75" i="1"/>
  <c r="L75" i="1"/>
  <c r="K75" i="1"/>
  <c r="I75" i="1"/>
  <c r="H75" i="1"/>
  <c r="G75" i="1"/>
  <c r="D75" i="1"/>
  <c r="C75" i="1"/>
  <c r="A75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D39" i="1"/>
  <c r="D74" i="1" s="1"/>
  <c r="E39" i="1"/>
  <c r="E74" i="1" s="1"/>
  <c r="F39" i="1"/>
  <c r="G39" i="1"/>
  <c r="H39" i="1"/>
  <c r="H74" i="1" s="1"/>
  <c r="I39" i="1"/>
  <c r="I74" i="1" s="1"/>
  <c r="J39" i="1"/>
  <c r="J74" i="1" s="1"/>
  <c r="K39" i="1"/>
  <c r="K74" i="1" s="1"/>
  <c r="L39" i="1"/>
  <c r="L74" i="1" s="1"/>
  <c r="M39" i="1"/>
  <c r="M74" i="1" s="1"/>
  <c r="N39" i="1"/>
  <c r="O39" i="1"/>
  <c r="P39" i="1"/>
  <c r="P74" i="1" s="1"/>
  <c r="Q39" i="1"/>
  <c r="Q74" i="1" s="1"/>
  <c r="R39" i="1"/>
  <c r="R74" i="1" s="1"/>
  <c r="S39" i="1"/>
  <c r="S74" i="1" s="1"/>
  <c r="T39" i="1"/>
  <c r="T74" i="1" s="1"/>
  <c r="U39" i="1"/>
  <c r="U74" i="1" s="1"/>
  <c r="V39" i="1"/>
  <c r="W39" i="1"/>
  <c r="C39" i="1"/>
  <c r="A39" i="1"/>
  <c r="X39" i="1"/>
  <c r="A40" i="1"/>
  <c r="X40" i="1"/>
  <c r="A41" i="1"/>
  <c r="X41" i="1"/>
  <c r="A42" i="1"/>
  <c r="X42" i="1"/>
  <c r="A43" i="1"/>
  <c r="X43" i="1"/>
  <c r="A44" i="1"/>
  <c r="X44" i="1"/>
  <c r="A45" i="1"/>
  <c r="X45" i="1"/>
  <c r="A46" i="1"/>
  <c r="X46" i="1"/>
  <c r="A47" i="1"/>
  <c r="X47" i="1"/>
  <c r="A48" i="1"/>
  <c r="X48" i="1"/>
  <c r="A49" i="1"/>
  <c r="X49" i="1"/>
  <c r="A50" i="1"/>
  <c r="X50" i="1"/>
  <c r="A51" i="1"/>
  <c r="X51" i="1"/>
  <c r="A52" i="1"/>
  <c r="X52" i="1"/>
  <c r="A53" i="1"/>
  <c r="X53" i="1"/>
  <c r="A54" i="1"/>
  <c r="X54" i="1"/>
  <c r="A55" i="1"/>
  <c r="X55" i="1"/>
  <c r="A56" i="1"/>
  <c r="X56" i="1"/>
  <c r="A57" i="1"/>
  <c r="X57" i="1"/>
  <c r="A58" i="1"/>
  <c r="X58" i="1"/>
  <c r="A59" i="1"/>
  <c r="X59" i="1"/>
  <c r="A60" i="1"/>
  <c r="X60" i="1"/>
  <c r="A61" i="1"/>
  <c r="X61" i="1"/>
  <c r="A62" i="1"/>
  <c r="X62" i="1"/>
  <c r="A63" i="1"/>
  <c r="X63" i="1"/>
  <c r="A64" i="1"/>
  <c r="X64" i="1"/>
  <c r="A65" i="1"/>
  <c r="X65" i="1"/>
  <c r="A66" i="1"/>
  <c r="X66" i="1"/>
  <c r="A67" i="1"/>
  <c r="X67" i="1"/>
  <c r="A68" i="1"/>
  <c r="X68" i="1"/>
  <c r="A69" i="1"/>
  <c r="X69" i="1"/>
  <c r="A70" i="1"/>
  <c r="X70" i="1"/>
  <c r="A71" i="1"/>
  <c r="X71" i="1"/>
  <c r="A72" i="1"/>
  <c r="X72" i="1"/>
  <c r="A73" i="1"/>
  <c r="X73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A38" i="1"/>
  <c r="X30" i="1"/>
  <c r="X23" i="1"/>
  <c r="X18" i="1"/>
  <c r="X13" i="1"/>
  <c r="X8" i="1"/>
  <c r="X3" i="1"/>
  <c r="X31" i="1"/>
  <c r="X24" i="1"/>
  <c r="X19" i="1"/>
  <c r="X14" i="1"/>
  <c r="X9" i="1"/>
  <c r="X4" i="1"/>
  <c r="X33" i="1"/>
  <c r="X26" i="1"/>
  <c r="X21" i="1"/>
  <c r="X16" i="1"/>
  <c r="X11" i="1"/>
  <c r="X6" i="1"/>
  <c r="X20" i="1"/>
  <c r="X10" i="1"/>
  <c r="X5" i="1"/>
  <c r="X36" i="1"/>
  <c r="X28" i="1"/>
  <c r="X29" i="1"/>
  <c r="X35" i="1"/>
  <c r="X2" i="1"/>
  <c r="W74" i="1" l="1"/>
  <c r="O74" i="1"/>
  <c r="G74" i="1"/>
  <c r="V74" i="1"/>
  <c r="N74" i="1"/>
  <c r="F74" i="1"/>
  <c r="C74" i="1"/>
</calcChain>
</file>

<file path=xl/sharedStrings.xml><?xml version="1.0" encoding="utf-8"?>
<sst xmlns="http://schemas.openxmlformats.org/spreadsheetml/2006/main" count="140" uniqueCount="89">
  <si>
    <t>Ingredientes</t>
  </si>
  <si>
    <t>PB</t>
  </si>
  <si>
    <t>EM</t>
  </si>
  <si>
    <t>Calcio</t>
  </si>
  <si>
    <t>Pt</t>
  </si>
  <si>
    <t>Sódio</t>
  </si>
  <si>
    <t>Met dig</t>
  </si>
  <si>
    <t>M+C dig</t>
  </si>
  <si>
    <t>Lisina dig</t>
  </si>
  <si>
    <t>Triptofano dig</t>
  </si>
  <si>
    <t>Treonina dig</t>
  </si>
  <si>
    <t>Arg, Dig</t>
  </si>
  <si>
    <t>Val Dig</t>
  </si>
  <si>
    <t>Ile dig</t>
  </si>
  <si>
    <t>Custo/kg</t>
  </si>
  <si>
    <t>Óleo de soja</t>
  </si>
  <si>
    <t>Fosf.Bicácico</t>
  </si>
  <si>
    <t>Calcário</t>
  </si>
  <si>
    <t>Sal</t>
  </si>
  <si>
    <t>PX.Minerais</t>
  </si>
  <si>
    <t>PX.Vitaminas</t>
  </si>
  <si>
    <t>DL-Metionina 99</t>
  </si>
  <si>
    <t>L-Lisina 78</t>
  </si>
  <si>
    <t>L-Treonina</t>
  </si>
  <si>
    <t>FB</t>
  </si>
  <si>
    <t>Lactose</t>
  </si>
  <si>
    <t>Soja integral tostada</t>
  </si>
  <si>
    <t>Farelo de trigo</t>
  </si>
  <si>
    <t>Leite integral em pó</t>
  </si>
  <si>
    <t>Açucar</t>
  </si>
  <si>
    <t>Milho pré cozido</t>
  </si>
  <si>
    <t>Soja micronizada</t>
  </si>
  <si>
    <t>Plasma (sangue)</t>
  </si>
  <si>
    <t>Casca de soja</t>
  </si>
  <si>
    <t>Nutriente</t>
  </si>
  <si>
    <t>Crescimento 1</t>
  </si>
  <si>
    <t>Crescimento 2</t>
  </si>
  <si>
    <t>Na</t>
  </si>
  <si>
    <t>Cl</t>
  </si>
  <si>
    <t>Fenilalanina</t>
  </si>
  <si>
    <t>Fenil+Tirosina</t>
  </si>
  <si>
    <t>Leu, dig</t>
  </si>
  <si>
    <t>Pdisp</t>
  </si>
  <si>
    <t>Farelo de soja (45%)</t>
  </si>
  <si>
    <t>Farinha de carne e ossos (44%)</t>
  </si>
  <si>
    <t>Farinha de peixe (54%)</t>
  </si>
  <si>
    <t>Biscoito Resíduo</t>
  </si>
  <si>
    <t>Fitase</t>
  </si>
  <si>
    <t>Raspa de mandioca</t>
  </si>
  <si>
    <t>Incial</t>
  </si>
  <si>
    <t>Quirera de arroz</t>
  </si>
  <si>
    <t>Sorgo grão Baixo Tanino</t>
  </si>
  <si>
    <t>Farinha de penas (84%)</t>
  </si>
  <si>
    <t>Pão resíduo</t>
  </si>
  <si>
    <t>Milheto Grão</t>
  </si>
  <si>
    <t>Macarrão resíduo</t>
  </si>
  <si>
    <t>Glicerina</t>
  </si>
  <si>
    <t>Terminação 1</t>
  </si>
  <si>
    <t>Terminação 2</t>
  </si>
  <si>
    <t>Milho (7.86%)</t>
  </si>
  <si>
    <t>L-Valina</t>
  </si>
  <si>
    <t>L-Triptofano</t>
  </si>
  <si>
    <t>Caulim</t>
  </si>
  <si>
    <t>Pré-Inicial 1</t>
  </si>
  <si>
    <t>Pré-Inicial 2</t>
  </si>
  <si>
    <t>Tabela 3.27</t>
  </si>
  <si>
    <t>Tabela 3.30</t>
  </si>
  <si>
    <t>Tabela 3.36
Macho castrados 21</t>
  </si>
  <si>
    <t>Terminação 2 - RAC</t>
  </si>
  <si>
    <t>Marrã 0-85 d</t>
  </si>
  <si>
    <t>Marrã 86-115</t>
  </si>
  <si>
    <t>Porca 0-85 d</t>
  </si>
  <si>
    <t>Porca 86-115</t>
  </si>
  <si>
    <t>Tabela 3.43
14 leitões</t>
  </si>
  <si>
    <t>Tabela 3.43</t>
  </si>
  <si>
    <t>Fenilalanina, dig</t>
  </si>
  <si>
    <t>Fenil+Tirosina, dig</t>
  </si>
  <si>
    <t>Matéria
mineral</t>
  </si>
  <si>
    <t>Proteína
Bruta</t>
  </si>
  <si>
    <t>Energia
 metabolizável</t>
  </si>
  <si>
    <t>Fibra
Bruta</t>
  </si>
  <si>
    <t>Lisina, dig</t>
  </si>
  <si>
    <t>Tabela 3.49
Peso corporal 220 ganho de leitegada 2.91</t>
  </si>
  <si>
    <t>Lactação</t>
  </si>
  <si>
    <t>Ração suínos - FMVZ/USP</t>
  </si>
  <si>
    <t>Quantidade</t>
  </si>
  <si>
    <t>TOTAL =&gt;</t>
  </si>
  <si>
    <t>&lt;=Total</t>
  </si>
  <si>
    <t>Copie e cole a 
exigência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</si>
</sst>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i/>
      <sz val="18"/>
      <name val="Times New Roman"/>
      <family val="1"/>
    </font>
    <font>
      <sz val="11"/>
      <color theme="1"/>
      <name val="Calibri"/>
      <family val="2"/>
      <scheme val="minor"/>
    </font>
    <font>
      <sz val="2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3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3" borderId="1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9" fontId="1" fillId="0" borderId="15" xfId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2" fontId="1" fillId="0" borderId="15" xfId="1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31"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5"/>
  <sheetViews>
    <sheetView zoomScale="70" zoomScaleNormal="7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defaultColWidth="9.109375" defaultRowHeight="22.8" x14ac:dyDescent="0.3"/>
  <cols>
    <col min="1" max="1" width="46.77734375" style="3" bestFit="1" customWidth="1"/>
    <col min="2" max="2" width="35.44140625" style="3" customWidth="1"/>
    <col min="3" max="3" width="20.21875" style="3" bestFit="1" customWidth="1"/>
    <col min="4" max="4" width="23.21875" style="3" bestFit="1" customWidth="1"/>
    <col min="5" max="5" width="13.5546875" style="3" bestFit="1" customWidth="1"/>
    <col min="6" max="6" width="14.109375" style="3" bestFit="1" customWidth="1"/>
    <col min="7" max="7" width="13" style="3" bestFit="1" customWidth="1"/>
    <col min="8" max="8" width="13.21875" style="3" bestFit="1" customWidth="1"/>
    <col min="9" max="10" width="15.44140625" style="3" bestFit="1" customWidth="1"/>
    <col min="11" max="11" width="10" style="3" bestFit="1" customWidth="1"/>
    <col min="12" max="12" width="13.21875" style="3" bestFit="1" customWidth="1"/>
    <col min="13" max="13" width="14.88671875" style="3" bestFit="1" customWidth="1"/>
    <col min="14" max="14" width="17.6640625" style="3" bestFit="1" customWidth="1"/>
    <col min="15" max="15" width="23.33203125" style="3" bestFit="1" customWidth="1"/>
    <col min="16" max="16" width="20.77734375" style="3" bestFit="1" customWidth="1"/>
    <col min="17" max="17" width="14.109375" style="3" bestFit="1" customWidth="1"/>
    <col min="18" max="18" width="12.77734375" style="3" bestFit="1" customWidth="1"/>
    <col min="19" max="19" width="11.21875" style="3" bestFit="1" customWidth="1"/>
    <col min="20" max="20" width="13.5546875" style="3" bestFit="1" customWidth="1"/>
    <col min="21" max="21" width="27.33203125" style="3" bestFit="1" customWidth="1"/>
    <col min="22" max="22" width="31.21875" style="3" bestFit="1" customWidth="1"/>
    <col min="23" max="23" width="18.77734375" style="3" bestFit="1" customWidth="1"/>
    <col min="24" max="24" width="45.44140625" style="8" bestFit="1" customWidth="1"/>
    <col min="25" max="16384" width="9.109375" style="3"/>
  </cols>
  <sheetData>
    <row r="1" spans="1:24" s="8" customFormat="1" ht="45.6" x14ac:dyDescent="0.3">
      <c r="A1" s="32" t="s">
        <v>0</v>
      </c>
      <c r="B1" s="36" t="s">
        <v>85</v>
      </c>
      <c r="C1" s="37" t="s">
        <v>78</v>
      </c>
      <c r="D1" s="37" t="s">
        <v>79</v>
      </c>
      <c r="E1" s="37" t="s">
        <v>77</v>
      </c>
      <c r="F1" s="37" t="s">
        <v>80</v>
      </c>
      <c r="G1" s="36" t="s">
        <v>25</v>
      </c>
      <c r="H1" s="36" t="s">
        <v>3</v>
      </c>
      <c r="I1" s="36" t="s">
        <v>42</v>
      </c>
      <c r="J1" s="36" t="s">
        <v>4</v>
      </c>
      <c r="K1" s="36" t="s">
        <v>5</v>
      </c>
      <c r="L1" s="36" t="s">
        <v>6</v>
      </c>
      <c r="M1" s="36" t="s">
        <v>7</v>
      </c>
      <c r="N1" s="36" t="s">
        <v>81</v>
      </c>
      <c r="O1" s="36" t="s">
        <v>9</v>
      </c>
      <c r="P1" s="36" t="s">
        <v>10</v>
      </c>
      <c r="Q1" s="36" t="s">
        <v>11</v>
      </c>
      <c r="R1" s="36" t="s">
        <v>12</v>
      </c>
      <c r="S1" s="36" t="s">
        <v>13</v>
      </c>
      <c r="T1" s="36" t="s">
        <v>41</v>
      </c>
      <c r="U1" s="36" t="s">
        <v>75</v>
      </c>
      <c r="V1" s="36" t="s">
        <v>76</v>
      </c>
      <c r="W1" s="36" t="s">
        <v>14</v>
      </c>
      <c r="X1" s="33" t="s">
        <v>0</v>
      </c>
    </row>
    <row r="2" spans="1:24" x14ac:dyDescent="0.3">
      <c r="A2" s="1" t="s">
        <v>59</v>
      </c>
      <c r="B2" s="5"/>
      <c r="C2" s="2">
        <v>7.86</v>
      </c>
      <c r="D2" s="2">
        <v>3360</v>
      </c>
      <c r="E2" s="2">
        <v>1.1100000000000001</v>
      </c>
      <c r="F2" s="2">
        <v>1.73</v>
      </c>
      <c r="G2" s="2">
        <v>0</v>
      </c>
      <c r="H2" s="2">
        <v>0.02</v>
      </c>
      <c r="I2" s="2">
        <v>0.06</v>
      </c>
      <c r="J2" s="2">
        <v>0.24</v>
      </c>
      <c r="K2" s="2">
        <v>0.01</v>
      </c>
      <c r="L2" s="2">
        <v>0.14000000000000001</v>
      </c>
      <c r="M2" s="2">
        <v>0.28999999999999998</v>
      </c>
      <c r="N2" s="2">
        <v>0.18</v>
      </c>
      <c r="O2" s="2">
        <v>0.05</v>
      </c>
      <c r="P2" s="2">
        <v>0.24</v>
      </c>
      <c r="Q2" s="2">
        <v>0.33</v>
      </c>
      <c r="R2" s="2">
        <v>0.32</v>
      </c>
      <c r="S2" s="2">
        <v>0.23</v>
      </c>
      <c r="T2" s="2">
        <v>0.85</v>
      </c>
      <c r="U2" s="2">
        <v>0.33</v>
      </c>
      <c r="V2" s="2">
        <v>0.59</v>
      </c>
      <c r="W2" s="27">
        <v>1.587</v>
      </c>
      <c r="X2" s="30" t="str">
        <f>A2</f>
        <v>Milho (7.86%)</v>
      </c>
    </row>
    <row r="3" spans="1:24" x14ac:dyDescent="0.3">
      <c r="A3" s="31" t="s">
        <v>30</v>
      </c>
      <c r="B3" s="20"/>
      <c r="C3" s="21">
        <v>7.94</v>
      </c>
      <c r="D3" s="21">
        <v>3444</v>
      </c>
      <c r="E3" s="21">
        <v>0.92</v>
      </c>
      <c r="F3" s="21">
        <v>1.34</v>
      </c>
      <c r="G3" s="21">
        <v>0</v>
      </c>
      <c r="H3" s="21">
        <v>0.02</v>
      </c>
      <c r="I3" s="21">
        <v>0.03</v>
      </c>
      <c r="J3" s="21">
        <v>0.19</v>
      </c>
      <c r="K3" s="21">
        <v>0.02</v>
      </c>
      <c r="L3" s="21">
        <v>0.16</v>
      </c>
      <c r="M3" s="21">
        <v>0.31</v>
      </c>
      <c r="N3" s="21">
        <v>2.1999999999999999E-2</v>
      </c>
      <c r="O3" s="21">
        <v>0.06</v>
      </c>
      <c r="P3" s="21">
        <v>0.27</v>
      </c>
      <c r="Q3" s="21">
        <v>0.32</v>
      </c>
      <c r="R3" s="21">
        <v>0.35</v>
      </c>
      <c r="S3" s="21">
        <v>0.28000000000000003</v>
      </c>
      <c r="T3" s="21">
        <v>0.92</v>
      </c>
      <c r="U3" s="21">
        <v>0.37</v>
      </c>
      <c r="V3" s="21">
        <v>0.59</v>
      </c>
      <c r="W3" s="28"/>
      <c r="X3" s="29" t="str">
        <f>A3</f>
        <v>Milho pré cozido</v>
      </c>
    </row>
    <row r="4" spans="1:24" x14ac:dyDescent="0.3">
      <c r="A4" s="1" t="s">
        <v>51</v>
      </c>
      <c r="B4" s="5"/>
      <c r="C4" s="2">
        <v>8.75</v>
      </c>
      <c r="D4" s="2">
        <v>3358</v>
      </c>
      <c r="E4" s="2">
        <v>1.38</v>
      </c>
      <c r="F4" s="2">
        <v>2.89</v>
      </c>
      <c r="G4" s="2">
        <v>0</v>
      </c>
      <c r="H4" s="2">
        <v>0.03</v>
      </c>
      <c r="I4" s="2">
        <v>7.0000000000000007E-2</v>
      </c>
      <c r="J4" s="2">
        <v>0.23</v>
      </c>
      <c r="K4" s="2">
        <v>0.02</v>
      </c>
      <c r="L4" s="2">
        <v>0.15</v>
      </c>
      <c r="M4" s="2">
        <v>0.3</v>
      </c>
      <c r="N4" s="2">
        <v>0.2</v>
      </c>
      <c r="O4" s="2">
        <v>0.1</v>
      </c>
      <c r="P4" s="2">
        <v>0.28000000000000003</v>
      </c>
      <c r="Q4" s="2">
        <v>0.35</v>
      </c>
      <c r="R4" s="2">
        <v>0.44</v>
      </c>
      <c r="S4" s="2">
        <v>0.35</v>
      </c>
      <c r="T4" s="2">
        <v>1.17</v>
      </c>
      <c r="U4" s="2">
        <v>0.46</v>
      </c>
      <c r="V4" s="2">
        <v>0.81</v>
      </c>
      <c r="W4" s="27"/>
      <c r="X4" s="30" t="str">
        <f>A4</f>
        <v>Sorgo grão Baixo Tanino</v>
      </c>
    </row>
    <row r="5" spans="1:24" x14ac:dyDescent="0.3">
      <c r="A5" s="31" t="s">
        <v>54</v>
      </c>
      <c r="B5" s="20"/>
      <c r="C5" s="21">
        <v>12.4</v>
      </c>
      <c r="D5" s="21">
        <v>3046</v>
      </c>
      <c r="E5" s="21">
        <v>1.54</v>
      </c>
      <c r="F5" s="21">
        <v>2.52</v>
      </c>
      <c r="G5" s="21">
        <v>0</v>
      </c>
      <c r="H5" s="21">
        <v>0.04</v>
      </c>
      <c r="I5" s="21">
        <v>0.08</v>
      </c>
      <c r="J5" s="21">
        <v>0.28999999999999998</v>
      </c>
      <c r="K5" s="21">
        <v>0.01</v>
      </c>
      <c r="L5" s="21">
        <v>0.24</v>
      </c>
      <c r="M5" s="21">
        <v>0.49</v>
      </c>
      <c r="N5" s="21">
        <v>0.28000000000000003</v>
      </c>
      <c r="O5" s="21">
        <v>0.15</v>
      </c>
      <c r="P5" s="21">
        <v>0.41</v>
      </c>
      <c r="Q5" s="21">
        <v>0.5</v>
      </c>
      <c r="R5" s="21">
        <v>0.6</v>
      </c>
      <c r="S5" s="21">
        <v>0.49</v>
      </c>
      <c r="T5" s="21">
        <v>1.1599999999999999</v>
      </c>
      <c r="U5" s="21">
        <v>0.55000000000000004</v>
      </c>
      <c r="V5" s="21">
        <v>0.84</v>
      </c>
      <c r="W5" s="28">
        <v>1.8160000000000001</v>
      </c>
      <c r="X5" s="29" t="str">
        <f>A5</f>
        <v>Milheto Grão</v>
      </c>
    </row>
    <row r="6" spans="1:24" x14ac:dyDescent="0.3">
      <c r="A6" s="1" t="s">
        <v>43</v>
      </c>
      <c r="B6" s="5"/>
      <c r="C6" s="2">
        <v>45.4</v>
      </c>
      <c r="D6" s="2">
        <v>3179</v>
      </c>
      <c r="E6" s="2">
        <v>5.66</v>
      </c>
      <c r="F6" s="2">
        <v>4.8600000000000003</v>
      </c>
      <c r="G6" s="2">
        <v>0</v>
      </c>
      <c r="H6" s="2">
        <v>0.34</v>
      </c>
      <c r="I6" s="2">
        <v>0.19</v>
      </c>
      <c r="J6" s="2">
        <v>0.55000000000000004</v>
      </c>
      <c r="K6" s="2">
        <v>0.02</v>
      </c>
      <c r="L6" s="2">
        <v>0.56000000000000005</v>
      </c>
      <c r="M6" s="2">
        <v>1.1599999999999999</v>
      </c>
      <c r="N6" s="2">
        <v>2.52</v>
      </c>
      <c r="O6" s="2">
        <v>0.56999999999999995</v>
      </c>
      <c r="P6" s="2">
        <v>1.54</v>
      </c>
      <c r="Q6" s="2">
        <v>3.15</v>
      </c>
      <c r="R6" s="2">
        <v>1.96</v>
      </c>
      <c r="S6" s="2">
        <v>1.9</v>
      </c>
      <c r="T6" s="2">
        <v>3.12</v>
      </c>
      <c r="U6" s="2">
        <v>2.11</v>
      </c>
      <c r="V6" s="2">
        <v>3.6</v>
      </c>
      <c r="W6" s="27"/>
      <c r="X6" s="30" t="str">
        <f>A6</f>
        <v>Farelo de soja (45%)</v>
      </c>
    </row>
    <row r="7" spans="1:24" x14ac:dyDescent="0.3">
      <c r="A7" s="31" t="s">
        <v>48</v>
      </c>
      <c r="B7" s="20"/>
      <c r="C7" s="21">
        <v>2.64</v>
      </c>
      <c r="D7" s="21">
        <v>3020</v>
      </c>
      <c r="E7" s="21">
        <v>3.44</v>
      </c>
      <c r="F7" s="21">
        <v>4.21</v>
      </c>
      <c r="G7" s="21">
        <v>0</v>
      </c>
      <c r="H7" s="21">
        <v>0.21</v>
      </c>
      <c r="I7" s="21">
        <v>0.02</v>
      </c>
      <c r="J7" s="21">
        <v>0.08</v>
      </c>
      <c r="K7" s="21">
        <v>0.02</v>
      </c>
      <c r="L7" s="21">
        <v>2.76E-2</v>
      </c>
      <c r="M7" s="21">
        <v>6.4400000000000013E-2</v>
      </c>
      <c r="N7" s="21">
        <v>9.2000000000000012E-2</v>
      </c>
      <c r="O7" s="21">
        <v>1.84E-2</v>
      </c>
      <c r="P7" s="21">
        <v>6.4400000000000013E-2</v>
      </c>
      <c r="Q7" s="21">
        <v>0.1472</v>
      </c>
      <c r="R7" s="21">
        <v>0.1104</v>
      </c>
      <c r="S7" s="21">
        <v>9.2000000000000012E-2</v>
      </c>
      <c r="T7" s="21">
        <v>0.11960000000000001</v>
      </c>
      <c r="U7" s="21">
        <v>8.2799999999999999E-2</v>
      </c>
      <c r="V7" s="21">
        <v>0.15640000000000001</v>
      </c>
      <c r="W7" s="28"/>
      <c r="X7" s="29" t="s">
        <v>48</v>
      </c>
    </row>
    <row r="8" spans="1:24" x14ac:dyDescent="0.3">
      <c r="A8" s="1" t="s">
        <v>31</v>
      </c>
      <c r="B8" s="5"/>
      <c r="C8" s="2">
        <v>39.700000000000003</v>
      </c>
      <c r="D8" s="2">
        <v>4330</v>
      </c>
      <c r="E8" s="2">
        <v>5.01</v>
      </c>
      <c r="F8" s="2">
        <v>2.5099999999999998</v>
      </c>
      <c r="G8" s="2">
        <v>0</v>
      </c>
      <c r="H8" s="2">
        <v>0.25</v>
      </c>
      <c r="I8" s="2">
        <v>0.2</v>
      </c>
      <c r="J8" s="2">
        <v>0.56999999999999995</v>
      </c>
      <c r="K8" s="2">
        <v>0.01</v>
      </c>
      <c r="L8" s="2">
        <v>0.5</v>
      </c>
      <c r="M8" s="2">
        <v>0.97</v>
      </c>
      <c r="N8" s="2">
        <v>2.25</v>
      </c>
      <c r="O8" s="2">
        <v>0.45</v>
      </c>
      <c r="P8" s="2">
        <v>1.32</v>
      </c>
      <c r="Q8" s="2">
        <v>2.85</v>
      </c>
      <c r="R8" s="2">
        <v>1.74</v>
      </c>
      <c r="S8" s="2">
        <v>1.68</v>
      </c>
      <c r="T8" s="2">
        <v>2.78</v>
      </c>
      <c r="U8" s="2">
        <v>1.9</v>
      </c>
      <c r="V8" s="2">
        <v>3.13</v>
      </c>
      <c r="W8" s="27"/>
      <c r="X8" s="30" t="str">
        <f>A8</f>
        <v>Soja micronizada</v>
      </c>
    </row>
    <row r="9" spans="1:24" x14ac:dyDescent="0.3">
      <c r="A9" s="31" t="s">
        <v>33</v>
      </c>
      <c r="B9" s="20"/>
      <c r="C9" s="21">
        <v>14.4</v>
      </c>
      <c r="D9" s="21">
        <v>2046</v>
      </c>
      <c r="E9" s="21">
        <v>4.49</v>
      </c>
      <c r="F9" s="21">
        <v>32.9</v>
      </c>
      <c r="G9" s="21">
        <v>0</v>
      </c>
      <c r="H9" s="21">
        <v>0.51</v>
      </c>
      <c r="I9" s="21">
        <v>0.12</v>
      </c>
      <c r="J9" s="21">
        <v>0.15</v>
      </c>
      <c r="K9" s="21">
        <v>0</v>
      </c>
      <c r="L9" s="21">
        <v>0.16</v>
      </c>
      <c r="M9" s="21">
        <v>0.37</v>
      </c>
      <c r="N9" s="21">
        <v>0.83</v>
      </c>
      <c r="O9" s="21">
        <v>0.14000000000000001</v>
      </c>
      <c r="P9" s="21">
        <v>0.48</v>
      </c>
      <c r="Q9" s="21">
        <v>0.8</v>
      </c>
      <c r="R9" s="21">
        <v>0.63</v>
      </c>
      <c r="S9" s="21">
        <v>0.55000000000000004</v>
      </c>
      <c r="T9" s="21">
        <v>0.92</v>
      </c>
      <c r="U9" s="21">
        <v>0.55000000000000004</v>
      </c>
      <c r="V9" s="21">
        <v>1.08</v>
      </c>
      <c r="W9" s="28"/>
      <c r="X9" s="29" t="str">
        <f>A9</f>
        <v>Casca de soja</v>
      </c>
    </row>
    <row r="10" spans="1:24" x14ac:dyDescent="0.3">
      <c r="A10" s="1" t="s">
        <v>27</v>
      </c>
      <c r="B10" s="5"/>
      <c r="C10" s="2">
        <v>15.1</v>
      </c>
      <c r="D10" s="2">
        <v>2370</v>
      </c>
      <c r="E10" s="2">
        <v>4.43</v>
      </c>
      <c r="F10" s="2">
        <v>9.07</v>
      </c>
      <c r="G10" s="2">
        <v>0</v>
      </c>
      <c r="H10" s="2">
        <v>0.14000000000000001</v>
      </c>
      <c r="I10" s="2">
        <v>0.49</v>
      </c>
      <c r="J10" s="2">
        <v>0.94</v>
      </c>
      <c r="K10" s="2">
        <v>0.02</v>
      </c>
      <c r="L10" s="2">
        <v>0.18</v>
      </c>
      <c r="M10" s="2">
        <v>0.41</v>
      </c>
      <c r="N10" s="2">
        <v>0.43</v>
      </c>
      <c r="O10" s="2">
        <v>0.16</v>
      </c>
      <c r="P10" s="2">
        <v>0.33</v>
      </c>
      <c r="Q10" s="2">
        <v>0.88</v>
      </c>
      <c r="R10" s="2">
        <v>0.53</v>
      </c>
      <c r="S10" s="2">
        <v>0.37</v>
      </c>
      <c r="T10" s="2">
        <v>0.73</v>
      </c>
      <c r="U10" s="2">
        <v>0.49</v>
      </c>
      <c r="V10" s="2">
        <v>0.84</v>
      </c>
      <c r="W10" s="27">
        <v>1.6419999999999999</v>
      </c>
      <c r="X10" s="30" t="str">
        <f>A10</f>
        <v>Farelo de trigo</v>
      </c>
    </row>
    <row r="11" spans="1:24" x14ac:dyDescent="0.3">
      <c r="A11" s="31" t="s">
        <v>50</v>
      </c>
      <c r="B11" s="20"/>
      <c r="C11" s="21">
        <v>8.34</v>
      </c>
      <c r="D11" s="21">
        <v>3489</v>
      </c>
      <c r="E11" s="21">
        <v>0.89</v>
      </c>
      <c r="F11" s="21">
        <v>0.6</v>
      </c>
      <c r="G11" s="21">
        <v>0</v>
      </c>
      <c r="H11" s="21">
        <v>0.05</v>
      </c>
      <c r="I11" s="21">
        <v>0.06</v>
      </c>
      <c r="J11" s="21">
        <v>0.18</v>
      </c>
      <c r="K11" s="21">
        <v>0.02</v>
      </c>
      <c r="L11" s="21">
        <v>0.17</v>
      </c>
      <c r="M11" s="21">
        <v>0.3</v>
      </c>
      <c r="N11" s="21">
        <v>0.26</v>
      </c>
      <c r="O11" s="21">
        <v>0.08</v>
      </c>
      <c r="P11" s="21">
        <v>0.23</v>
      </c>
      <c r="Q11" s="21">
        <v>0.56999999999999995</v>
      </c>
      <c r="R11" s="21">
        <v>0.41</v>
      </c>
      <c r="S11" s="21">
        <v>0.3</v>
      </c>
      <c r="T11" s="21">
        <v>0.61</v>
      </c>
      <c r="U11" s="21">
        <v>0.35</v>
      </c>
      <c r="V11" s="21">
        <v>0.68</v>
      </c>
      <c r="W11" s="28"/>
      <c r="X11" s="29" t="str">
        <f>A11</f>
        <v>Quirera de arroz</v>
      </c>
    </row>
    <row r="12" spans="1:24" x14ac:dyDescent="0.3">
      <c r="A12" s="1" t="s">
        <v>53</v>
      </c>
      <c r="B12" s="5"/>
      <c r="C12" s="2">
        <v>12.1</v>
      </c>
      <c r="D12" s="2">
        <v>3678</v>
      </c>
      <c r="E12" s="2">
        <v>2.58</v>
      </c>
      <c r="F12" s="2">
        <v>1.17</v>
      </c>
      <c r="G12" s="2">
        <v>0</v>
      </c>
      <c r="H12" s="2">
        <v>0.16</v>
      </c>
      <c r="I12" s="2">
        <v>0.09</v>
      </c>
      <c r="J12" s="2">
        <v>0.3</v>
      </c>
      <c r="K12" s="2">
        <v>0.44</v>
      </c>
      <c r="L12" s="2">
        <v>0.15</v>
      </c>
      <c r="M12" s="2">
        <v>0.41</v>
      </c>
      <c r="N12" s="2">
        <v>0.19</v>
      </c>
      <c r="O12" s="2">
        <v>0.09</v>
      </c>
      <c r="P12" s="2">
        <v>0.26</v>
      </c>
      <c r="Q12" s="2">
        <v>0.42</v>
      </c>
      <c r="R12" s="2">
        <v>0.41</v>
      </c>
      <c r="S12" s="2">
        <v>0.35</v>
      </c>
      <c r="T12" s="2">
        <v>0.7</v>
      </c>
      <c r="U12" s="2">
        <v>0.49</v>
      </c>
      <c r="V12" s="2">
        <v>0.84</v>
      </c>
      <c r="W12" s="27"/>
      <c r="X12" s="30" t="s">
        <v>53</v>
      </c>
    </row>
    <row r="13" spans="1:24" x14ac:dyDescent="0.3">
      <c r="A13" s="31" t="s">
        <v>55</v>
      </c>
      <c r="B13" s="20"/>
      <c r="C13" s="21">
        <v>11.9</v>
      </c>
      <c r="D13" s="21">
        <v>3538</v>
      </c>
      <c r="E13" s="21">
        <v>1</v>
      </c>
      <c r="F13" s="21">
        <v>1.88</v>
      </c>
      <c r="G13" s="21">
        <v>0</v>
      </c>
      <c r="H13" s="21">
        <v>0.08</v>
      </c>
      <c r="I13" s="21">
        <v>0.09</v>
      </c>
      <c r="J13" s="21">
        <v>0.18</v>
      </c>
      <c r="K13" s="21">
        <v>0.01</v>
      </c>
      <c r="L13" s="21">
        <v>0.17</v>
      </c>
      <c r="M13" s="21">
        <v>0.41</v>
      </c>
      <c r="N13" s="21">
        <v>0.19</v>
      </c>
      <c r="O13" s="21">
        <v>0</v>
      </c>
      <c r="P13" s="21">
        <v>0.27</v>
      </c>
      <c r="Q13" s="21">
        <v>0.42</v>
      </c>
      <c r="R13" s="21">
        <v>0.41</v>
      </c>
      <c r="S13" s="21">
        <v>0.35</v>
      </c>
      <c r="T13" s="21">
        <v>0.73</v>
      </c>
      <c r="U13" s="21">
        <v>0.49</v>
      </c>
      <c r="V13" s="21">
        <v>0</v>
      </c>
      <c r="W13" s="28"/>
      <c r="X13" s="29" t="str">
        <f>A13</f>
        <v>Macarrão resíduo</v>
      </c>
    </row>
    <row r="14" spans="1:24" x14ac:dyDescent="0.3">
      <c r="A14" s="1" t="s">
        <v>56</v>
      </c>
      <c r="B14" s="5"/>
      <c r="C14" s="2">
        <v>0.05</v>
      </c>
      <c r="D14" s="2">
        <v>4556</v>
      </c>
      <c r="E14" s="2">
        <v>3.92</v>
      </c>
      <c r="F14" s="2">
        <v>0</v>
      </c>
      <c r="G14" s="2">
        <v>0</v>
      </c>
      <c r="H14" s="2">
        <v>0.01</v>
      </c>
      <c r="I14" s="2">
        <v>0</v>
      </c>
      <c r="J14" s="2">
        <v>0.02</v>
      </c>
      <c r="K14" s="2">
        <v>1.81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7"/>
      <c r="X14" s="30" t="str">
        <f>A14</f>
        <v>Glicerina</v>
      </c>
    </row>
    <row r="15" spans="1:24" x14ac:dyDescent="0.3">
      <c r="A15" s="31" t="s">
        <v>44</v>
      </c>
      <c r="B15" s="20"/>
      <c r="C15" s="21">
        <v>42.6</v>
      </c>
      <c r="D15" s="21">
        <v>2083</v>
      </c>
      <c r="E15" s="21">
        <v>36.1</v>
      </c>
      <c r="F15" s="21">
        <v>0</v>
      </c>
      <c r="G15" s="21">
        <v>0</v>
      </c>
      <c r="H15" s="21">
        <v>11.3</v>
      </c>
      <c r="I15" s="21">
        <v>5.58</v>
      </c>
      <c r="J15" s="21">
        <v>6.2</v>
      </c>
      <c r="K15" s="21">
        <v>0.57999999999999996</v>
      </c>
      <c r="L15" s="21">
        <v>0.44</v>
      </c>
      <c r="M15" s="21">
        <v>0.56999999999999995</v>
      </c>
      <c r="N15" s="21">
        <v>1.59</v>
      </c>
      <c r="O15" s="21">
        <v>0.14000000000000001</v>
      </c>
      <c r="P15" s="21">
        <v>0.98</v>
      </c>
      <c r="Q15" s="21">
        <v>2.66</v>
      </c>
      <c r="R15" s="21">
        <v>1.21</v>
      </c>
      <c r="S15" s="21">
        <v>0.81</v>
      </c>
      <c r="T15" s="21">
        <v>1.64</v>
      </c>
      <c r="U15" s="21">
        <v>1.07</v>
      </c>
      <c r="V15" s="21">
        <v>1.52</v>
      </c>
      <c r="W15" s="28"/>
      <c r="X15" s="29" t="s">
        <v>44</v>
      </c>
    </row>
    <row r="16" spans="1:24" x14ac:dyDescent="0.3">
      <c r="A16" s="1" t="s">
        <v>45</v>
      </c>
      <c r="B16" s="5"/>
      <c r="C16" s="2">
        <v>0.54600000000000004</v>
      </c>
      <c r="D16" s="2">
        <v>2740</v>
      </c>
      <c r="E16" s="2">
        <v>21.9</v>
      </c>
      <c r="F16" s="2">
        <v>0.69</v>
      </c>
      <c r="G16" s="2">
        <v>0</v>
      </c>
      <c r="H16" s="2">
        <v>5.75</v>
      </c>
      <c r="I16" s="2">
        <v>2.99</v>
      </c>
      <c r="J16" s="2">
        <v>2.99</v>
      </c>
      <c r="K16" s="2">
        <v>0.86</v>
      </c>
      <c r="L16" s="2">
        <v>0.96</v>
      </c>
      <c r="M16" s="2">
        <v>1.45</v>
      </c>
      <c r="N16" s="2">
        <v>2.57</v>
      </c>
      <c r="O16" s="2">
        <v>0.32</v>
      </c>
      <c r="P16" s="2">
        <v>1.49</v>
      </c>
      <c r="Q16" s="2">
        <v>2.7</v>
      </c>
      <c r="R16" s="2">
        <v>1.82</v>
      </c>
      <c r="S16" s="2">
        <v>1.59</v>
      </c>
      <c r="T16" s="2">
        <v>2.57</v>
      </c>
      <c r="U16" s="2">
        <v>1.51</v>
      </c>
      <c r="V16" s="2">
        <v>2.8</v>
      </c>
      <c r="W16" s="27"/>
      <c r="X16" s="30" t="str">
        <f>A16</f>
        <v>Farinha de peixe (54%)</v>
      </c>
    </row>
    <row r="17" spans="1:24" x14ac:dyDescent="0.3">
      <c r="A17" s="31" t="s">
        <v>52</v>
      </c>
      <c r="B17" s="20"/>
      <c r="C17" s="21">
        <v>83.1</v>
      </c>
      <c r="D17" s="21">
        <v>2922</v>
      </c>
      <c r="E17" s="21">
        <v>2.66</v>
      </c>
      <c r="F17" s="21">
        <v>0</v>
      </c>
      <c r="G17" s="21">
        <v>0</v>
      </c>
      <c r="H17" s="21">
        <v>0.33</v>
      </c>
      <c r="I17" s="21">
        <v>0.47</v>
      </c>
      <c r="J17" s="21">
        <v>0.47</v>
      </c>
      <c r="K17" s="21">
        <v>0.25</v>
      </c>
      <c r="L17" s="21">
        <v>0.56999999999999995</v>
      </c>
      <c r="M17" s="21">
        <v>3.03</v>
      </c>
      <c r="N17" s="21">
        <v>1.83</v>
      </c>
      <c r="O17" s="21">
        <v>0.43</v>
      </c>
      <c r="P17" s="21">
        <v>3.09</v>
      </c>
      <c r="Q17" s="21">
        <v>4.83</v>
      </c>
      <c r="R17" s="21">
        <v>4.93</v>
      </c>
      <c r="S17" s="21">
        <v>3.17</v>
      </c>
      <c r="T17" s="21">
        <v>5.85</v>
      </c>
      <c r="U17" s="21">
        <v>3.39</v>
      </c>
      <c r="V17" s="21">
        <v>5.32</v>
      </c>
      <c r="W17" s="28"/>
      <c r="X17" s="29" t="s">
        <v>52</v>
      </c>
    </row>
    <row r="18" spans="1:24" x14ac:dyDescent="0.3">
      <c r="A18" s="1" t="s">
        <v>26</v>
      </c>
      <c r="B18" s="5"/>
      <c r="C18" s="2">
        <v>5.19</v>
      </c>
      <c r="D18" s="2">
        <v>3706</v>
      </c>
      <c r="E18" s="2">
        <v>4.75</v>
      </c>
      <c r="F18" s="2">
        <v>5.19</v>
      </c>
      <c r="G18" s="2">
        <v>0</v>
      </c>
      <c r="H18" s="2">
        <v>0.24</v>
      </c>
      <c r="I18" s="2">
        <v>0.17</v>
      </c>
      <c r="J18" s="2">
        <v>0.53</v>
      </c>
      <c r="K18" s="2">
        <v>0.03</v>
      </c>
      <c r="L18" s="2">
        <v>0.39</v>
      </c>
      <c r="M18" s="2">
        <v>0.82</v>
      </c>
      <c r="N18" s="2">
        <v>1.89</v>
      </c>
      <c r="O18" s="2">
        <v>0.41</v>
      </c>
      <c r="P18" s="2">
        <v>1.1599999999999999</v>
      </c>
      <c r="Q18" s="2">
        <v>2.27</v>
      </c>
      <c r="R18" s="2">
        <v>1.41</v>
      </c>
      <c r="S18" s="2">
        <v>1.37</v>
      </c>
      <c r="T18" s="2">
        <v>2.2599999999999998</v>
      </c>
      <c r="U18" s="2">
        <v>1.51</v>
      </c>
      <c r="V18" s="2">
        <v>2.4900000000000002</v>
      </c>
      <c r="W18" s="27"/>
      <c r="X18" s="30" t="str">
        <f>A18</f>
        <v>Soja integral tostada</v>
      </c>
    </row>
    <row r="19" spans="1:24" x14ac:dyDescent="0.3">
      <c r="A19" s="31" t="s">
        <v>46</v>
      </c>
      <c r="B19" s="20"/>
      <c r="C19" s="21">
        <v>8.69</v>
      </c>
      <c r="D19" s="21">
        <v>3480</v>
      </c>
      <c r="E19" s="21">
        <v>1.31</v>
      </c>
      <c r="F19" s="21">
        <v>1.7</v>
      </c>
      <c r="G19" s="21">
        <v>0</v>
      </c>
      <c r="H19" s="21">
        <v>0.05</v>
      </c>
      <c r="I19" s="21">
        <v>0.05</v>
      </c>
      <c r="J19" s="21">
        <v>0.15</v>
      </c>
      <c r="K19" s="21">
        <v>0.19</v>
      </c>
      <c r="L19" s="21">
        <v>0.13</v>
      </c>
      <c r="M19" s="21">
        <v>0.28999999999999998</v>
      </c>
      <c r="N19" s="21">
        <v>0.23</v>
      </c>
      <c r="O19" s="21">
        <v>0.1</v>
      </c>
      <c r="P19" s="21">
        <v>0.27</v>
      </c>
      <c r="Q19" s="21">
        <v>0.36</v>
      </c>
      <c r="R19" s="21">
        <v>0.37</v>
      </c>
      <c r="S19" s="21">
        <v>0.3</v>
      </c>
      <c r="T19" s="21">
        <v>0.59</v>
      </c>
      <c r="U19" s="21">
        <v>0.39</v>
      </c>
      <c r="V19" s="21">
        <v>0.66</v>
      </c>
      <c r="W19" s="28"/>
      <c r="X19" s="29" t="str">
        <f>A19</f>
        <v>Biscoito Resíduo</v>
      </c>
    </row>
    <row r="20" spans="1:24" x14ac:dyDescent="0.3">
      <c r="A20" s="1" t="s">
        <v>32</v>
      </c>
      <c r="B20" s="5"/>
      <c r="C20" s="2">
        <v>71.7</v>
      </c>
      <c r="D20" s="2">
        <v>3763</v>
      </c>
      <c r="E20" s="2">
        <v>11.9</v>
      </c>
      <c r="F20" s="2">
        <v>0</v>
      </c>
      <c r="G20" s="2">
        <v>0</v>
      </c>
      <c r="H20" s="2">
        <v>0.17</v>
      </c>
      <c r="I20" s="2">
        <v>0.46</v>
      </c>
      <c r="J20" s="2">
        <v>0.46</v>
      </c>
      <c r="K20" s="2">
        <v>3.12</v>
      </c>
      <c r="L20" s="2">
        <v>0.83</v>
      </c>
      <c r="M20" s="2">
        <v>2.85</v>
      </c>
      <c r="N20" s="2">
        <v>6.2</v>
      </c>
      <c r="O20" s="2">
        <v>1.18</v>
      </c>
      <c r="P20" s="2">
        <v>4.13</v>
      </c>
      <c r="Q20" s="2">
        <v>3.8</v>
      </c>
      <c r="R20" s="2">
        <v>4.5999999999999996</v>
      </c>
      <c r="S20" s="2">
        <v>2.02</v>
      </c>
      <c r="T20" s="2">
        <v>6.5</v>
      </c>
      <c r="U20" s="2">
        <v>3.64</v>
      </c>
      <c r="V20" s="2">
        <v>6.48</v>
      </c>
      <c r="W20" s="27"/>
      <c r="X20" s="30" t="str">
        <f>A20</f>
        <v>Plasma (sangue)</v>
      </c>
    </row>
    <row r="21" spans="1:24" x14ac:dyDescent="0.3">
      <c r="A21" s="31" t="s">
        <v>15</v>
      </c>
      <c r="B21" s="20"/>
      <c r="C21" s="21">
        <v>0</v>
      </c>
      <c r="D21" s="21">
        <v>8300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8"/>
      <c r="X21" s="29" t="str">
        <f>A21</f>
        <v>Óleo de soja</v>
      </c>
    </row>
    <row r="22" spans="1:24" x14ac:dyDescent="0.3">
      <c r="A22" s="1" t="s">
        <v>28</v>
      </c>
      <c r="B22" s="5"/>
      <c r="C22" s="2">
        <v>23.7</v>
      </c>
      <c r="D22" s="2">
        <v>4948</v>
      </c>
      <c r="E22" s="2">
        <v>7.58</v>
      </c>
      <c r="F22" s="2">
        <v>0</v>
      </c>
      <c r="G22" s="2">
        <v>38.9</v>
      </c>
      <c r="H22" s="2">
        <v>0.97</v>
      </c>
      <c r="I22" s="2">
        <v>0.6</v>
      </c>
      <c r="J22" s="2">
        <v>0.6</v>
      </c>
      <c r="K22" s="2">
        <v>0.32</v>
      </c>
      <c r="L22" s="2">
        <v>0.59</v>
      </c>
      <c r="M22" s="2">
        <v>0.79</v>
      </c>
      <c r="N22" s="2">
        <v>1.8</v>
      </c>
      <c r="O22" s="2">
        <v>0.3</v>
      </c>
      <c r="P22" s="2">
        <v>1.06</v>
      </c>
      <c r="Q22" s="2">
        <v>0.83</v>
      </c>
      <c r="R22" s="2">
        <v>1.43</v>
      </c>
      <c r="S22" s="2">
        <v>1.19</v>
      </c>
      <c r="T22" s="2">
        <v>3.36</v>
      </c>
      <c r="U22" s="2">
        <v>1.19</v>
      </c>
      <c r="V22" s="2">
        <v>2.1</v>
      </c>
      <c r="W22" s="27"/>
      <c r="X22" s="30" t="s">
        <v>28</v>
      </c>
    </row>
    <row r="23" spans="1:24" x14ac:dyDescent="0.3">
      <c r="A23" s="31" t="s">
        <v>25</v>
      </c>
      <c r="B23" s="20"/>
      <c r="C23" s="21">
        <v>0</v>
      </c>
      <c r="D23" s="21">
        <v>3518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8"/>
      <c r="X23" s="29" t="str">
        <f>A23</f>
        <v>Lactose</v>
      </c>
    </row>
    <row r="24" spans="1:24" x14ac:dyDescent="0.3">
      <c r="A24" s="1" t="s">
        <v>29</v>
      </c>
      <c r="B24" s="5"/>
      <c r="C24" s="2">
        <v>0</v>
      </c>
      <c r="D24" s="2">
        <v>3737</v>
      </c>
      <c r="E24" s="2">
        <v>0.14000000000000001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7"/>
      <c r="X24" s="30" t="str">
        <f>A24</f>
        <v>Açucar</v>
      </c>
    </row>
    <row r="25" spans="1:24" x14ac:dyDescent="0.3">
      <c r="A25" s="31" t="s">
        <v>16</v>
      </c>
      <c r="B25" s="20"/>
      <c r="C25" s="21">
        <v>0</v>
      </c>
      <c r="D25" s="21">
        <v>0</v>
      </c>
      <c r="E25" s="21">
        <v>100</v>
      </c>
      <c r="F25" s="21">
        <v>0</v>
      </c>
      <c r="G25" s="21">
        <v>0</v>
      </c>
      <c r="H25" s="21">
        <v>24.5</v>
      </c>
      <c r="I25" s="21">
        <v>18.5</v>
      </c>
      <c r="J25" s="21">
        <v>18.5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8"/>
      <c r="X25" s="29" t="s">
        <v>16</v>
      </c>
    </row>
    <row r="26" spans="1:24" x14ac:dyDescent="0.3">
      <c r="A26" s="1" t="s">
        <v>17</v>
      </c>
      <c r="B26" s="5"/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37.700000000000003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7"/>
      <c r="X26" s="30" t="str">
        <f>A26</f>
        <v>Calcário</v>
      </c>
    </row>
    <row r="27" spans="1:24" x14ac:dyDescent="0.3">
      <c r="A27" s="31" t="s">
        <v>18</v>
      </c>
      <c r="B27" s="20"/>
      <c r="C27" s="21">
        <v>0</v>
      </c>
      <c r="D27" s="21">
        <v>0</v>
      </c>
      <c r="E27" s="21">
        <v>100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16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8"/>
      <c r="X27" s="29" t="s">
        <v>18</v>
      </c>
    </row>
    <row r="28" spans="1:24" x14ac:dyDescent="0.3">
      <c r="A28" s="1" t="s">
        <v>19</v>
      </c>
      <c r="B28" s="5"/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7"/>
      <c r="X28" s="30" t="str">
        <f t="shared" ref="X28:X36" si="0">A28</f>
        <v>PX.Minerais</v>
      </c>
    </row>
    <row r="29" spans="1:24" x14ac:dyDescent="0.3">
      <c r="A29" s="31" t="s">
        <v>20</v>
      </c>
      <c r="B29" s="20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8"/>
      <c r="X29" s="29" t="str">
        <f t="shared" si="0"/>
        <v>PX.Vitaminas</v>
      </c>
    </row>
    <row r="30" spans="1:24" x14ac:dyDescent="0.3">
      <c r="A30" s="1" t="s">
        <v>21</v>
      </c>
      <c r="B30" s="5"/>
      <c r="C30" s="2">
        <v>58.1</v>
      </c>
      <c r="D30" s="2">
        <v>5280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99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7"/>
      <c r="X30" s="30" t="str">
        <f>A30</f>
        <v>DL-Metionina 99</v>
      </c>
    </row>
    <row r="31" spans="1:24" x14ac:dyDescent="0.3">
      <c r="A31" s="31" t="s">
        <v>22</v>
      </c>
      <c r="B31" s="20"/>
      <c r="C31" s="21">
        <v>93.4</v>
      </c>
      <c r="D31" s="21">
        <v>4410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78.8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8"/>
      <c r="X31" s="29" t="str">
        <f>A31</f>
        <v>L-Lisina 78</v>
      </c>
    </row>
    <row r="32" spans="1:24" x14ac:dyDescent="0.3">
      <c r="A32" s="1" t="s">
        <v>23</v>
      </c>
      <c r="B32" s="5"/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98.5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7"/>
      <c r="X32" s="30" t="s">
        <v>23</v>
      </c>
    </row>
    <row r="33" spans="1:24" x14ac:dyDescent="0.3">
      <c r="A33" s="31" t="s">
        <v>61</v>
      </c>
      <c r="B33" s="20"/>
      <c r="C33" s="21">
        <v>84</v>
      </c>
      <c r="D33" s="21">
        <v>6120</v>
      </c>
      <c r="E33" s="21">
        <v>99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98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8"/>
      <c r="X33" s="29" t="str">
        <f>A33</f>
        <v>L-Triptofano</v>
      </c>
    </row>
    <row r="34" spans="1:24" x14ac:dyDescent="0.3">
      <c r="A34" s="1" t="s">
        <v>60</v>
      </c>
      <c r="B34" s="5"/>
      <c r="C34" s="2">
        <v>72.099999999999994</v>
      </c>
      <c r="D34" s="2">
        <v>5480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96.5</v>
      </c>
      <c r="S34" s="2">
        <v>0</v>
      </c>
      <c r="T34" s="2">
        <v>0</v>
      </c>
      <c r="U34" s="2">
        <v>0</v>
      </c>
      <c r="V34" s="2">
        <v>0</v>
      </c>
      <c r="W34" s="27"/>
      <c r="X34" s="30" t="s">
        <v>60</v>
      </c>
    </row>
    <row r="35" spans="1:24" x14ac:dyDescent="0.3">
      <c r="A35" s="31" t="s">
        <v>47</v>
      </c>
      <c r="B35" s="20"/>
      <c r="C35" s="21">
        <v>2959</v>
      </c>
      <c r="D35" s="21">
        <v>697056</v>
      </c>
      <c r="E35" s="21">
        <v>0</v>
      </c>
      <c r="F35" s="21">
        <v>0</v>
      </c>
      <c r="G35" s="21">
        <v>0</v>
      </c>
      <c r="H35" s="21">
        <v>2192</v>
      </c>
      <c r="I35" s="21">
        <v>2521</v>
      </c>
      <c r="J35" s="21">
        <v>0</v>
      </c>
      <c r="K35" s="21">
        <v>0</v>
      </c>
      <c r="L35" s="21">
        <v>0</v>
      </c>
      <c r="M35" s="21">
        <v>53</v>
      </c>
      <c r="N35" s="21">
        <v>158</v>
      </c>
      <c r="O35" s="21">
        <v>0</v>
      </c>
      <c r="P35" s="21">
        <v>171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8"/>
      <c r="X35" s="29" t="str">
        <f t="shared" si="0"/>
        <v>Fitase</v>
      </c>
    </row>
    <row r="36" spans="1:24" x14ac:dyDescent="0.3">
      <c r="A36" s="1" t="s">
        <v>62</v>
      </c>
      <c r="B36" s="5"/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7"/>
      <c r="X36" s="30" t="str">
        <f t="shared" si="0"/>
        <v>Caulim</v>
      </c>
    </row>
    <row r="37" spans="1:24" ht="31.2" thickBot="1" x14ac:dyDescent="0.35">
      <c r="A37" s="39" t="s">
        <v>84</v>
      </c>
      <c r="B37" s="4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8"/>
    </row>
    <row r="38" spans="1:24" x14ac:dyDescent="0.3">
      <c r="A38" s="40" t="str">
        <f>A1</f>
        <v>Ingredientes</v>
      </c>
      <c r="B38" s="40" t="str">
        <f t="shared" ref="B38:X38" si="1">B1</f>
        <v>Quantidade</v>
      </c>
      <c r="C38" s="23" t="str">
        <f t="shared" si="1"/>
        <v>Proteína
Bruta</v>
      </c>
      <c r="D38" s="5" t="str">
        <f t="shared" si="1"/>
        <v>Energia
 metabolizável</v>
      </c>
      <c r="E38" s="5" t="str">
        <f t="shared" si="1"/>
        <v>Matéria
mineral</v>
      </c>
      <c r="F38" s="5" t="str">
        <f t="shared" si="1"/>
        <v>Fibra
Bruta</v>
      </c>
      <c r="G38" s="5" t="str">
        <f t="shared" si="1"/>
        <v>Lactose</v>
      </c>
      <c r="H38" s="5" t="str">
        <f t="shared" si="1"/>
        <v>Calcio</v>
      </c>
      <c r="I38" s="5" t="str">
        <f t="shared" si="1"/>
        <v>Pdisp</v>
      </c>
      <c r="J38" s="5" t="str">
        <f t="shared" si="1"/>
        <v>Pt</v>
      </c>
      <c r="K38" s="5" t="str">
        <f t="shared" si="1"/>
        <v>Sódio</v>
      </c>
      <c r="L38" s="5" t="str">
        <f t="shared" si="1"/>
        <v>Met dig</v>
      </c>
      <c r="M38" s="5" t="str">
        <f t="shared" si="1"/>
        <v>M+C dig</v>
      </c>
      <c r="N38" s="5" t="str">
        <f t="shared" si="1"/>
        <v>Lisina, dig</v>
      </c>
      <c r="O38" s="5" t="str">
        <f t="shared" si="1"/>
        <v>Triptofano dig</v>
      </c>
      <c r="P38" s="5" t="str">
        <f t="shared" si="1"/>
        <v>Treonina dig</v>
      </c>
      <c r="Q38" s="5" t="str">
        <f t="shared" si="1"/>
        <v>Arg, Dig</v>
      </c>
      <c r="R38" s="5" t="str">
        <f t="shared" si="1"/>
        <v>Val Dig</v>
      </c>
      <c r="S38" s="5" t="str">
        <f t="shared" si="1"/>
        <v>Ile dig</v>
      </c>
      <c r="T38" s="5" t="str">
        <f t="shared" si="1"/>
        <v>Leu, dig</v>
      </c>
      <c r="U38" s="5" t="str">
        <f t="shared" si="1"/>
        <v>Fenilalanina, dig</v>
      </c>
      <c r="V38" s="5" t="str">
        <f t="shared" si="1"/>
        <v>Fenil+Tirosina, dig</v>
      </c>
      <c r="W38" s="5" t="str">
        <f t="shared" si="1"/>
        <v>Custo/kg</v>
      </c>
      <c r="X38" s="30" t="str">
        <f t="shared" si="1"/>
        <v>Ingredientes</v>
      </c>
    </row>
    <row r="39" spans="1:24" x14ac:dyDescent="0.3">
      <c r="A39" s="41" t="str">
        <f t="shared" ref="A39:X39" si="2">A2</f>
        <v>Milho (7.86%)</v>
      </c>
      <c r="B39" s="41"/>
      <c r="C39" s="22">
        <f>$B39*C2</f>
        <v>0</v>
      </c>
      <c r="D39" s="20">
        <f t="shared" ref="D39:W39" si="3">$B39*D2</f>
        <v>0</v>
      </c>
      <c r="E39" s="20">
        <f t="shared" si="3"/>
        <v>0</v>
      </c>
      <c r="F39" s="20">
        <f t="shared" si="3"/>
        <v>0</v>
      </c>
      <c r="G39" s="20">
        <f t="shared" si="3"/>
        <v>0</v>
      </c>
      <c r="H39" s="20">
        <f t="shared" si="3"/>
        <v>0</v>
      </c>
      <c r="I39" s="20">
        <f t="shared" si="3"/>
        <v>0</v>
      </c>
      <c r="J39" s="20">
        <f t="shared" si="3"/>
        <v>0</v>
      </c>
      <c r="K39" s="20">
        <f t="shared" si="3"/>
        <v>0</v>
      </c>
      <c r="L39" s="20">
        <f t="shared" si="3"/>
        <v>0</v>
      </c>
      <c r="M39" s="20">
        <f t="shared" si="3"/>
        <v>0</v>
      </c>
      <c r="N39" s="20">
        <f t="shared" si="3"/>
        <v>0</v>
      </c>
      <c r="O39" s="20">
        <f t="shared" si="3"/>
        <v>0</v>
      </c>
      <c r="P39" s="20">
        <f t="shared" si="3"/>
        <v>0</v>
      </c>
      <c r="Q39" s="20">
        <f t="shared" si="3"/>
        <v>0</v>
      </c>
      <c r="R39" s="20">
        <f t="shared" si="3"/>
        <v>0</v>
      </c>
      <c r="S39" s="20">
        <f t="shared" si="3"/>
        <v>0</v>
      </c>
      <c r="T39" s="20">
        <f t="shared" si="3"/>
        <v>0</v>
      </c>
      <c r="U39" s="20">
        <f t="shared" si="3"/>
        <v>0</v>
      </c>
      <c r="V39" s="20">
        <f t="shared" si="3"/>
        <v>0</v>
      </c>
      <c r="W39" s="20">
        <f t="shared" si="3"/>
        <v>0</v>
      </c>
      <c r="X39" s="29" t="str">
        <f t="shared" si="2"/>
        <v>Milho (7.86%)</v>
      </c>
    </row>
    <row r="40" spans="1:24" x14ac:dyDescent="0.3">
      <c r="A40" s="11" t="str">
        <f t="shared" ref="A40:X40" si="4">A3</f>
        <v>Milho pré cozido</v>
      </c>
      <c r="B40" s="11"/>
      <c r="C40" s="23">
        <f t="shared" ref="C40:W40" si="5">$B40*C3</f>
        <v>0</v>
      </c>
      <c r="D40" s="5">
        <f t="shared" si="5"/>
        <v>0</v>
      </c>
      <c r="E40" s="5">
        <f t="shared" si="5"/>
        <v>0</v>
      </c>
      <c r="F40" s="5">
        <f t="shared" si="5"/>
        <v>0</v>
      </c>
      <c r="G40" s="5">
        <f t="shared" si="5"/>
        <v>0</v>
      </c>
      <c r="H40" s="5">
        <f t="shared" si="5"/>
        <v>0</v>
      </c>
      <c r="I40" s="5">
        <f t="shared" si="5"/>
        <v>0</v>
      </c>
      <c r="J40" s="5">
        <f t="shared" si="5"/>
        <v>0</v>
      </c>
      <c r="K40" s="5">
        <f t="shared" si="5"/>
        <v>0</v>
      </c>
      <c r="L40" s="5">
        <f t="shared" si="5"/>
        <v>0</v>
      </c>
      <c r="M40" s="5">
        <f t="shared" si="5"/>
        <v>0</v>
      </c>
      <c r="N40" s="5">
        <f t="shared" si="5"/>
        <v>0</v>
      </c>
      <c r="O40" s="5">
        <f t="shared" si="5"/>
        <v>0</v>
      </c>
      <c r="P40" s="5">
        <f t="shared" si="5"/>
        <v>0</v>
      </c>
      <c r="Q40" s="5">
        <f t="shared" si="5"/>
        <v>0</v>
      </c>
      <c r="R40" s="5">
        <f t="shared" si="5"/>
        <v>0</v>
      </c>
      <c r="S40" s="5">
        <f t="shared" si="5"/>
        <v>0</v>
      </c>
      <c r="T40" s="5">
        <f t="shared" si="5"/>
        <v>0</v>
      </c>
      <c r="U40" s="5">
        <f t="shared" si="5"/>
        <v>0</v>
      </c>
      <c r="V40" s="5">
        <f t="shared" si="5"/>
        <v>0</v>
      </c>
      <c r="W40" s="5">
        <f t="shared" si="5"/>
        <v>0</v>
      </c>
      <c r="X40" s="30" t="str">
        <f t="shared" si="4"/>
        <v>Milho pré cozido</v>
      </c>
    </row>
    <row r="41" spans="1:24" x14ac:dyDescent="0.3">
      <c r="A41" s="41" t="str">
        <f t="shared" ref="A41:X41" si="6">A4</f>
        <v>Sorgo grão Baixo Tanino</v>
      </c>
      <c r="B41" s="41"/>
      <c r="C41" s="22">
        <f t="shared" ref="C41:W41" si="7">$B41*C4</f>
        <v>0</v>
      </c>
      <c r="D41" s="20">
        <f t="shared" si="7"/>
        <v>0</v>
      </c>
      <c r="E41" s="20">
        <f t="shared" si="7"/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  <c r="I41" s="20">
        <f t="shared" si="7"/>
        <v>0</v>
      </c>
      <c r="J41" s="20">
        <f t="shared" si="7"/>
        <v>0</v>
      </c>
      <c r="K41" s="20">
        <f t="shared" si="7"/>
        <v>0</v>
      </c>
      <c r="L41" s="20">
        <f t="shared" si="7"/>
        <v>0</v>
      </c>
      <c r="M41" s="20">
        <f t="shared" si="7"/>
        <v>0</v>
      </c>
      <c r="N41" s="20">
        <f t="shared" si="7"/>
        <v>0</v>
      </c>
      <c r="O41" s="20">
        <f t="shared" si="7"/>
        <v>0</v>
      </c>
      <c r="P41" s="20">
        <f t="shared" si="7"/>
        <v>0</v>
      </c>
      <c r="Q41" s="20">
        <f t="shared" si="7"/>
        <v>0</v>
      </c>
      <c r="R41" s="20">
        <f t="shared" si="7"/>
        <v>0</v>
      </c>
      <c r="S41" s="20">
        <f t="shared" si="7"/>
        <v>0</v>
      </c>
      <c r="T41" s="20">
        <f t="shared" si="7"/>
        <v>0</v>
      </c>
      <c r="U41" s="20">
        <f t="shared" si="7"/>
        <v>0</v>
      </c>
      <c r="V41" s="20">
        <f t="shared" si="7"/>
        <v>0</v>
      </c>
      <c r="W41" s="20">
        <f t="shared" si="7"/>
        <v>0</v>
      </c>
      <c r="X41" s="29" t="str">
        <f t="shared" si="6"/>
        <v>Sorgo grão Baixo Tanino</v>
      </c>
    </row>
    <row r="42" spans="1:24" x14ac:dyDescent="0.3">
      <c r="A42" s="11" t="str">
        <f t="shared" ref="A42:X42" si="8">A5</f>
        <v>Milheto Grão</v>
      </c>
      <c r="B42" s="11"/>
      <c r="C42" s="23">
        <f t="shared" ref="C42:W42" si="9">$B42*C5</f>
        <v>0</v>
      </c>
      <c r="D42" s="5">
        <f t="shared" si="9"/>
        <v>0</v>
      </c>
      <c r="E42" s="5">
        <f t="shared" si="9"/>
        <v>0</v>
      </c>
      <c r="F42" s="5">
        <f t="shared" si="9"/>
        <v>0</v>
      </c>
      <c r="G42" s="5">
        <f t="shared" si="9"/>
        <v>0</v>
      </c>
      <c r="H42" s="5">
        <f t="shared" si="9"/>
        <v>0</v>
      </c>
      <c r="I42" s="5">
        <f t="shared" si="9"/>
        <v>0</v>
      </c>
      <c r="J42" s="5">
        <f t="shared" si="9"/>
        <v>0</v>
      </c>
      <c r="K42" s="5">
        <f t="shared" si="9"/>
        <v>0</v>
      </c>
      <c r="L42" s="5">
        <f t="shared" si="9"/>
        <v>0</v>
      </c>
      <c r="M42" s="5">
        <f t="shared" si="9"/>
        <v>0</v>
      </c>
      <c r="N42" s="5">
        <f t="shared" si="9"/>
        <v>0</v>
      </c>
      <c r="O42" s="5">
        <f t="shared" si="9"/>
        <v>0</v>
      </c>
      <c r="P42" s="5">
        <f t="shared" si="9"/>
        <v>0</v>
      </c>
      <c r="Q42" s="5">
        <f t="shared" si="9"/>
        <v>0</v>
      </c>
      <c r="R42" s="5">
        <f t="shared" si="9"/>
        <v>0</v>
      </c>
      <c r="S42" s="5">
        <f t="shared" si="9"/>
        <v>0</v>
      </c>
      <c r="T42" s="5">
        <f t="shared" si="9"/>
        <v>0</v>
      </c>
      <c r="U42" s="5">
        <f t="shared" si="9"/>
        <v>0</v>
      </c>
      <c r="V42" s="5">
        <f t="shared" si="9"/>
        <v>0</v>
      </c>
      <c r="W42" s="5">
        <f t="shared" si="9"/>
        <v>0</v>
      </c>
      <c r="X42" s="30" t="str">
        <f t="shared" si="8"/>
        <v>Milheto Grão</v>
      </c>
    </row>
    <row r="43" spans="1:24" x14ac:dyDescent="0.3">
      <c r="A43" s="41" t="str">
        <f t="shared" ref="A43:X43" si="10">A6</f>
        <v>Farelo de soja (45%)</v>
      </c>
      <c r="B43" s="41"/>
      <c r="C43" s="22">
        <f t="shared" ref="C43:W43" si="11">$B43*C6</f>
        <v>0</v>
      </c>
      <c r="D43" s="20">
        <f t="shared" si="11"/>
        <v>0</v>
      </c>
      <c r="E43" s="20">
        <f t="shared" si="11"/>
        <v>0</v>
      </c>
      <c r="F43" s="20">
        <f t="shared" si="11"/>
        <v>0</v>
      </c>
      <c r="G43" s="20">
        <f t="shared" si="11"/>
        <v>0</v>
      </c>
      <c r="H43" s="20">
        <f t="shared" si="11"/>
        <v>0</v>
      </c>
      <c r="I43" s="20">
        <f t="shared" si="11"/>
        <v>0</v>
      </c>
      <c r="J43" s="20">
        <f t="shared" si="11"/>
        <v>0</v>
      </c>
      <c r="K43" s="20">
        <f t="shared" si="11"/>
        <v>0</v>
      </c>
      <c r="L43" s="20">
        <f t="shared" si="11"/>
        <v>0</v>
      </c>
      <c r="M43" s="20">
        <f t="shared" si="11"/>
        <v>0</v>
      </c>
      <c r="N43" s="20">
        <f t="shared" si="11"/>
        <v>0</v>
      </c>
      <c r="O43" s="20">
        <f t="shared" si="11"/>
        <v>0</v>
      </c>
      <c r="P43" s="20">
        <f t="shared" si="11"/>
        <v>0</v>
      </c>
      <c r="Q43" s="20">
        <f t="shared" si="11"/>
        <v>0</v>
      </c>
      <c r="R43" s="20">
        <f t="shared" si="11"/>
        <v>0</v>
      </c>
      <c r="S43" s="20">
        <f t="shared" si="11"/>
        <v>0</v>
      </c>
      <c r="T43" s="20">
        <f t="shared" si="11"/>
        <v>0</v>
      </c>
      <c r="U43" s="20">
        <f t="shared" si="11"/>
        <v>0</v>
      </c>
      <c r="V43" s="20">
        <f t="shared" si="11"/>
        <v>0</v>
      </c>
      <c r="W43" s="20">
        <f t="shared" si="11"/>
        <v>0</v>
      </c>
      <c r="X43" s="29" t="str">
        <f t="shared" si="10"/>
        <v>Farelo de soja (45%)</v>
      </c>
    </row>
    <row r="44" spans="1:24" x14ac:dyDescent="0.3">
      <c r="A44" s="11" t="str">
        <f t="shared" ref="A44:X44" si="12">A7</f>
        <v>Raspa de mandioca</v>
      </c>
      <c r="B44" s="11"/>
      <c r="C44" s="23">
        <f t="shared" ref="C44:W44" si="13">$B44*C7</f>
        <v>0</v>
      </c>
      <c r="D44" s="5">
        <f t="shared" si="13"/>
        <v>0</v>
      </c>
      <c r="E44" s="5">
        <f t="shared" si="13"/>
        <v>0</v>
      </c>
      <c r="F44" s="5">
        <f t="shared" si="13"/>
        <v>0</v>
      </c>
      <c r="G44" s="5">
        <f t="shared" si="13"/>
        <v>0</v>
      </c>
      <c r="H44" s="5">
        <f t="shared" si="13"/>
        <v>0</v>
      </c>
      <c r="I44" s="5">
        <f t="shared" si="13"/>
        <v>0</v>
      </c>
      <c r="J44" s="5">
        <f t="shared" si="13"/>
        <v>0</v>
      </c>
      <c r="K44" s="5">
        <f t="shared" si="13"/>
        <v>0</v>
      </c>
      <c r="L44" s="5">
        <f t="shared" si="13"/>
        <v>0</v>
      </c>
      <c r="M44" s="5">
        <f t="shared" si="13"/>
        <v>0</v>
      </c>
      <c r="N44" s="5">
        <f t="shared" si="13"/>
        <v>0</v>
      </c>
      <c r="O44" s="5">
        <f t="shared" si="13"/>
        <v>0</v>
      </c>
      <c r="P44" s="5">
        <f t="shared" si="13"/>
        <v>0</v>
      </c>
      <c r="Q44" s="5">
        <f t="shared" si="13"/>
        <v>0</v>
      </c>
      <c r="R44" s="5">
        <f t="shared" si="13"/>
        <v>0</v>
      </c>
      <c r="S44" s="5">
        <f t="shared" si="13"/>
        <v>0</v>
      </c>
      <c r="T44" s="5">
        <f t="shared" si="13"/>
        <v>0</v>
      </c>
      <c r="U44" s="5">
        <f t="shared" si="13"/>
        <v>0</v>
      </c>
      <c r="V44" s="5">
        <f t="shared" si="13"/>
        <v>0</v>
      </c>
      <c r="W44" s="5">
        <f t="shared" si="13"/>
        <v>0</v>
      </c>
      <c r="X44" s="30" t="str">
        <f t="shared" si="12"/>
        <v>Raspa de mandioca</v>
      </c>
    </row>
    <row r="45" spans="1:24" x14ac:dyDescent="0.3">
      <c r="A45" s="41" t="str">
        <f t="shared" ref="A45:X45" si="14">A8</f>
        <v>Soja micronizada</v>
      </c>
      <c r="B45" s="41"/>
      <c r="C45" s="22">
        <f t="shared" ref="C45:W45" si="15">$B45*C8</f>
        <v>0</v>
      </c>
      <c r="D45" s="20">
        <f t="shared" si="15"/>
        <v>0</v>
      </c>
      <c r="E45" s="20">
        <f t="shared" si="15"/>
        <v>0</v>
      </c>
      <c r="F45" s="20">
        <f t="shared" si="15"/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20">
        <f t="shared" si="15"/>
        <v>0</v>
      </c>
      <c r="O45" s="20">
        <f t="shared" si="15"/>
        <v>0</v>
      </c>
      <c r="P45" s="20">
        <f t="shared" si="15"/>
        <v>0</v>
      </c>
      <c r="Q45" s="20">
        <f t="shared" si="15"/>
        <v>0</v>
      </c>
      <c r="R45" s="20">
        <f t="shared" si="15"/>
        <v>0</v>
      </c>
      <c r="S45" s="20">
        <f t="shared" si="15"/>
        <v>0</v>
      </c>
      <c r="T45" s="20">
        <f t="shared" si="15"/>
        <v>0</v>
      </c>
      <c r="U45" s="20">
        <f t="shared" si="15"/>
        <v>0</v>
      </c>
      <c r="V45" s="20">
        <f t="shared" si="15"/>
        <v>0</v>
      </c>
      <c r="W45" s="20">
        <f t="shared" si="15"/>
        <v>0</v>
      </c>
      <c r="X45" s="29" t="str">
        <f t="shared" si="14"/>
        <v>Soja micronizada</v>
      </c>
    </row>
    <row r="46" spans="1:24" x14ac:dyDescent="0.3">
      <c r="A46" s="11" t="str">
        <f t="shared" ref="A46:X46" si="16">A9</f>
        <v>Casca de soja</v>
      </c>
      <c r="B46" s="11"/>
      <c r="C46" s="23">
        <f t="shared" ref="C46:W46" si="17">$B46*C9</f>
        <v>0</v>
      </c>
      <c r="D46" s="5">
        <f t="shared" si="17"/>
        <v>0</v>
      </c>
      <c r="E46" s="5">
        <f t="shared" si="17"/>
        <v>0</v>
      </c>
      <c r="F46" s="5">
        <f t="shared" si="17"/>
        <v>0</v>
      </c>
      <c r="G46" s="5">
        <f t="shared" si="17"/>
        <v>0</v>
      </c>
      <c r="H46" s="5">
        <f t="shared" si="17"/>
        <v>0</v>
      </c>
      <c r="I46" s="5">
        <f t="shared" si="17"/>
        <v>0</v>
      </c>
      <c r="J46" s="5">
        <f t="shared" si="17"/>
        <v>0</v>
      </c>
      <c r="K46" s="5">
        <f t="shared" si="17"/>
        <v>0</v>
      </c>
      <c r="L46" s="5">
        <f t="shared" si="17"/>
        <v>0</v>
      </c>
      <c r="M46" s="5">
        <f t="shared" si="17"/>
        <v>0</v>
      </c>
      <c r="N46" s="5">
        <f t="shared" si="17"/>
        <v>0</v>
      </c>
      <c r="O46" s="5">
        <f t="shared" si="17"/>
        <v>0</v>
      </c>
      <c r="P46" s="5">
        <f t="shared" si="17"/>
        <v>0</v>
      </c>
      <c r="Q46" s="5">
        <f t="shared" si="17"/>
        <v>0</v>
      </c>
      <c r="R46" s="5">
        <f t="shared" si="17"/>
        <v>0</v>
      </c>
      <c r="S46" s="5">
        <f t="shared" si="17"/>
        <v>0</v>
      </c>
      <c r="T46" s="5">
        <f t="shared" si="17"/>
        <v>0</v>
      </c>
      <c r="U46" s="5">
        <f t="shared" si="17"/>
        <v>0</v>
      </c>
      <c r="V46" s="5">
        <f t="shared" si="17"/>
        <v>0</v>
      </c>
      <c r="W46" s="5">
        <f t="shared" si="17"/>
        <v>0</v>
      </c>
      <c r="X46" s="30" t="str">
        <f t="shared" si="16"/>
        <v>Casca de soja</v>
      </c>
    </row>
    <row r="47" spans="1:24" x14ac:dyDescent="0.3">
      <c r="A47" s="41" t="str">
        <f t="shared" ref="A47:X47" si="18">A10</f>
        <v>Farelo de trigo</v>
      </c>
      <c r="B47" s="41"/>
      <c r="C47" s="22">
        <f t="shared" ref="C47:W47" si="19">$B47*C10</f>
        <v>0</v>
      </c>
      <c r="D47" s="20">
        <f t="shared" si="19"/>
        <v>0</v>
      </c>
      <c r="E47" s="20">
        <f t="shared" si="19"/>
        <v>0</v>
      </c>
      <c r="F47" s="20">
        <f t="shared" si="19"/>
        <v>0</v>
      </c>
      <c r="G47" s="20">
        <f t="shared" si="19"/>
        <v>0</v>
      </c>
      <c r="H47" s="20">
        <f t="shared" si="19"/>
        <v>0</v>
      </c>
      <c r="I47" s="20">
        <f t="shared" si="19"/>
        <v>0</v>
      </c>
      <c r="J47" s="20">
        <f t="shared" si="19"/>
        <v>0</v>
      </c>
      <c r="K47" s="20">
        <f t="shared" si="19"/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  <c r="X47" s="29" t="str">
        <f t="shared" si="18"/>
        <v>Farelo de trigo</v>
      </c>
    </row>
    <row r="48" spans="1:24" x14ac:dyDescent="0.3">
      <c r="A48" s="11" t="str">
        <f t="shared" ref="A48:X48" si="20">A11</f>
        <v>Quirera de arroz</v>
      </c>
      <c r="B48" s="11"/>
      <c r="C48" s="23">
        <f t="shared" ref="C48:W48" si="21">$B48*C11</f>
        <v>0</v>
      </c>
      <c r="D48" s="5">
        <f t="shared" si="21"/>
        <v>0</v>
      </c>
      <c r="E48" s="5">
        <f t="shared" si="21"/>
        <v>0</v>
      </c>
      <c r="F48" s="5">
        <f t="shared" si="21"/>
        <v>0</v>
      </c>
      <c r="G48" s="5">
        <f t="shared" si="21"/>
        <v>0</v>
      </c>
      <c r="H48" s="5">
        <f t="shared" si="21"/>
        <v>0</v>
      </c>
      <c r="I48" s="5">
        <f t="shared" si="21"/>
        <v>0</v>
      </c>
      <c r="J48" s="5">
        <f t="shared" si="21"/>
        <v>0</v>
      </c>
      <c r="K48" s="5">
        <f t="shared" si="21"/>
        <v>0</v>
      </c>
      <c r="L48" s="5">
        <f t="shared" si="21"/>
        <v>0</v>
      </c>
      <c r="M48" s="5">
        <f t="shared" si="21"/>
        <v>0</v>
      </c>
      <c r="N48" s="5">
        <f t="shared" si="21"/>
        <v>0</v>
      </c>
      <c r="O48" s="5">
        <f t="shared" si="21"/>
        <v>0</v>
      </c>
      <c r="P48" s="5">
        <f t="shared" si="21"/>
        <v>0</v>
      </c>
      <c r="Q48" s="5">
        <f t="shared" si="21"/>
        <v>0</v>
      </c>
      <c r="R48" s="5">
        <f t="shared" si="21"/>
        <v>0</v>
      </c>
      <c r="S48" s="5">
        <f t="shared" si="21"/>
        <v>0</v>
      </c>
      <c r="T48" s="5">
        <f t="shared" si="21"/>
        <v>0</v>
      </c>
      <c r="U48" s="5">
        <f t="shared" si="21"/>
        <v>0</v>
      </c>
      <c r="V48" s="5">
        <f t="shared" si="21"/>
        <v>0</v>
      </c>
      <c r="W48" s="5">
        <f t="shared" si="21"/>
        <v>0</v>
      </c>
      <c r="X48" s="30" t="str">
        <f t="shared" si="20"/>
        <v>Quirera de arroz</v>
      </c>
    </row>
    <row r="49" spans="1:24" x14ac:dyDescent="0.3">
      <c r="A49" s="41" t="str">
        <f t="shared" ref="A49:X49" si="22">A12</f>
        <v>Pão resíduo</v>
      </c>
      <c r="B49" s="41"/>
      <c r="C49" s="22">
        <f t="shared" ref="C49:W49" si="23">$B49*C12</f>
        <v>0</v>
      </c>
      <c r="D49" s="20">
        <f t="shared" si="23"/>
        <v>0</v>
      </c>
      <c r="E49" s="20">
        <f t="shared" si="23"/>
        <v>0</v>
      </c>
      <c r="F49" s="20">
        <f t="shared" si="23"/>
        <v>0</v>
      </c>
      <c r="G49" s="20">
        <f t="shared" si="23"/>
        <v>0</v>
      </c>
      <c r="H49" s="20">
        <f t="shared" si="23"/>
        <v>0</v>
      </c>
      <c r="I49" s="20">
        <f t="shared" si="23"/>
        <v>0</v>
      </c>
      <c r="J49" s="20">
        <f t="shared" si="23"/>
        <v>0</v>
      </c>
      <c r="K49" s="20">
        <f t="shared" si="23"/>
        <v>0</v>
      </c>
      <c r="L49" s="20">
        <f t="shared" si="23"/>
        <v>0</v>
      </c>
      <c r="M49" s="20">
        <f t="shared" si="23"/>
        <v>0</v>
      </c>
      <c r="N49" s="20">
        <f t="shared" si="23"/>
        <v>0</v>
      </c>
      <c r="O49" s="20">
        <f t="shared" si="23"/>
        <v>0</v>
      </c>
      <c r="P49" s="20">
        <f t="shared" si="23"/>
        <v>0</v>
      </c>
      <c r="Q49" s="20">
        <f t="shared" si="23"/>
        <v>0</v>
      </c>
      <c r="R49" s="20">
        <f t="shared" si="23"/>
        <v>0</v>
      </c>
      <c r="S49" s="20">
        <f t="shared" si="23"/>
        <v>0</v>
      </c>
      <c r="T49" s="20">
        <f t="shared" si="23"/>
        <v>0</v>
      </c>
      <c r="U49" s="20">
        <f t="shared" si="23"/>
        <v>0</v>
      </c>
      <c r="V49" s="20">
        <f t="shared" si="23"/>
        <v>0</v>
      </c>
      <c r="W49" s="20">
        <f t="shared" si="23"/>
        <v>0</v>
      </c>
      <c r="X49" s="29" t="str">
        <f t="shared" si="22"/>
        <v>Pão resíduo</v>
      </c>
    </row>
    <row r="50" spans="1:24" x14ac:dyDescent="0.3">
      <c r="A50" s="11" t="str">
        <f t="shared" ref="A50:X50" si="24">A13</f>
        <v>Macarrão resíduo</v>
      </c>
      <c r="B50" s="11"/>
      <c r="C50" s="23">
        <f t="shared" ref="C50:W50" si="25">$B50*C13</f>
        <v>0</v>
      </c>
      <c r="D50" s="5">
        <f t="shared" si="25"/>
        <v>0</v>
      </c>
      <c r="E50" s="5">
        <f t="shared" si="25"/>
        <v>0</v>
      </c>
      <c r="F50" s="5">
        <f t="shared" si="25"/>
        <v>0</v>
      </c>
      <c r="G50" s="5">
        <f t="shared" si="25"/>
        <v>0</v>
      </c>
      <c r="H50" s="5">
        <f t="shared" si="25"/>
        <v>0</v>
      </c>
      <c r="I50" s="5">
        <f t="shared" si="25"/>
        <v>0</v>
      </c>
      <c r="J50" s="5">
        <f t="shared" si="25"/>
        <v>0</v>
      </c>
      <c r="K50" s="5">
        <f t="shared" si="25"/>
        <v>0</v>
      </c>
      <c r="L50" s="5">
        <f t="shared" si="25"/>
        <v>0</v>
      </c>
      <c r="M50" s="5">
        <f t="shared" si="25"/>
        <v>0</v>
      </c>
      <c r="N50" s="5">
        <f t="shared" si="25"/>
        <v>0</v>
      </c>
      <c r="O50" s="5">
        <f t="shared" si="25"/>
        <v>0</v>
      </c>
      <c r="P50" s="5">
        <f t="shared" si="25"/>
        <v>0</v>
      </c>
      <c r="Q50" s="5">
        <f t="shared" si="25"/>
        <v>0</v>
      </c>
      <c r="R50" s="5">
        <f t="shared" si="25"/>
        <v>0</v>
      </c>
      <c r="S50" s="5">
        <f t="shared" si="25"/>
        <v>0</v>
      </c>
      <c r="T50" s="5">
        <f t="shared" si="25"/>
        <v>0</v>
      </c>
      <c r="U50" s="5">
        <f t="shared" si="25"/>
        <v>0</v>
      </c>
      <c r="V50" s="5">
        <f t="shared" si="25"/>
        <v>0</v>
      </c>
      <c r="W50" s="5">
        <f t="shared" si="25"/>
        <v>0</v>
      </c>
      <c r="X50" s="30" t="str">
        <f t="shared" si="24"/>
        <v>Macarrão resíduo</v>
      </c>
    </row>
    <row r="51" spans="1:24" x14ac:dyDescent="0.3">
      <c r="A51" s="41" t="str">
        <f t="shared" ref="A51:X51" si="26">A14</f>
        <v>Glicerina</v>
      </c>
      <c r="B51" s="41"/>
      <c r="C51" s="22">
        <f t="shared" ref="C51:W51" si="27">$B51*C14</f>
        <v>0</v>
      </c>
      <c r="D51" s="20">
        <f t="shared" si="27"/>
        <v>0</v>
      </c>
      <c r="E51" s="20">
        <f t="shared" si="27"/>
        <v>0</v>
      </c>
      <c r="F51" s="20">
        <f t="shared" si="27"/>
        <v>0</v>
      </c>
      <c r="G51" s="20">
        <f t="shared" si="27"/>
        <v>0</v>
      </c>
      <c r="H51" s="20">
        <f t="shared" si="27"/>
        <v>0</v>
      </c>
      <c r="I51" s="20">
        <f t="shared" si="27"/>
        <v>0</v>
      </c>
      <c r="J51" s="20">
        <f t="shared" si="27"/>
        <v>0</v>
      </c>
      <c r="K51" s="20">
        <f t="shared" si="27"/>
        <v>0</v>
      </c>
      <c r="L51" s="20">
        <f t="shared" si="27"/>
        <v>0</v>
      </c>
      <c r="M51" s="20">
        <f t="shared" si="27"/>
        <v>0</v>
      </c>
      <c r="N51" s="20">
        <f t="shared" si="27"/>
        <v>0</v>
      </c>
      <c r="O51" s="20">
        <f t="shared" si="27"/>
        <v>0</v>
      </c>
      <c r="P51" s="20">
        <f t="shared" si="27"/>
        <v>0</v>
      </c>
      <c r="Q51" s="20">
        <f t="shared" si="27"/>
        <v>0</v>
      </c>
      <c r="R51" s="20">
        <f t="shared" si="27"/>
        <v>0</v>
      </c>
      <c r="S51" s="20">
        <f t="shared" si="27"/>
        <v>0</v>
      </c>
      <c r="T51" s="20">
        <f t="shared" si="27"/>
        <v>0</v>
      </c>
      <c r="U51" s="20">
        <f t="shared" si="27"/>
        <v>0</v>
      </c>
      <c r="V51" s="20">
        <f t="shared" si="27"/>
        <v>0</v>
      </c>
      <c r="W51" s="20">
        <f t="shared" si="27"/>
        <v>0</v>
      </c>
      <c r="X51" s="29" t="str">
        <f t="shared" si="26"/>
        <v>Glicerina</v>
      </c>
    </row>
    <row r="52" spans="1:24" x14ac:dyDescent="0.3">
      <c r="A52" s="11" t="str">
        <f t="shared" ref="A52:X52" si="28">A15</f>
        <v>Farinha de carne e ossos (44%)</v>
      </c>
      <c r="B52" s="11"/>
      <c r="C52" s="23">
        <f t="shared" ref="C52:W52" si="29">$B52*C15</f>
        <v>0</v>
      </c>
      <c r="D52" s="5">
        <f t="shared" si="29"/>
        <v>0</v>
      </c>
      <c r="E52" s="5">
        <f t="shared" si="29"/>
        <v>0</v>
      </c>
      <c r="F52" s="5">
        <f t="shared" si="29"/>
        <v>0</v>
      </c>
      <c r="G52" s="5">
        <f t="shared" si="29"/>
        <v>0</v>
      </c>
      <c r="H52" s="5">
        <f t="shared" si="29"/>
        <v>0</v>
      </c>
      <c r="I52" s="5">
        <f t="shared" si="29"/>
        <v>0</v>
      </c>
      <c r="J52" s="5">
        <f t="shared" si="29"/>
        <v>0</v>
      </c>
      <c r="K52" s="5">
        <f t="shared" si="29"/>
        <v>0</v>
      </c>
      <c r="L52" s="5">
        <f t="shared" si="29"/>
        <v>0</v>
      </c>
      <c r="M52" s="5">
        <f t="shared" si="29"/>
        <v>0</v>
      </c>
      <c r="N52" s="5">
        <f t="shared" si="29"/>
        <v>0</v>
      </c>
      <c r="O52" s="5">
        <f t="shared" si="29"/>
        <v>0</v>
      </c>
      <c r="P52" s="5">
        <f t="shared" si="29"/>
        <v>0</v>
      </c>
      <c r="Q52" s="5">
        <f t="shared" si="29"/>
        <v>0</v>
      </c>
      <c r="R52" s="5">
        <f t="shared" si="29"/>
        <v>0</v>
      </c>
      <c r="S52" s="5">
        <f t="shared" si="29"/>
        <v>0</v>
      </c>
      <c r="T52" s="5">
        <f t="shared" si="29"/>
        <v>0</v>
      </c>
      <c r="U52" s="5">
        <f t="shared" si="29"/>
        <v>0</v>
      </c>
      <c r="V52" s="5">
        <f t="shared" si="29"/>
        <v>0</v>
      </c>
      <c r="W52" s="5">
        <f t="shared" si="29"/>
        <v>0</v>
      </c>
      <c r="X52" s="30" t="str">
        <f t="shared" si="28"/>
        <v>Farinha de carne e ossos (44%)</v>
      </c>
    </row>
    <row r="53" spans="1:24" x14ac:dyDescent="0.3">
      <c r="A53" s="41" t="str">
        <f t="shared" ref="A53:X53" si="30">A16</f>
        <v>Farinha de peixe (54%)</v>
      </c>
      <c r="B53" s="41"/>
      <c r="C53" s="22">
        <f t="shared" ref="C53:W53" si="31">$B53*C16</f>
        <v>0</v>
      </c>
      <c r="D53" s="20">
        <f t="shared" si="31"/>
        <v>0</v>
      </c>
      <c r="E53" s="20">
        <f t="shared" si="31"/>
        <v>0</v>
      </c>
      <c r="F53" s="20">
        <f t="shared" si="31"/>
        <v>0</v>
      </c>
      <c r="G53" s="20">
        <f t="shared" si="31"/>
        <v>0</v>
      </c>
      <c r="H53" s="20">
        <f t="shared" si="31"/>
        <v>0</v>
      </c>
      <c r="I53" s="20">
        <f t="shared" si="31"/>
        <v>0</v>
      </c>
      <c r="J53" s="20">
        <f t="shared" si="31"/>
        <v>0</v>
      </c>
      <c r="K53" s="20">
        <f t="shared" si="31"/>
        <v>0</v>
      </c>
      <c r="L53" s="20">
        <f t="shared" si="31"/>
        <v>0</v>
      </c>
      <c r="M53" s="20">
        <f t="shared" si="31"/>
        <v>0</v>
      </c>
      <c r="N53" s="20">
        <f t="shared" si="31"/>
        <v>0</v>
      </c>
      <c r="O53" s="20">
        <f t="shared" si="31"/>
        <v>0</v>
      </c>
      <c r="P53" s="20">
        <f t="shared" si="31"/>
        <v>0</v>
      </c>
      <c r="Q53" s="20">
        <f t="shared" si="31"/>
        <v>0</v>
      </c>
      <c r="R53" s="20">
        <f t="shared" si="31"/>
        <v>0</v>
      </c>
      <c r="S53" s="20">
        <f t="shared" si="31"/>
        <v>0</v>
      </c>
      <c r="T53" s="20">
        <f t="shared" si="31"/>
        <v>0</v>
      </c>
      <c r="U53" s="20">
        <f t="shared" si="31"/>
        <v>0</v>
      </c>
      <c r="V53" s="20">
        <f t="shared" si="31"/>
        <v>0</v>
      </c>
      <c r="W53" s="20">
        <f t="shared" si="31"/>
        <v>0</v>
      </c>
      <c r="X53" s="29" t="str">
        <f t="shared" si="30"/>
        <v>Farinha de peixe (54%)</v>
      </c>
    </row>
    <row r="54" spans="1:24" x14ac:dyDescent="0.3">
      <c r="A54" s="11" t="str">
        <f t="shared" ref="A54:X54" si="32">A17</f>
        <v>Farinha de penas (84%)</v>
      </c>
      <c r="B54" s="11"/>
      <c r="C54" s="23">
        <f t="shared" ref="C54:W54" si="33">$B54*C17</f>
        <v>0</v>
      </c>
      <c r="D54" s="5">
        <f t="shared" si="33"/>
        <v>0</v>
      </c>
      <c r="E54" s="5">
        <f t="shared" si="33"/>
        <v>0</v>
      </c>
      <c r="F54" s="5">
        <f t="shared" si="33"/>
        <v>0</v>
      </c>
      <c r="G54" s="5">
        <f t="shared" si="33"/>
        <v>0</v>
      </c>
      <c r="H54" s="5">
        <f t="shared" si="33"/>
        <v>0</v>
      </c>
      <c r="I54" s="5">
        <f t="shared" si="33"/>
        <v>0</v>
      </c>
      <c r="J54" s="5">
        <f t="shared" si="33"/>
        <v>0</v>
      </c>
      <c r="K54" s="5">
        <f t="shared" si="33"/>
        <v>0</v>
      </c>
      <c r="L54" s="5">
        <f t="shared" si="33"/>
        <v>0</v>
      </c>
      <c r="M54" s="5">
        <f t="shared" si="33"/>
        <v>0</v>
      </c>
      <c r="N54" s="5">
        <f t="shared" si="33"/>
        <v>0</v>
      </c>
      <c r="O54" s="5">
        <f t="shared" si="33"/>
        <v>0</v>
      </c>
      <c r="P54" s="5">
        <f t="shared" si="33"/>
        <v>0</v>
      </c>
      <c r="Q54" s="5">
        <f t="shared" si="33"/>
        <v>0</v>
      </c>
      <c r="R54" s="5">
        <f t="shared" si="33"/>
        <v>0</v>
      </c>
      <c r="S54" s="5">
        <f t="shared" si="33"/>
        <v>0</v>
      </c>
      <c r="T54" s="5">
        <f t="shared" si="33"/>
        <v>0</v>
      </c>
      <c r="U54" s="5">
        <f t="shared" si="33"/>
        <v>0</v>
      </c>
      <c r="V54" s="5">
        <f t="shared" si="33"/>
        <v>0</v>
      </c>
      <c r="W54" s="5">
        <f t="shared" si="33"/>
        <v>0</v>
      </c>
      <c r="X54" s="30" t="str">
        <f t="shared" si="32"/>
        <v>Farinha de penas (84%)</v>
      </c>
    </row>
    <row r="55" spans="1:24" x14ac:dyDescent="0.3">
      <c r="A55" s="41" t="str">
        <f t="shared" ref="A55:X55" si="34">A18</f>
        <v>Soja integral tostada</v>
      </c>
      <c r="B55" s="41"/>
      <c r="C55" s="22">
        <f t="shared" ref="C55:W55" si="35">$B55*C18</f>
        <v>0</v>
      </c>
      <c r="D55" s="20">
        <f t="shared" si="35"/>
        <v>0</v>
      </c>
      <c r="E55" s="20">
        <f t="shared" si="35"/>
        <v>0</v>
      </c>
      <c r="F55" s="20">
        <f t="shared" si="35"/>
        <v>0</v>
      </c>
      <c r="G55" s="20">
        <f t="shared" si="35"/>
        <v>0</v>
      </c>
      <c r="H55" s="20">
        <f t="shared" si="35"/>
        <v>0</v>
      </c>
      <c r="I55" s="20">
        <f t="shared" si="35"/>
        <v>0</v>
      </c>
      <c r="J55" s="20">
        <f t="shared" si="35"/>
        <v>0</v>
      </c>
      <c r="K55" s="20">
        <f t="shared" si="35"/>
        <v>0</v>
      </c>
      <c r="L55" s="20">
        <f t="shared" si="35"/>
        <v>0</v>
      </c>
      <c r="M55" s="20">
        <f t="shared" si="35"/>
        <v>0</v>
      </c>
      <c r="N55" s="20">
        <f t="shared" si="35"/>
        <v>0</v>
      </c>
      <c r="O55" s="20">
        <f t="shared" si="35"/>
        <v>0</v>
      </c>
      <c r="P55" s="20">
        <f t="shared" si="35"/>
        <v>0</v>
      </c>
      <c r="Q55" s="20">
        <f t="shared" si="35"/>
        <v>0</v>
      </c>
      <c r="R55" s="20">
        <f t="shared" si="35"/>
        <v>0</v>
      </c>
      <c r="S55" s="20">
        <f t="shared" si="35"/>
        <v>0</v>
      </c>
      <c r="T55" s="20">
        <f t="shared" si="35"/>
        <v>0</v>
      </c>
      <c r="U55" s="20">
        <f t="shared" si="35"/>
        <v>0</v>
      </c>
      <c r="V55" s="20">
        <f t="shared" si="35"/>
        <v>0</v>
      </c>
      <c r="W55" s="20">
        <f t="shared" si="35"/>
        <v>0</v>
      </c>
      <c r="X55" s="29" t="str">
        <f t="shared" si="34"/>
        <v>Soja integral tostada</v>
      </c>
    </row>
    <row r="56" spans="1:24" x14ac:dyDescent="0.3">
      <c r="A56" s="11" t="str">
        <f t="shared" ref="A56:X56" si="36">A19</f>
        <v>Biscoito Resíduo</v>
      </c>
      <c r="B56" s="11"/>
      <c r="C56" s="23">
        <f t="shared" ref="C56:W56" si="37">$B56*C19</f>
        <v>0</v>
      </c>
      <c r="D56" s="5">
        <f t="shared" si="37"/>
        <v>0</v>
      </c>
      <c r="E56" s="5">
        <f t="shared" si="37"/>
        <v>0</v>
      </c>
      <c r="F56" s="5">
        <f t="shared" si="37"/>
        <v>0</v>
      </c>
      <c r="G56" s="5">
        <f t="shared" si="37"/>
        <v>0</v>
      </c>
      <c r="H56" s="5">
        <f t="shared" si="37"/>
        <v>0</v>
      </c>
      <c r="I56" s="5">
        <f t="shared" si="37"/>
        <v>0</v>
      </c>
      <c r="J56" s="5">
        <f t="shared" si="37"/>
        <v>0</v>
      </c>
      <c r="K56" s="5">
        <f t="shared" si="37"/>
        <v>0</v>
      </c>
      <c r="L56" s="5">
        <f t="shared" si="37"/>
        <v>0</v>
      </c>
      <c r="M56" s="5">
        <f t="shared" si="37"/>
        <v>0</v>
      </c>
      <c r="N56" s="5">
        <f t="shared" si="37"/>
        <v>0</v>
      </c>
      <c r="O56" s="5">
        <f t="shared" si="37"/>
        <v>0</v>
      </c>
      <c r="P56" s="5">
        <f t="shared" si="37"/>
        <v>0</v>
      </c>
      <c r="Q56" s="5">
        <f t="shared" si="37"/>
        <v>0</v>
      </c>
      <c r="R56" s="5">
        <f t="shared" si="37"/>
        <v>0</v>
      </c>
      <c r="S56" s="5">
        <f t="shared" si="37"/>
        <v>0</v>
      </c>
      <c r="T56" s="5">
        <f t="shared" si="37"/>
        <v>0</v>
      </c>
      <c r="U56" s="5">
        <f t="shared" si="37"/>
        <v>0</v>
      </c>
      <c r="V56" s="5">
        <f t="shared" si="37"/>
        <v>0</v>
      </c>
      <c r="W56" s="5">
        <f t="shared" si="37"/>
        <v>0</v>
      </c>
      <c r="X56" s="30" t="str">
        <f t="shared" si="36"/>
        <v>Biscoito Resíduo</v>
      </c>
    </row>
    <row r="57" spans="1:24" x14ac:dyDescent="0.3">
      <c r="A57" s="41" t="str">
        <f t="shared" ref="A57:X57" si="38">A20</f>
        <v>Plasma (sangue)</v>
      </c>
      <c r="B57" s="41"/>
      <c r="C57" s="22">
        <f t="shared" ref="C57:W57" si="39">$B57*C20</f>
        <v>0</v>
      </c>
      <c r="D57" s="20">
        <f t="shared" si="39"/>
        <v>0</v>
      </c>
      <c r="E57" s="20">
        <f t="shared" si="39"/>
        <v>0</v>
      </c>
      <c r="F57" s="20">
        <f t="shared" si="39"/>
        <v>0</v>
      </c>
      <c r="G57" s="20">
        <f t="shared" si="39"/>
        <v>0</v>
      </c>
      <c r="H57" s="20">
        <f t="shared" si="39"/>
        <v>0</v>
      </c>
      <c r="I57" s="20">
        <f t="shared" si="39"/>
        <v>0</v>
      </c>
      <c r="J57" s="20">
        <f t="shared" si="39"/>
        <v>0</v>
      </c>
      <c r="K57" s="20">
        <f t="shared" si="39"/>
        <v>0</v>
      </c>
      <c r="L57" s="20">
        <f t="shared" si="39"/>
        <v>0</v>
      </c>
      <c r="M57" s="20">
        <f t="shared" si="39"/>
        <v>0</v>
      </c>
      <c r="N57" s="20">
        <f t="shared" si="39"/>
        <v>0</v>
      </c>
      <c r="O57" s="20">
        <f t="shared" si="39"/>
        <v>0</v>
      </c>
      <c r="P57" s="20">
        <f t="shared" si="39"/>
        <v>0</v>
      </c>
      <c r="Q57" s="20">
        <f t="shared" si="39"/>
        <v>0</v>
      </c>
      <c r="R57" s="20">
        <f t="shared" si="39"/>
        <v>0</v>
      </c>
      <c r="S57" s="20">
        <f t="shared" si="39"/>
        <v>0</v>
      </c>
      <c r="T57" s="20">
        <f t="shared" si="39"/>
        <v>0</v>
      </c>
      <c r="U57" s="20">
        <f t="shared" si="39"/>
        <v>0</v>
      </c>
      <c r="V57" s="20">
        <f t="shared" si="39"/>
        <v>0</v>
      </c>
      <c r="W57" s="20">
        <f t="shared" si="39"/>
        <v>0</v>
      </c>
      <c r="X57" s="29" t="str">
        <f t="shared" si="38"/>
        <v>Plasma (sangue)</v>
      </c>
    </row>
    <row r="58" spans="1:24" x14ac:dyDescent="0.3">
      <c r="A58" s="11" t="str">
        <f t="shared" ref="A58:X58" si="40">A21</f>
        <v>Óleo de soja</v>
      </c>
      <c r="B58" s="11"/>
      <c r="C58" s="23">
        <f t="shared" ref="C58:W58" si="41">$B58*C21</f>
        <v>0</v>
      </c>
      <c r="D58" s="5">
        <f t="shared" si="41"/>
        <v>0</v>
      </c>
      <c r="E58" s="5">
        <f t="shared" si="41"/>
        <v>0</v>
      </c>
      <c r="F58" s="5">
        <f t="shared" si="41"/>
        <v>0</v>
      </c>
      <c r="G58" s="5">
        <f t="shared" si="41"/>
        <v>0</v>
      </c>
      <c r="H58" s="5">
        <f t="shared" si="41"/>
        <v>0</v>
      </c>
      <c r="I58" s="5">
        <f t="shared" si="41"/>
        <v>0</v>
      </c>
      <c r="J58" s="5">
        <f t="shared" si="41"/>
        <v>0</v>
      </c>
      <c r="K58" s="5">
        <f t="shared" si="41"/>
        <v>0</v>
      </c>
      <c r="L58" s="5">
        <f t="shared" si="41"/>
        <v>0</v>
      </c>
      <c r="M58" s="5">
        <f t="shared" si="41"/>
        <v>0</v>
      </c>
      <c r="N58" s="5">
        <f t="shared" si="41"/>
        <v>0</v>
      </c>
      <c r="O58" s="5">
        <f t="shared" si="41"/>
        <v>0</v>
      </c>
      <c r="P58" s="5">
        <f t="shared" si="41"/>
        <v>0</v>
      </c>
      <c r="Q58" s="5">
        <f t="shared" si="41"/>
        <v>0</v>
      </c>
      <c r="R58" s="5">
        <f t="shared" si="41"/>
        <v>0</v>
      </c>
      <c r="S58" s="5">
        <f t="shared" si="41"/>
        <v>0</v>
      </c>
      <c r="T58" s="5">
        <f t="shared" si="41"/>
        <v>0</v>
      </c>
      <c r="U58" s="5">
        <f t="shared" si="41"/>
        <v>0</v>
      </c>
      <c r="V58" s="5">
        <f t="shared" si="41"/>
        <v>0</v>
      </c>
      <c r="W58" s="5">
        <f t="shared" si="41"/>
        <v>0</v>
      </c>
      <c r="X58" s="30" t="str">
        <f t="shared" si="40"/>
        <v>Óleo de soja</v>
      </c>
    </row>
    <row r="59" spans="1:24" x14ac:dyDescent="0.3">
      <c r="A59" s="41" t="str">
        <f t="shared" ref="A59:X59" si="42">A22</f>
        <v>Leite integral em pó</v>
      </c>
      <c r="B59" s="41"/>
      <c r="C59" s="22">
        <f t="shared" ref="C59:W59" si="43">$B59*C22</f>
        <v>0</v>
      </c>
      <c r="D59" s="20">
        <f t="shared" si="43"/>
        <v>0</v>
      </c>
      <c r="E59" s="20">
        <f t="shared" si="43"/>
        <v>0</v>
      </c>
      <c r="F59" s="20">
        <f t="shared" si="43"/>
        <v>0</v>
      </c>
      <c r="G59" s="20">
        <f t="shared" si="43"/>
        <v>0</v>
      </c>
      <c r="H59" s="20">
        <f t="shared" si="43"/>
        <v>0</v>
      </c>
      <c r="I59" s="20">
        <f t="shared" si="43"/>
        <v>0</v>
      </c>
      <c r="J59" s="20">
        <f t="shared" si="43"/>
        <v>0</v>
      </c>
      <c r="K59" s="20">
        <f t="shared" si="43"/>
        <v>0</v>
      </c>
      <c r="L59" s="20">
        <f t="shared" si="43"/>
        <v>0</v>
      </c>
      <c r="M59" s="20">
        <f t="shared" si="43"/>
        <v>0</v>
      </c>
      <c r="N59" s="20">
        <f t="shared" si="43"/>
        <v>0</v>
      </c>
      <c r="O59" s="20">
        <f t="shared" si="43"/>
        <v>0</v>
      </c>
      <c r="P59" s="20">
        <f t="shared" si="43"/>
        <v>0</v>
      </c>
      <c r="Q59" s="20">
        <f t="shared" si="43"/>
        <v>0</v>
      </c>
      <c r="R59" s="20">
        <f t="shared" si="43"/>
        <v>0</v>
      </c>
      <c r="S59" s="20">
        <f t="shared" si="43"/>
        <v>0</v>
      </c>
      <c r="T59" s="20">
        <f t="shared" si="43"/>
        <v>0</v>
      </c>
      <c r="U59" s="20">
        <f t="shared" si="43"/>
        <v>0</v>
      </c>
      <c r="V59" s="20">
        <f t="shared" si="43"/>
        <v>0</v>
      </c>
      <c r="W59" s="20">
        <f t="shared" si="43"/>
        <v>0</v>
      </c>
      <c r="X59" s="29" t="str">
        <f t="shared" si="42"/>
        <v>Leite integral em pó</v>
      </c>
    </row>
    <row r="60" spans="1:24" x14ac:dyDescent="0.3">
      <c r="A60" s="11" t="str">
        <f t="shared" ref="A60:X60" si="44">A23</f>
        <v>Lactose</v>
      </c>
      <c r="B60" s="11"/>
      <c r="C60" s="23">
        <f t="shared" ref="C60:W60" si="45">$B60*C23</f>
        <v>0</v>
      </c>
      <c r="D60" s="5">
        <f t="shared" si="45"/>
        <v>0</v>
      </c>
      <c r="E60" s="5">
        <f t="shared" si="45"/>
        <v>0</v>
      </c>
      <c r="F60" s="5">
        <f t="shared" si="45"/>
        <v>0</v>
      </c>
      <c r="G60" s="5">
        <f t="shared" si="45"/>
        <v>0</v>
      </c>
      <c r="H60" s="5">
        <f t="shared" si="45"/>
        <v>0</v>
      </c>
      <c r="I60" s="5">
        <f t="shared" si="45"/>
        <v>0</v>
      </c>
      <c r="J60" s="5">
        <f t="shared" si="45"/>
        <v>0</v>
      </c>
      <c r="K60" s="5">
        <f t="shared" si="45"/>
        <v>0</v>
      </c>
      <c r="L60" s="5">
        <f t="shared" si="45"/>
        <v>0</v>
      </c>
      <c r="M60" s="5">
        <f t="shared" si="45"/>
        <v>0</v>
      </c>
      <c r="N60" s="5">
        <f t="shared" si="45"/>
        <v>0</v>
      </c>
      <c r="O60" s="5">
        <f t="shared" si="45"/>
        <v>0</v>
      </c>
      <c r="P60" s="5">
        <f t="shared" si="45"/>
        <v>0</v>
      </c>
      <c r="Q60" s="5">
        <f t="shared" si="45"/>
        <v>0</v>
      </c>
      <c r="R60" s="5">
        <f t="shared" si="45"/>
        <v>0</v>
      </c>
      <c r="S60" s="5">
        <f t="shared" si="45"/>
        <v>0</v>
      </c>
      <c r="T60" s="5">
        <f t="shared" si="45"/>
        <v>0</v>
      </c>
      <c r="U60" s="5">
        <f t="shared" si="45"/>
        <v>0</v>
      </c>
      <c r="V60" s="5">
        <f t="shared" si="45"/>
        <v>0</v>
      </c>
      <c r="W60" s="5">
        <f t="shared" si="45"/>
        <v>0</v>
      </c>
      <c r="X60" s="30" t="str">
        <f t="shared" si="44"/>
        <v>Lactose</v>
      </c>
    </row>
    <row r="61" spans="1:24" x14ac:dyDescent="0.3">
      <c r="A61" s="41" t="str">
        <f t="shared" ref="A61:X61" si="46">A24</f>
        <v>Açucar</v>
      </c>
      <c r="B61" s="41"/>
      <c r="C61" s="22">
        <f t="shared" ref="C61:W61" si="47">$B61*C24</f>
        <v>0</v>
      </c>
      <c r="D61" s="20">
        <f t="shared" si="47"/>
        <v>0</v>
      </c>
      <c r="E61" s="20">
        <f t="shared" si="47"/>
        <v>0</v>
      </c>
      <c r="F61" s="20">
        <f t="shared" si="47"/>
        <v>0</v>
      </c>
      <c r="G61" s="20">
        <f t="shared" si="47"/>
        <v>0</v>
      </c>
      <c r="H61" s="20">
        <f t="shared" si="47"/>
        <v>0</v>
      </c>
      <c r="I61" s="20">
        <f t="shared" si="47"/>
        <v>0</v>
      </c>
      <c r="J61" s="20">
        <f t="shared" si="47"/>
        <v>0</v>
      </c>
      <c r="K61" s="20">
        <f t="shared" si="47"/>
        <v>0</v>
      </c>
      <c r="L61" s="20">
        <f t="shared" si="47"/>
        <v>0</v>
      </c>
      <c r="M61" s="20">
        <f t="shared" si="47"/>
        <v>0</v>
      </c>
      <c r="N61" s="20">
        <f t="shared" si="47"/>
        <v>0</v>
      </c>
      <c r="O61" s="20">
        <f t="shared" si="47"/>
        <v>0</v>
      </c>
      <c r="P61" s="20">
        <f t="shared" si="47"/>
        <v>0</v>
      </c>
      <c r="Q61" s="20">
        <f t="shared" si="47"/>
        <v>0</v>
      </c>
      <c r="R61" s="20">
        <f t="shared" si="47"/>
        <v>0</v>
      </c>
      <c r="S61" s="20">
        <f t="shared" si="47"/>
        <v>0</v>
      </c>
      <c r="T61" s="20">
        <f t="shared" si="47"/>
        <v>0</v>
      </c>
      <c r="U61" s="20">
        <f t="shared" si="47"/>
        <v>0</v>
      </c>
      <c r="V61" s="20">
        <f t="shared" si="47"/>
        <v>0</v>
      </c>
      <c r="W61" s="20">
        <f t="shared" si="47"/>
        <v>0</v>
      </c>
      <c r="X61" s="29" t="str">
        <f t="shared" si="46"/>
        <v>Açucar</v>
      </c>
    </row>
    <row r="62" spans="1:24" x14ac:dyDescent="0.3">
      <c r="A62" s="11" t="str">
        <f t="shared" ref="A62:X62" si="48">A25</f>
        <v>Fosf.Bicácico</v>
      </c>
      <c r="B62" s="11"/>
      <c r="C62" s="23">
        <f t="shared" ref="C62:W62" si="49">$B62*C25</f>
        <v>0</v>
      </c>
      <c r="D62" s="5">
        <f t="shared" si="49"/>
        <v>0</v>
      </c>
      <c r="E62" s="5">
        <f t="shared" si="49"/>
        <v>0</v>
      </c>
      <c r="F62" s="5">
        <f t="shared" si="49"/>
        <v>0</v>
      </c>
      <c r="G62" s="5">
        <f t="shared" si="49"/>
        <v>0</v>
      </c>
      <c r="H62" s="5">
        <f t="shared" si="49"/>
        <v>0</v>
      </c>
      <c r="I62" s="5">
        <f t="shared" si="49"/>
        <v>0</v>
      </c>
      <c r="J62" s="5">
        <f t="shared" si="49"/>
        <v>0</v>
      </c>
      <c r="K62" s="5">
        <f t="shared" si="49"/>
        <v>0</v>
      </c>
      <c r="L62" s="5">
        <f t="shared" si="49"/>
        <v>0</v>
      </c>
      <c r="M62" s="5">
        <f t="shared" si="49"/>
        <v>0</v>
      </c>
      <c r="N62" s="5">
        <f t="shared" si="49"/>
        <v>0</v>
      </c>
      <c r="O62" s="5">
        <f t="shared" si="49"/>
        <v>0</v>
      </c>
      <c r="P62" s="5">
        <f t="shared" si="49"/>
        <v>0</v>
      </c>
      <c r="Q62" s="5">
        <f t="shared" si="49"/>
        <v>0</v>
      </c>
      <c r="R62" s="5">
        <f t="shared" si="49"/>
        <v>0</v>
      </c>
      <c r="S62" s="5">
        <f t="shared" si="49"/>
        <v>0</v>
      </c>
      <c r="T62" s="5">
        <f t="shared" si="49"/>
        <v>0</v>
      </c>
      <c r="U62" s="5">
        <f t="shared" si="49"/>
        <v>0</v>
      </c>
      <c r="V62" s="5">
        <f t="shared" si="49"/>
        <v>0</v>
      </c>
      <c r="W62" s="5">
        <f t="shared" si="49"/>
        <v>0</v>
      </c>
      <c r="X62" s="30" t="str">
        <f t="shared" si="48"/>
        <v>Fosf.Bicácico</v>
      </c>
    </row>
    <row r="63" spans="1:24" x14ac:dyDescent="0.3">
      <c r="A63" s="41" t="str">
        <f t="shared" ref="A63:X63" si="50">A26</f>
        <v>Calcário</v>
      </c>
      <c r="B63" s="41"/>
      <c r="C63" s="22">
        <f t="shared" ref="C63:W63" si="51">$B63*C26</f>
        <v>0</v>
      </c>
      <c r="D63" s="20">
        <f t="shared" si="51"/>
        <v>0</v>
      </c>
      <c r="E63" s="20">
        <f t="shared" si="51"/>
        <v>0</v>
      </c>
      <c r="F63" s="20">
        <f t="shared" si="51"/>
        <v>0</v>
      </c>
      <c r="G63" s="20">
        <f t="shared" si="51"/>
        <v>0</v>
      </c>
      <c r="H63" s="20">
        <f t="shared" si="51"/>
        <v>0</v>
      </c>
      <c r="I63" s="20">
        <f t="shared" si="51"/>
        <v>0</v>
      </c>
      <c r="J63" s="20">
        <f t="shared" si="51"/>
        <v>0</v>
      </c>
      <c r="K63" s="20">
        <f t="shared" si="51"/>
        <v>0</v>
      </c>
      <c r="L63" s="20">
        <f t="shared" si="51"/>
        <v>0</v>
      </c>
      <c r="M63" s="20">
        <f t="shared" si="51"/>
        <v>0</v>
      </c>
      <c r="N63" s="20">
        <f t="shared" si="51"/>
        <v>0</v>
      </c>
      <c r="O63" s="20">
        <f t="shared" si="51"/>
        <v>0</v>
      </c>
      <c r="P63" s="20">
        <f t="shared" si="51"/>
        <v>0</v>
      </c>
      <c r="Q63" s="20">
        <f t="shared" si="51"/>
        <v>0</v>
      </c>
      <c r="R63" s="20">
        <f t="shared" si="51"/>
        <v>0</v>
      </c>
      <c r="S63" s="20">
        <f t="shared" si="51"/>
        <v>0</v>
      </c>
      <c r="T63" s="20">
        <f t="shared" si="51"/>
        <v>0</v>
      </c>
      <c r="U63" s="20">
        <f t="shared" si="51"/>
        <v>0</v>
      </c>
      <c r="V63" s="20">
        <f t="shared" si="51"/>
        <v>0</v>
      </c>
      <c r="W63" s="20">
        <f t="shared" si="51"/>
        <v>0</v>
      </c>
      <c r="X63" s="29" t="str">
        <f t="shared" si="50"/>
        <v>Calcário</v>
      </c>
    </row>
    <row r="64" spans="1:24" x14ac:dyDescent="0.3">
      <c r="A64" s="11" t="str">
        <f t="shared" ref="A64:X64" si="52">A27</f>
        <v>Sal</v>
      </c>
      <c r="B64" s="11"/>
      <c r="C64" s="23">
        <f t="shared" ref="C64:W64" si="53">$B64*C27</f>
        <v>0</v>
      </c>
      <c r="D64" s="5">
        <f t="shared" si="53"/>
        <v>0</v>
      </c>
      <c r="E64" s="5">
        <f t="shared" si="53"/>
        <v>0</v>
      </c>
      <c r="F64" s="5">
        <f t="shared" si="53"/>
        <v>0</v>
      </c>
      <c r="G64" s="5">
        <f t="shared" si="53"/>
        <v>0</v>
      </c>
      <c r="H64" s="5">
        <f t="shared" si="53"/>
        <v>0</v>
      </c>
      <c r="I64" s="5">
        <f t="shared" si="53"/>
        <v>0</v>
      </c>
      <c r="J64" s="5">
        <f t="shared" si="53"/>
        <v>0</v>
      </c>
      <c r="K64" s="5">
        <f t="shared" si="53"/>
        <v>0</v>
      </c>
      <c r="L64" s="5">
        <f t="shared" si="53"/>
        <v>0</v>
      </c>
      <c r="M64" s="5">
        <f t="shared" si="53"/>
        <v>0</v>
      </c>
      <c r="N64" s="5">
        <f t="shared" si="53"/>
        <v>0</v>
      </c>
      <c r="O64" s="5">
        <f t="shared" si="53"/>
        <v>0</v>
      </c>
      <c r="P64" s="5">
        <f t="shared" si="53"/>
        <v>0</v>
      </c>
      <c r="Q64" s="5">
        <f t="shared" si="53"/>
        <v>0</v>
      </c>
      <c r="R64" s="5">
        <f t="shared" si="53"/>
        <v>0</v>
      </c>
      <c r="S64" s="5">
        <f t="shared" si="53"/>
        <v>0</v>
      </c>
      <c r="T64" s="5">
        <f t="shared" si="53"/>
        <v>0</v>
      </c>
      <c r="U64" s="5">
        <f t="shared" si="53"/>
        <v>0</v>
      </c>
      <c r="V64" s="5">
        <f t="shared" si="53"/>
        <v>0</v>
      </c>
      <c r="W64" s="5">
        <f t="shared" si="53"/>
        <v>0</v>
      </c>
      <c r="X64" s="30" t="str">
        <f t="shared" si="52"/>
        <v>Sal</v>
      </c>
    </row>
    <row r="65" spans="1:24" x14ac:dyDescent="0.3">
      <c r="A65" s="41" t="str">
        <f t="shared" ref="A65:X65" si="54">A28</f>
        <v>PX.Minerais</v>
      </c>
      <c r="B65" s="41"/>
      <c r="C65" s="22">
        <f t="shared" ref="C65:W65" si="55">$B65*C28</f>
        <v>0</v>
      </c>
      <c r="D65" s="20">
        <f t="shared" si="55"/>
        <v>0</v>
      </c>
      <c r="E65" s="20">
        <f t="shared" si="55"/>
        <v>0</v>
      </c>
      <c r="F65" s="20">
        <f t="shared" si="55"/>
        <v>0</v>
      </c>
      <c r="G65" s="20">
        <f t="shared" si="55"/>
        <v>0</v>
      </c>
      <c r="H65" s="20">
        <f t="shared" si="55"/>
        <v>0</v>
      </c>
      <c r="I65" s="20">
        <f t="shared" si="55"/>
        <v>0</v>
      </c>
      <c r="J65" s="20">
        <f t="shared" si="55"/>
        <v>0</v>
      </c>
      <c r="K65" s="20">
        <f t="shared" si="55"/>
        <v>0</v>
      </c>
      <c r="L65" s="20">
        <f t="shared" si="55"/>
        <v>0</v>
      </c>
      <c r="M65" s="20">
        <f t="shared" si="55"/>
        <v>0</v>
      </c>
      <c r="N65" s="20">
        <f t="shared" si="55"/>
        <v>0</v>
      </c>
      <c r="O65" s="20">
        <f t="shared" si="55"/>
        <v>0</v>
      </c>
      <c r="P65" s="20">
        <f t="shared" si="55"/>
        <v>0</v>
      </c>
      <c r="Q65" s="20">
        <f t="shared" si="55"/>
        <v>0</v>
      </c>
      <c r="R65" s="20">
        <f t="shared" si="55"/>
        <v>0</v>
      </c>
      <c r="S65" s="20">
        <f t="shared" si="55"/>
        <v>0</v>
      </c>
      <c r="T65" s="20">
        <f t="shared" si="55"/>
        <v>0</v>
      </c>
      <c r="U65" s="20">
        <f t="shared" si="55"/>
        <v>0</v>
      </c>
      <c r="V65" s="20">
        <f t="shared" si="55"/>
        <v>0</v>
      </c>
      <c r="W65" s="20">
        <f t="shared" si="55"/>
        <v>0</v>
      </c>
      <c r="X65" s="29" t="str">
        <f t="shared" si="54"/>
        <v>PX.Minerais</v>
      </c>
    </row>
    <row r="66" spans="1:24" x14ac:dyDescent="0.3">
      <c r="A66" s="11" t="str">
        <f t="shared" ref="A66:X66" si="56">A29</f>
        <v>PX.Vitaminas</v>
      </c>
      <c r="B66" s="11"/>
      <c r="C66" s="23">
        <f t="shared" ref="C66:W66" si="57">$B66*C29</f>
        <v>0</v>
      </c>
      <c r="D66" s="5">
        <f t="shared" si="57"/>
        <v>0</v>
      </c>
      <c r="E66" s="5">
        <f t="shared" si="57"/>
        <v>0</v>
      </c>
      <c r="F66" s="5">
        <f t="shared" si="57"/>
        <v>0</v>
      </c>
      <c r="G66" s="5">
        <f t="shared" si="57"/>
        <v>0</v>
      </c>
      <c r="H66" s="5">
        <f t="shared" si="57"/>
        <v>0</v>
      </c>
      <c r="I66" s="5">
        <f t="shared" si="57"/>
        <v>0</v>
      </c>
      <c r="J66" s="5">
        <f t="shared" si="57"/>
        <v>0</v>
      </c>
      <c r="K66" s="5">
        <f t="shared" si="57"/>
        <v>0</v>
      </c>
      <c r="L66" s="5">
        <f t="shared" si="57"/>
        <v>0</v>
      </c>
      <c r="M66" s="5">
        <f t="shared" si="57"/>
        <v>0</v>
      </c>
      <c r="N66" s="5">
        <f t="shared" si="57"/>
        <v>0</v>
      </c>
      <c r="O66" s="5">
        <f t="shared" si="57"/>
        <v>0</v>
      </c>
      <c r="P66" s="5">
        <f t="shared" si="57"/>
        <v>0</v>
      </c>
      <c r="Q66" s="5">
        <f t="shared" si="57"/>
        <v>0</v>
      </c>
      <c r="R66" s="5">
        <f t="shared" si="57"/>
        <v>0</v>
      </c>
      <c r="S66" s="5">
        <f t="shared" si="57"/>
        <v>0</v>
      </c>
      <c r="T66" s="5">
        <f t="shared" si="57"/>
        <v>0</v>
      </c>
      <c r="U66" s="5">
        <f t="shared" si="57"/>
        <v>0</v>
      </c>
      <c r="V66" s="5">
        <f t="shared" si="57"/>
        <v>0</v>
      </c>
      <c r="W66" s="5">
        <f t="shared" si="57"/>
        <v>0</v>
      </c>
      <c r="X66" s="30" t="str">
        <f t="shared" si="56"/>
        <v>PX.Vitaminas</v>
      </c>
    </row>
    <row r="67" spans="1:24" x14ac:dyDescent="0.3">
      <c r="A67" s="41" t="str">
        <f t="shared" ref="A67:X67" si="58">A30</f>
        <v>DL-Metionina 99</v>
      </c>
      <c r="B67" s="41"/>
      <c r="C67" s="22">
        <f t="shared" ref="C67:W67" si="59">$B67*C30</f>
        <v>0</v>
      </c>
      <c r="D67" s="20">
        <f t="shared" si="59"/>
        <v>0</v>
      </c>
      <c r="E67" s="20">
        <f t="shared" si="59"/>
        <v>0</v>
      </c>
      <c r="F67" s="20">
        <f t="shared" si="59"/>
        <v>0</v>
      </c>
      <c r="G67" s="20">
        <f t="shared" si="59"/>
        <v>0</v>
      </c>
      <c r="H67" s="20">
        <f t="shared" si="59"/>
        <v>0</v>
      </c>
      <c r="I67" s="20">
        <f t="shared" si="59"/>
        <v>0</v>
      </c>
      <c r="J67" s="20">
        <f t="shared" si="59"/>
        <v>0</v>
      </c>
      <c r="K67" s="20">
        <f t="shared" si="59"/>
        <v>0</v>
      </c>
      <c r="L67" s="20">
        <f t="shared" si="59"/>
        <v>0</v>
      </c>
      <c r="M67" s="20">
        <f t="shared" si="59"/>
        <v>0</v>
      </c>
      <c r="N67" s="20">
        <f t="shared" si="59"/>
        <v>0</v>
      </c>
      <c r="O67" s="20">
        <f t="shared" si="59"/>
        <v>0</v>
      </c>
      <c r="P67" s="20">
        <f t="shared" si="59"/>
        <v>0</v>
      </c>
      <c r="Q67" s="20">
        <f t="shared" si="59"/>
        <v>0</v>
      </c>
      <c r="R67" s="20">
        <f t="shared" si="59"/>
        <v>0</v>
      </c>
      <c r="S67" s="20">
        <f t="shared" si="59"/>
        <v>0</v>
      </c>
      <c r="T67" s="20">
        <f t="shared" si="59"/>
        <v>0</v>
      </c>
      <c r="U67" s="20">
        <f t="shared" si="59"/>
        <v>0</v>
      </c>
      <c r="V67" s="20">
        <f t="shared" si="59"/>
        <v>0</v>
      </c>
      <c r="W67" s="20">
        <f t="shared" si="59"/>
        <v>0</v>
      </c>
      <c r="X67" s="29" t="str">
        <f t="shared" si="58"/>
        <v>DL-Metionina 99</v>
      </c>
    </row>
    <row r="68" spans="1:24" x14ac:dyDescent="0.3">
      <c r="A68" s="11" t="str">
        <f t="shared" ref="A68:X68" si="60">A31</f>
        <v>L-Lisina 78</v>
      </c>
      <c r="B68" s="11"/>
      <c r="C68" s="23">
        <f t="shared" ref="C68:W68" si="61">$B68*C31</f>
        <v>0</v>
      </c>
      <c r="D68" s="5">
        <f t="shared" si="61"/>
        <v>0</v>
      </c>
      <c r="E68" s="5">
        <f t="shared" si="61"/>
        <v>0</v>
      </c>
      <c r="F68" s="5">
        <f t="shared" si="61"/>
        <v>0</v>
      </c>
      <c r="G68" s="5">
        <f t="shared" si="61"/>
        <v>0</v>
      </c>
      <c r="H68" s="5">
        <f t="shared" si="61"/>
        <v>0</v>
      </c>
      <c r="I68" s="5">
        <f t="shared" si="61"/>
        <v>0</v>
      </c>
      <c r="J68" s="5">
        <f t="shared" si="61"/>
        <v>0</v>
      </c>
      <c r="K68" s="5">
        <f t="shared" si="61"/>
        <v>0</v>
      </c>
      <c r="L68" s="5">
        <f t="shared" si="61"/>
        <v>0</v>
      </c>
      <c r="M68" s="5">
        <f t="shared" si="61"/>
        <v>0</v>
      </c>
      <c r="N68" s="5">
        <f t="shared" si="61"/>
        <v>0</v>
      </c>
      <c r="O68" s="5">
        <f t="shared" si="61"/>
        <v>0</v>
      </c>
      <c r="P68" s="5">
        <f t="shared" si="61"/>
        <v>0</v>
      </c>
      <c r="Q68" s="5">
        <f t="shared" si="61"/>
        <v>0</v>
      </c>
      <c r="R68" s="5">
        <f t="shared" si="61"/>
        <v>0</v>
      </c>
      <c r="S68" s="5">
        <f t="shared" si="61"/>
        <v>0</v>
      </c>
      <c r="T68" s="5">
        <f t="shared" si="61"/>
        <v>0</v>
      </c>
      <c r="U68" s="5">
        <f t="shared" si="61"/>
        <v>0</v>
      </c>
      <c r="V68" s="5">
        <f t="shared" si="61"/>
        <v>0</v>
      </c>
      <c r="W68" s="5">
        <f t="shared" si="61"/>
        <v>0</v>
      </c>
      <c r="X68" s="30" t="str">
        <f t="shared" si="60"/>
        <v>L-Lisina 78</v>
      </c>
    </row>
    <row r="69" spans="1:24" x14ac:dyDescent="0.3">
      <c r="A69" s="41" t="str">
        <f t="shared" ref="A69:X69" si="62">A32</f>
        <v>L-Treonina</v>
      </c>
      <c r="B69" s="41"/>
      <c r="C69" s="22">
        <f t="shared" ref="C69:W69" si="63">$B69*C32</f>
        <v>0</v>
      </c>
      <c r="D69" s="20">
        <f t="shared" si="63"/>
        <v>0</v>
      </c>
      <c r="E69" s="20">
        <f t="shared" si="63"/>
        <v>0</v>
      </c>
      <c r="F69" s="20">
        <f t="shared" si="63"/>
        <v>0</v>
      </c>
      <c r="G69" s="20">
        <f t="shared" si="63"/>
        <v>0</v>
      </c>
      <c r="H69" s="20">
        <f t="shared" si="63"/>
        <v>0</v>
      </c>
      <c r="I69" s="20">
        <f t="shared" si="63"/>
        <v>0</v>
      </c>
      <c r="J69" s="20">
        <f t="shared" si="63"/>
        <v>0</v>
      </c>
      <c r="K69" s="20">
        <f t="shared" si="63"/>
        <v>0</v>
      </c>
      <c r="L69" s="20">
        <f t="shared" si="63"/>
        <v>0</v>
      </c>
      <c r="M69" s="20">
        <f t="shared" si="63"/>
        <v>0</v>
      </c>
      <c r="N69" s="20">
        <f t="shared" si="63"/>
        <v>0</v>
      </c>
      <c r="O69" s="20">
        <f t="shared" si="63"/>
        <v>0</v>
      </c>
      <c r="P69" s="20">
        <f t="shared" si="63"/>
        <v>0</v>
      </c>
      <c r="Q69" s="20">
        <f t="shared" si="63"/>
        <v>0</v>
      </c>
      <c r="R69" s="20">
        <f t="shared" si="63"/>
        <v>0</v>
      </c>
      <c r="S69" s="20">
        <f t="shared" si="63"/>
        <v>0</v>
      </c>
      <c r="T69" s="20">
        <f t="shared" si="63"/>
        <v>0</v>
      </c>
      <c r="U69" s="20">
        <f t="shared" si="63"/>
        <v>0</v>
      </c>
      <c r="V69" s="20">
        <f t="shared" si="63"/>
        <v>0</v>
      </c>
      <c r="W69" s="20">
        <f t="shared" si="63"/>
        <v>0</v>
      </c>
      <c r="X69" s="29" t="str">
        <f t="shared" si="62"/>
        <v>L-Treonina</v>
      </c>
    </row>
    <row r="70" spans="1:24" x14ac:dyDescent="0.3">
      <c r="A70" s="11" t="str">
        <f t="shared" ref="A70:X70" si="64">A33</f>
        <v>L-Triptofano</v>
      </c>
      <c r="B70" s="11"/>
      <c r="C70" s="23">
        <f t="shared" ref="C70:W70" si="65">$B70*C33</f>
        <v>0</v>
      </c>
      <c r="D70" s="5">
        <f t="shared" si="65"/>
        <v>0</v>
      </c>
      <c r="E70" s="5">
        <f t="shared" si="65"/>
        <v>0</v>
      </c>
      <c r="F70" s="5">
        <f t="shared" si="65"/>
        <v>0</v>
      </c>
      <c r="G70" s="5">
        <f t="shared" si="65"/>
        <v>0</v>
      </c>
      <c r="H70" s="5">
        <f t="shared" si="65"/>
        <v>0</v>
      </c>
      <c r="I70" s="5">
        <f t="shared" si="65"/>
        <v>0</v>
      </c>
      <c r="J70" s="5">
        <f t="shared" si="65"/>
        <v>0</v>
      </c>
      <c r="K70" s="5">
        <f t="shared" si="65"/>
        <v>0</v>
      </c>
      <c r="L70" s="5">
        <f t="shared" si="65"/>
        <v>0</v>
      </c>
      <c r="M70" s="5">
        <f t="shared" si="65"/>
        <v>0</v>
      </c>
      <c r="N70" s="5">
        <f t="shared" si="65"/>
        <v>0</v>
      </c>
      <c r="O70" s="5">
        <f t="shared" si="65"/>
        <v>0</v>
      </c>
      <c r="P70" s="5">
        <f t="shared" si="65"/>
        <v>0</v>
      </c>
      <c r="Q70" s="5">
        <f t="shared" si="65"/>
        <v>0</v>
      </c>
      <c r="R70" s="5">
        <f t="shared" si="65"/>
        <v>0</v>
      </c>
      <c r="S70" s="5">
        <f t="shared" si="65"/>
        <v>0</v>
      </c>
      <c r="T70" s="5">
        <f t="shared" si="65"/>
        <v>0</v>
      </c>
      <c r="U70" s="5">
        <f t="shared" si="65"/>
        <v>0</v>
      </c>
      <c r="V70" s="5">
        <f t="shared" si="65"/>
        <v>0</v>
      </c>
      <c r="W70" s="5">
        <f t="shared" si="65"/>
        <v>0</v>
      </c>
      <c r="X70" s="30" t="str">
        <f t="shared" si="64"/>
        <v>L-Triptofano</v>
      </c>
    </row>
    <row r="71" spans="1:24" x14ac:dyDescent="0.3">
      <c r="A71" s="41" t="str">
        <f t="shared" ref="A71:X71" si="66">A34</f>
        <v>L-Valina</v>
      </c>
      <c r="B71" s="41"/>
      <c r="C71" s="22">
        <f t="shared" ref="C71:W71" si="67">$B71*C34</f>
        <v>0</v>
      </c>
      <c r="D71" s="20">
        <f t="shared" si="67"/>
        <v>0</v>
      </c>
      <c r="E71" s="20">
        <f t="shared" si="67"/>
        <v>0</v>
      </c>
      <c r="F71" s="20">
        <f t="shared" si="67"/>
        <v>0</v>
      </c>
      <c r="G71" s="20">
        <f t="shared" si="67"/>
        <v>0</v>
      </c>
      <c r="H71" s="20">
        <f t="shared" si="67"/>
        <v>0</v>
      </c>
      <c r="I71" s="20">
        <f t="shared" si="67"/>
        <v>0</v>
      </c>
      <c r="J71" s="20">
        <f t="shared" si="67"/>
        <v>0</v>
      </c>
      <c r="K71" s="20">
        <f t="shared" si="67"/>
        <v>0</v>
      </c>
      <c r="L71" s="20">
        <f t="shared" si="67"/>
        <v>0</v>
      </c>
      <c r="M71" s="20">
        <f t="shared" si="67"/>
        <v>0</v>
      </c>
      <c r="N71" s="20">
        <f t="shared" si="67"/>
        <v>0</v>
      </c>
      <c r="O71" s="20">
        <f t="shared" si="67"/>
        <v>0</v>
      </c>
      <c r="P71" s="20">
        <f t="shared" si="67"/>
        <v>0</v>
      </c>
      <c r="Q71" s="20">
        <f t="shared" si="67"/>
        <v>0</v>
      </c>
      <c r="R71" s="20">
        <f t="shared" si="67"/>
        <v>0</v>
      </c>
      <c r="S71" s="20">
        <f t="shared" si="67"/>
        <v>0</v>
      </c>
      <c r="T71" s="20">
        <f t="shared" si="67"/>
        <v>0</v>
      </c>
      <c r="U71" s="20">
        <f t="shared" si="67"/>
        <v>0</v>
      </c>
      <c r="V71" s="20">
        <f t="shared" si="67"/>
        <v>0</v>
      </c>
      <c r="W71" s="20">
        <f t="shared" si="67"/>
        <v>0</v>
      </c>
      <c r="X71" s="29" t="str">
        <f t="shared" si="66"/>
        <v>L-Valina</v>
      </c>
    </row>
    <row r="72" spans="1:24" x14ac:dyDescent="0.3">
      <c r="A72" s="11" t="str">
        <f t="shared" ref="A72:X72" si="68">A35</f>
        <v>Fitase</v>
      </c>
      <c r="B72" s="11"/>
      <c r="C72" s="23">
        <f t="shared" ref="C72:W72" si="69">$B72*C35</f>
        <v>0</v>
      </c>
      <c r="D72" s="5">
        <f t="shared" si="69"/>
        <v>0</v>
      </c>
      <c r="E72" s="5">
        <f t="shared" si="69"/>
        <v>0</v>
      </c>
      <c r="F72" s="5">
        <f t="shared" si="69"/>
        <v>0</v>
      </c>
      <c r="G72" s="5">
        <f t="shared" si="69"/>
        <v>0</v>
      </c>
      <c r="H72" s="5">
        <f t="shared" si="69"/>
        <v>0</v>
      </c>
      <c r="I72" s="5">
        <f t="shared" si="69"/>
        <v>0</v>
      </c>
      <c r="J72" s="5">
        <f t="shared" si="69"/>
        <v>0</v>
      </c>
      <c r="K72" s="5">
        <f t="shared" si="69"/>
        <v>0</v>
      </c>
      <c r="L72" s="5">
        <f t="shared" si="69"/>
        <v>0</v>
      </c>
      <c r="M72" s="5">
        <f t="shared" si="69"/>
        <v>0</v>
      </c>
      <c r="N72" s="5">
        <f t="shared" si="69"/>
        <v>0</v>
      </c>
      <c r="O72" s="5">
        <f t="shared" si="69"/>
        <v>0</v>
      </c>
      <c r="P72" s="5">
        <f t="shared" si="69"/>
        <v>0</v>
      </c>
      <c r="Q72" s="5">
        <f t="shared" si="69"/>
        <v>0</v>
      </c>
      <c r="R72" s="5">
        <f t="shared" si="69"/>
        <v>0</v>
      </c>
      <c r="S72" s="5">
        <f t="shared" si="69"/>
        <v>0</v>
      </c>
      <c r="T72" s="5">
        <f t="shared" si="69"/>
        <v>0</v>
      </c>
      <c r="U72" s="5">
        <f t="shared" si="69"/>
        <v>0</v>
      </c>
      <c r="V72" s="5">
        <f t="shared" si="69"/>
        <v>0</v>
      </c>
      <c r="W72" s="5">
        <f t="shared" si="69"/>
        <v>0</v>
      </c>
      <c r="X72" s="30" t="str">
        <f t="shared" si="68"/>
        <v>Fitase</v>
      </c>
    </row>
    <row r="73" spans="1:24" ht="23.4" thickBot="1" x14ac:dyDescent="0.35">
      <c r="A73" s="42" t="str">
        <f t="shared" ref="A73:X73" si="70">A36</f>
        <v>Caulim</v>
      </c>
      <c r="B73" s="45"/>
      <c r="C73" s="46">
        <f t="shared" ref="C73:W73" si="71">$B73*C36</f>
        <v>0</v>
      </c>
      <c r="D73" s="47">
        <f t="shared" si="71"/>
        <v>0</v>
      </c>
      <c r="E73" s="47">
        <f t="shared" si="71"/>
        <v>0</v>
      </c>
      <c r="F73" s="47">
        <f t="shared" si="71"/>
        <v>0</v>
      </c>
      <c r="G73" s="47">
        <f t="shared" si="71"/>
        <v>0</v>
      </c>
      <c r="H73" s="47">
        <f t="shared" si="71"/>
        <v>0</v>
      </c>
      <c r="I73" s="47">
        <f t="shared" si="71"/>
        <v>0</v>
      </c>
      <c r="J73" s="47">
        <f t="shared" si="71"/>
        <v>0</v>
      </c>
      <c r="K73" s="47">
        <f t="shared" si="71"/>
        <v>0</v>
      </c>
      <c r="L73" s="47">
        <f t="shared" si="71"/>
        <v>0</v>
      </c>
      <c r="M73" s="47">
        <f t="shared" si="71"/>
        <v>0</v>
      </c>
      <c r="N73" s="47">
        <f t="shared" si="71"/>
        <v>0</v>
      </c>
      <c r="O73" s="47">
        <f t="shared" si="71"/>
        <v>0</v>
      </c>
      <c r="P73" s="47">
        <f t="shared" si="71"/>
        <v>0</v>
      </c>
      <c r="Q73" s="47">
        <f t="shared" si="71"/>
        <v>0</v>
      </c>
      <c r="R73" s="47">
        <f t="shared" si="71"/>
        <v>0</v>
      </c>
      <c r="S73" s="47">
        <f t="shared" si="71"/>
        <v>0</v>
      </c>
      <c r="T73" s="47">
        <f t="shared" si="71"/>
        <v>0</v>
      </c>
      <c r="U73" s="47">
        <f t="shared" si="71"/>
        <v>0</v>
      </c>
      <c r="V73" s="47">
        <f t="shared" si="71"/>
        <v>0</v>
      </c>
      <c r="W73" s="47">
        <f t="shared" si="71"/>
        <v>0</v>
      </c>
      <c r="X73" s="48" t="str">
        <f t="shared" si="70"/>
        <v>Caulim</v>
      </c>
    </row>
    <row r="74" spans="1:24" ht="23.4" thickBot="1" x14ac:dyDescent="0.35">
      <c r="A74" s="34" t="s">
        <v>86</v>
      </c>
      <c r="B74" s="5"/>
      <c r="C74" s="5">
        <f>SUM(C39:C73)</f>
        <v>0</v>
      </c>
      <c r="D74" s="5">
        <f t="shared" ref="D74:W74" si="72">SUM(D39:D73)</f>
        <v>0</v>
      </c>
      <c r="E74" s="5">
        <f t="shared" si="72"/>
        <v>0</v>
      </c>
      <c r="F74" s="5">
        <f t="shared" si="72"/>
        <v>0</v>
      </c>
      <c r="G74" s="5">
        <f t="shared" si="72"/>
        <v>0</v>
      </c>
      <c r="H74" s="5">
        <f t="shared" si="72"/>
        <v>0</v>
      </c>
      <c r="I74" s="5">
        <f t="shared" si="72"/>
        <v>0</v>
      </c>
      <c r="J74" s="5">
        <f t="shared" si="72"/>
        <v>0</v>
      </c>
      <c r="K74" s="5">
        <f t="shared" si="72"/>
        <v>0</v>
      </c>
      <c r="L74" s="5">
        <f t="shared" si="72"/>
        <v>0</v>
      </c>
      <c r="M74" s="5">
        <f t="shared" si="72"/>
        <v>0</v>
      </c>
      <c r="N74" s="5">
        <f t="shared" si="72"/>
        <v>0</v>
      </c>
      <c r="O74" s="5">
        <f t="shared" si="72"/>
        <v>0</v>
      </c>
      <c r="P74" s="5">
        <f t="shared" si="72"/>
        <v>0</v>
      </c>
      <c r="Q74" s="5">
        <f t="shared" si="72"/>
        <v>0</v>
      </c>
      <c r="R74" s="5">
        <f t="shared" si="72"/>
        <v>0</v>
      </c>
      <c r="S74" s="5">
        <f t="shared" si="72"/>
        <v>0</v>
      </c>
      <c r="T74" s="5">
        <f t="shared" si="72"/>
        <v>0</v>
      </c>
      <c r="U74" s="5">
        <f t="shared" si="72"/>
        <v>0</v>
      </c>
      <c r="V74" s="5">
        <f t="shared" si="72"/>
        <v>0</v>
      </c>
      <c r="W74" s="5">
        <f t="shared" si="72"/>
        <v>0</v>
      </c>
      <c r="X74" s="5" t="s">
        <v>87</v>
      </c>
    </row>
    <row r="75" spans="1:24" ht="23.4" thickBot="1" x14ac:dyDescent="0.35">
      <c r="A75" s="24" t="str">
        <f>'Exigências Suínos'!B26</f>
        <v>Pré-Inicial 1</v>
      </c>
      <c r="B75" s="44">
        <v>1</v>
      </c>
      <c r="C75" s="49">
        <f>'Exigências Suínos'!B27</f>
        <v>21.42</v>
      </c>
      <c r="D75" s="49">
        <f>'Exigências Suínos'!B28</f>
        <v>3400</v>
      </c>
      <c r="E75" s="50"/>
      <c r="F75" s="51"/>
      <c r="G75" s="51">
        <f>'Exigências Suínos'!B30</f>
        <v>14</v>
      </c>
      <c r="H75" s="51">
        <f>'Exigências Suínos'!B31</f>
        <v>1.0680000000000001</v>
      </c>
      <c r="I75" s="51">
        <f>'Exigências Suínos'!B32</f>
        <v>0.52800000000000002</v>
      </c>
      <c r="J75" s="51"/>
      <c r="K75" s="51">
        <f>'Exigências Suínos'!B33</f>
        <v>0.224</v>
      </c>
      <c r="L75" s="51">
        <f>'Exigências Suínos'!B35</f>
        <v>0.40600000000000003</v>
      </c>
      <c r="M75" s="51">
        <f>'Exigências Suínos'!B36</f>
        <v>0.81299999999999994</v>
      </c>
      <c r="N75" s="51">
        <f>'Exigências Suínos'!B37</f>
        <v>1.4510000000000001</v>
      </c>
      <c r="O75" s="51">
        <f>'Exigências Suínos'!B38</f>
        <v>0.27600000000000002</v>
      </c>
      <c r="P75" s="51">
        <f>'Exigências Suínos'!B39</f>
        <v>0.97199999999999998</v>
      </c>
      <c r="Q75" s="51">
        <f>'Exigências Suínos'!B40</f>
        <v>1.4510000000000001</v>
      </c>
      <c r="R75" s="51">
        <f>'Exigências Suínos'!B41</f>
        <v>1.0009999999999999</v>
      </c>
      <c r="S75" s="51">
        <f>'Exigências Suínos'!B42</f>
        <v>0.79800000000000004</v>
      </c>
      <c r="T75" s="51">
        <f>'Exigências Suínos'!B43</f>
        <v>1.4510000000000001</v>
      </c>
      <c r="U75" s="51">
        <f>'Exigências Suínos'!B44</f>
        <v>0.72599999999999998</v>
      </c>
      <c r="V75" s="51">
        <f>'Exigências Suínos'!B45</f>
        <v>1.4510000000000001</v>
      </c>
      <c r="W75" s="51"/>
      <c r="X75" s="52"/>
    </row>
  </sheetData>
  <mergeCells count="1">
    <mergeCell ref="A37:X37"/>
  </mergeCells>
  <conditionalFormatting sqref="C74">
    <cfRule type="cellIs" dxfId="11" priority="10" operator="greaterThan">
      <formula>(C$75)+C$75*1%</formula>
    </cfRule>
    <cfRule type="cellIs" dxfId="10" priority="9" operator="lessThan">
      <formula>(C$75)-C$75*1%</formula>
    </cfRule>
    <cfRule type="cellIs" dxfId="9" priority="7" operator="between">
      <formula>C$75+(C$75*0.99%)</formula>
      <formula>C$75-(C$75*0.99%)</formula>
    </cfRule>
  </conditionalFormatting>
  <conditionalFormatting sqref="D74:W74">
    <cfRule type="cellIs" dxfId="3" priority="4" operator="between">
      <formula>D$75+(D$75*0.99%)</formula>
      <formula>D$75-(D$75*0.99%)</formula>
    </cfRule>
    <cfRule type="cellIs" dxfId="4" priority="5" operator="lessThan">
      <formula>(D$75)-D$75*1%</formula>
    </cfRule>
    <cfRule type="cellIs" dxfId="5" priority="6" operator="greaterThan">
      <formula>(D$75)+D$75*1%</formula>
    </cfRule>
  </conditionalFormatting>
  <conditionalFormatting sqref="B74">
    <cfRule type="cellIs" dxfId="0" priority="1" operator="between">
      <formula>B$75+(B$75*0.99%)</formula>
      <formula>B$75-(B$75*0.99%)</formula>
    </cfRule>
    <cfRule type="cellIs" dxfId="1" priority="2" operator="lessThan">
      <formula>(B$75)-B$75*1%</formula>
    </cfRule>
    <cfRule type="cellIs" dxfId="2" priority="3" operator="greaterThan">
      <formula>(B$75)+B$75*1%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5"/>
  <sheetViews>
    <sheetView tabSelected="1" topLeftCell="A19" zoomScale="55" zoomScaleNormal="55" workbookViewId="0">
      <selection activeCell="E41" sqref="E41"/>
    </sheetView>
  </sheetViews>
  <sheetFormatPr defaultColWidth="9.109375" defaultRowHeight="22.8" x14ac:dyDescent="0.3"/>
  <cols>
    <col min="1" max="1" width="66" style="3" bestFit="1" customWidth="1"/>
    <col min="2" max="2" width="24" style="3" customWidth="1"/>
    <col min="3" max="3" width="21.109375" style="3" bestFit="1" customWidth="1"/>
    <col min="4" max="4" width="17.88671875" style="3" bestFit="1" customWidth="1"/>
    <col min="5" max="6" width="24" style="3" bestFit="1" customWidth="1"/>
    <col min="7" max="8" width="22.5546875" style="3" bestFit="1" customWidth="1"/>
    <col min="9" max="9" width="32.88671875" style="3" bestFit="1" customWidth="1"/>
    <col min="10" max="10" width="21.88671875" style="4" bestFit="1" customWidth="1"/>
    <col min="11" max="11" width="22.88671875" style="4" bestFit="1" customWidth="1"/>
    <col min="12" max="12" width="20.88671875" style="4" bestFit="1" customWidth="1"/>
    <col min="13" max="13" width="22.109375" style="4" bestFit="1" customWidth="1"/>
    <col min="14" max="14" width="32.6640625" style="4" customWidth="1"/>
    <col min="15" max="16384" width="9.109375" style="4"/>
  </cols>
  <sheetData>
    <row r="1" spans="1:14" ht="88.2" customHeight="1" x14ac:dyDescent="0.3">
      <c r="A1" s="9" t="s">
        <v>34</v>
      </c>
      <c r="B1" s="14" t="s">
        <v>65</v>
      </c>
      <c r="C1" s="14" t="s">
        <v>65</v>
      </c>
      <c r="D1" s="14" t="s">
        <v>66</v>
      </c>
      <c r="E1" s="14" t="s">
        <v>66</v>
      </c>
      <c r="F1" s="14" t="s">
        <v>66</v>
      </c>
      <c r="G1" s="14" t="s">
        <v>66</v>
      </c>
      <c r="H1" s="14" t="s">
        <v>66</v>
      </c>
      <c r="I1" s="19" t="s">
        <v>67</v>
      </c>
      <c r="J1" s="14" t="s">
        <v>74</v>
      </c>
      <c r="K1" s="14" t="s">
        <v>74</v>
      </c>
      <c r="L1" s="19" t="s">
        <v>73</v>
      </c>
      <c r="M1" s="19" t="s">
        <v>73</v>
      </c>
      <c r="N1" s="19" t="s">
        <v>82</v>
      </c>
    </row>
    <row r="2" spans="1:14" x14ac:dyDescent="0.3">
      <c r="A2" s="10"/>
      <c r="B2" s="15" t="s">
        <v>63</v>
      </c>
      <c r="C2" s="15" t="s">
        <v>64</v>
      </c>
      <c r="D2" s="15" t="s">
        <v>49</v>
      </c>
      <c r="E2" s="15" t="s">
        <v>35</v>
      </c>
      <c r="F2" s="15" t="s">
        <v>36</v>
      </c>
      <c r="G2" s="15" t="s">
        <v>57</v>
      </c>
      <c r="H2" s="15" t="s">
        <v>58</v>
      </c>
      <c r="I2" s="15" t="s">
        <v>68</v>
      </c>
      <c r="J2" s="15" t="s">
        <v>69</v>
      </c>
      <c r="K2" s="15" t="s">
        <v>70</v>
      </c>
      <c r="L2" s="15" t="s">
        <v>71</v>
      </c>
      <c r="M2" s="15" t="s">
        <v>72</v>
      </c>
      <c r="N2" s="15" t="s">
        <v>83</v>
      </c>
    </row>
    <row r="3" spans="1:14" x14ac:dyDescent="0.3">
      <c r="A3" s="11" t="s">
        <v>1</v>
      </c>
      <c r="B3" s="16">
        <v>21.42</v>
      </c>
      <c r="C3" s="16">
        <v>19.87</v>
      </c>
      <c r="D3" s="16">
        <v>18.190000000000001</v>
      </c>
      <c r="E3" s="16">
        <v>15.28</v>
      </c>
      <c r="F3" s="16">
        <v>13.29</v>
      </c>
      <c r="G3" s="16">
        <v>11.48</v>
      </c>
      <c r="H3" s="16">
        <v>9.9600000000000009</v>
      </c>
      <c r="I3" s="16">
        <v>12.44</v>
      </c>
      <c r="J3" s="16">
        <v>12.24</v>
      </c>
      <c r="K3" s="16">
        <v>16.899999999999999</v>
      </c>
      <c r="L3" s="16">
        <v>9.1</v>
      </c>
      <c r="M3" s="16">
        <v>14.97</v>
      </c>
      <c r="N3" s="16">
        <v>20.59</v>
      </c>
    </row>
    <row r="4" spans="1:14" x14ac:dyDescent="0.3">
      <c r="A4" s="12" t="s">
        <v>2</v>
      </c>
      <c r="B4" s="17">
        <v>3400</v>
      </c>
      <c r="C4" s="17">
        <v>3375</v>
      </c>
      <c r="D4" s="17">
        <v>3350</v>
      </c>
      <c r="E4" s="17">
        <v>3350</v>
      </c>
      <c r="F4" s="17">
        <v>3350</v>
      </c>
      <c r="G4" s="17">
        <v>3350</v>
      </c>
      <c r="H4" s="17">
        <v>3350</v>
      </c>
      <c r="I4" s="17">
        <v>3250</v>
      </c>
      <c r="J4" s="17">
        <v>3150</v>
      </c>
      <c r="K4" s="17">
        <v>3150</v>
      </c>
      <c r="L4" s="17">
        <v>3150</v>
      </c>
      <c r="M4" s="17">
        <v>3150</v>
      </c>
      <c r="N4" s="17">
        <v>3400</v>
      </c>
    </row>
    <row r="5" spans="1:14" x14ac:dyDescent="0.3">
      <c r="A5" s="11" t="s">
        <v>24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x14ac:dyDescent="0.3">
      <c r="A6" s="12" t="s">
        <v>25</v>
      </c>
      <c r="B6" s="17">
        <v>14</v>
      </c>
      <c r="C6" s="17">
        <v>7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</row>
    <row r="7" spans="1:14" x14ac:dyDescent="0.3">
      <c r="A7" s="11" t="s">
        <v>3</v>
      </c>
      <c r="B7" s="16">
        <v>1.0680000000000001</v>
      </c>
      <c r="C7" s="16">
        <v>0.97299999999999998</v>
      </c>
      <c r="D7" s="16">
        <v>0.879</v>
      </c>
      <c r="E7" s="16">
        <v>0.72199999999999998</v>
      </c>
      <c r="F7" s="16">
        <v>0.57499999999999996</v>
      </c>
      <c r="G7" s="16">
        <v>0.497</v>
      </c>
      <c r="H7" s="16">
        <v>0.44400000000000001</v>
      </c>
      <c r="I7" s="16">
        <v>0.45600000000000002</v>
      </c>
      <c r="J7" s="16">
        <v>0.84699999999999998</v>
      </c>
      <c r="K7" s="16">
        <v>0.83</v>
      </c>
      <c r="L7" s="16">
        <v>0.751</v>
      </c>
      <c r="M7" s="16">
        <v>0.73599999999999999</v>
      </c>
      <c r="N7" s="16">
        <v>0.79</v>
      </c>
    </row>
    <row r="8" spans="1:14" x14ac:dyDescent="0.3">
      <c r="A8" s="12" t="s">
        <v>42</v>
      </c>
      <c r="B8" s="17">
        <v>0.52800000000000002</v>
      </c>
      <c r="C8" s="17">
        <v>0.48099999999999998</v>
      </c>
      <c r="D8" s="17">
        <v>0.435</v>
      </c>
      <c r="E8" s="17">
        <v>0.35699999999999998</v>
      </c>
      <c r="F8" s="17">
        <v>6.57</v>
      </c>
      <c r="G8" s="17">
        <v>0.24199999999999999</v>
      </c>
      <c r="H8" s="17">
        <v>0.216</v>
      </c>
      <c r="I8" s="17">
        <v>0.223</v>
      </c>
      <c r="J8" s="17">
        <v>0.44400000000000001</v>
      </c>
      <c r="K8" s="17">
        <v>0.435</v>
      </c>
      <c r="L8" s="17">
        <v>0.39500000000000002</v>
      </c>
      <c r="M8" s="17">
        <v>0.38700000000000001</v>
      </c>
      <c r="N8" s="17">
        <v>0.42799999999999999</v>
      </c>
    </row>
    <row r="9" spans="1:14" x14ac:dyDescent="0.3">
      <c r="A9" s="11" t="s">
        <v>37</v>
      </c>
      <c r="B9" s="16">
        <v>0.224</v>
      </c>
      <c r="C9" s="16">
        <v>0.219</v>
      </c>
      <c r="D9" s="16">
        <v>0.20499999999999999</v>
      </c>
      <c r="E9" s="16">
        <v>0.19</v>
      </c>
      <c r="F9" s="16">
        <v>0.17599999999999999</v>
      </c>
      <c r="G9" s="16">
        <v>0.16500000000000001</v>
      </c>
      <c r="H9" s="16">
        <v>0.158</v>
      </c>
      <c r="I9" s="16">
        <v>0.153</v>
      </c>
      <c r="J9" s="16">
        <v>0.184</v>
      </c>
      <c r="K9" s="16">
        <v>0.17499999999999999</v>
      </c>
      <c r="L9" s="16">
        <v>0.18</v>
      </c>
      <c r="M9" s="16">
        <v>0.17</v>
      </c>
      <c r="N9" s="16">
        <v>0.20300000000000001</v>
      </c>
    </row>
    <row r="10" spans="1:14" x14ac:dyDescent="0.3">
      <c r="A10" s="12" t="s">
        <v>38</v>
      </c>
      <c r="B10" s="17">
        <v>0.214</v>
      </c>
      <c r="C10" s="17">
        <v>0.20899999999999999</v>
      </c>
      <c r="D10" s="17">
        <v>0.19500000000000001</v>
      </c>
      <c r="E10" s="17">
        <v>0.18</v>
      </c>
      <c r="F10" s="17">
        <v>0.16600000000000001</v>
      </c>
      <c r="G10" s="17">
        <v>0.154</v>
      </c>
      <c r="H10" s="17">
        <v>0.14799999999999999</v>
      </c>
      <c r="I10" s="17">
        <v>0.14399999999999999</v>
      </c>
      <c r="J10" s="17">
        <v>0.14499999999999999</v>
      </c>
      <c r="K10" s="17">
        <v>0.13500000000000001</v>
      </c>
      <c r="L10" s="17">
        <v>0.13700000000000001</v>
      </c>
      <c r="M10" s="17">
        <v>0.13200000000000001</v>
      </c>
      <c r="N10" s="17">
        <v>0.186</v>
      </c>
    </row>
    <row r="11" spans="1:14" x14ac:dyDescent="0.3">
      <c r="A11" s="11" t="s">
        <v>6</v>
      </c>
      <c r="B11" s="16">
        <v>0.40600000000000003</v>
      </c>
      <c r="C11" s="16">
        <v>0.377</v>
      </c>
      <c r="D11" s="16">
        <v>0.36299999999999999</v>
      </c>
      <c r="E11" s="16">
        <v>0.32100000000000001</v>
      </c>
      <c r="F11" s="16">
        <v>0.27800000000000002</v>
      </c>
      <c r="G11" s="16">
        <v>0.24199999999999999</v>
      </c>
      <c r="H11" s="16">
        <v>0.20899999999999999</v>
      </c>
      <c r="I11" s="16">
        <v>0.23599999999999999</v>
      </c>
      <c r="J11" s="16">
        <v>0.19700000000000001</v>
      </c>
      <c r="K11" s="16">
        <v>0.26700000000000002</v>
      </c>
      <c r="L11" s="16">
        <v>0.14699999999999999</v>
      </c>
      <c r="M11" s="16">
        <v>0.23599999999999999</v>
      </c>
      <c r="N11" s="16">
        <v>0.29299999999999998</v>
      </c>
    </row>
    <row r="12" spans="1:14" x14ac:dyDescent="0.3">
      <c r="A12" s="12" t="s">
        <v>7</v>
      </c>
      <c r="B12" s="17">
        <v>0.81299999999999994</v>
      </c>
      <c r="C12" s="17">
        <v>0.754</v>
      </c>
      <c r="D12" s="17">
        <v>0.71299999999999997</v>
      </c>
      <c r="E12" s="17">
        <v>0.63100000000000001</v>
      </c>
      <c r="F12" s="17">
        <v>0.54700000000000004</v>
      </c>
      <c r="G12" s="17">
        <v>0.48299999999999998</v>
      </c>
      <c r="H12" s="17">
        <v>0.41799999999999998</v>
      </c>
      <c r="I12" s="17">
        <v>0.47199999999999998</v>
      </c>
      <c r="J12" s="17">
        <v>0.39400000000000002</v>
      </c>
      <c r="K12" s="17">
        <v>0.53300000000000003</v>
      </c>
      <c r="L12" s="17">
        <v>0.29299999999999998</v>
      </c>
      <c r="M12" s="17">
        <v>0.47299999999999998</v>
      </c>
      <c r="N12" s="17">
        <v>0.58499999999999996</v>
      </c>
    </row>
    <row r="13" spans="1:14" x14ac:dyDescent="0.3">
      <c r="A13" s="11" t="s">
        <v>8</v>
      </c>
      <c r="B13" s="16">
        <v>1.4510000000000001</v>
      </c>
      <c r="C13" s="16">
        <v>1.3460000000000001</v>
      </c>
      <c r="D13" s="16">
        <v>1.2509999999999999</v>
      </c>
      <c r="E13" s="16">
        <v>1.069</v>
      </c>
      <c r="F13" s="16">
        <v>0.92700000000000005</v>
      </c>
      <c r="G13" s="16">
        <v>0.80500000000000005</v>
      </c>
      <c r="H13" s="16">
        <v>0.69699999999999995</v>
      </c>
      <c r="I13" s="16">
        <v>0.78700000000000003</v>
      </c>
      <c r="J13" s="16">
        <v>0.57999999999999996</v>
      </c>
      <c r="K13" s="16">
        <v>0.76200000000000001</v>
      </c>
      <c r="L13" s="16">
        <v>0.43099999999999999</v>
      </c>
      <c r="M13" s="16">
        <v>0.67500000000000004</v>
      </c>
      <c r="N13" s="16">
        <v>1.0449999999999999</v>
      </c>
    </row>
    <row r="14" spans="1:14" x14ac:dyDescent="0.3">
      <c r="A14" s="12" t="s">
        <v>9</v>
      </c>
      <c r="B14" s="17">
        <v>0.27600000000000002</v>
      </c>
      <c r="C14" s="17">
        <v>0.25600000000000001</v>
      </c>
      <c r="D14" s="17">
        <v>0.23799999999999999</v>
      </c>
      <c r="E14" s="17">
        <v>0.214</v>
      </c>
      <c r="F14" s="17">
        <v>0.185</v>
      </c>
      <c r="G14" s="17">
        <v>0.161</v>
      </c>
      <c r="H14" s="17">
        <v>0.13900000000000001</v>
      </c>
      <c r="I14" s="17">
        <v>0.157</v>
      </c>
      <c r="J14" s="17">
        <v>0.11600000000000001</v>
      </c>
      <c r="K14" s="17">
        <v>0.152</v>
      </c>
      <c r="L14" s="17">
        <v>8.5999999999999993E-2</v>
      </c>
      <c r="M14" s="17">
        <v>0.13500000000000001</v>
      </c>
      <c r="N14" s="17">
        <v>0.23</v>
      </c>
    </row>
    <row r="15" spans="1:14" x14ac:dyDescent="0.3">
      <c r="A15" s="11" t="s">
        <v>10</v>
      </c>
      <c r="B15" s="16">
        <v>0.97199999999999998</v>
      </c>
      <c r="C15" s="16">
        <v>0.90200000000000002</v>
      </c>
      <c r="D15" s="16">
        <v>0.81299999999999994</v>
      </c>
      <c r="E15" s="16">
        <v>0.69499999999999995</v>
      </c>
      <c r="F15" s="16">
        <v>0.60299999999999998</v>
      </c>
      <c r="G15" s="16">
        <v>0.52300000000000002</v>
      </c>
      <c r="H15" s="16">
        <v>0.45300000000000001</v>
      </c>
      <c r="I15" s="16">
        <v>0.51200000000000001</v>
      </c>
      <c r="J15" s="16">
        <v>0.44700000000000001</v>
      </c>
      <c r="K15" s="16">
        <v>0.61</v>
      </c>
      <c r="L15" s="16">
        <v>0.33200000000000002</v>
      </c>
      <c r="M15" s="16">
        <v>0.54</v>
      </c>
      <c r="N15" s="16">
        <v>0.67900000000000005</v>
      </c>
    </row>
    <row r="16" spans="1:14" x14ac:dyDescent="0.3">
      <c r="A16" s="12" t="s">
        <v>11</v>
      </c>
      <c r="B16" s="17">
        <v>1.4510000000000001</v>
      </c>
      <c r="C16" s="17">
        <v>1.3460000000000001</v>
      </c>
      <c r="D16" s="17">
        <v>0.56299999999999994</v>
      </c>
      <c r="E16" s="17">
        <v>0.44900000000000001</v>
      </c>
      <c r="F16" s="17">
        <v>0.38900000000000001</v>
      </c>
      <c r="G16" s="17">
        <v>0.32200000000000001</v>
      </c>
      <c r="H16" s="17">
        <v>0.27900000000000003</v>
      </c>
      <c r="I16" s="17">
        <v>0.315</v>
      </c>
      <c r="J16" s="17">
        <v>0.57999999999999996</v>
      </c>
      <c r="K16" s="17">
        <v>0.86099999999999999</v>
      </c>
      <c r="L16" s="17">
        <v>0.43099999999999999</v>
      </c>
      <c r="M16" s="17">
        <v>0.76300000000000001</v>
      </c>
      <c r="N16" s="17">
        <v>1.0449999999999999</v>
      </c>
    </row>
    <row r="17" spans="1:14" x14ac:dyDescent="0.3">
      <c r="A17" s="11" t="s">
        <v>12</v>
      </c>
      <c r="B17" s="16">
        <v>1.0009999999999999</v>
      </c>
      <c r="C17" s="16">
        <v>0.92900000000000005</v>
      </c>
      <c r="D17" s="16">
        <v>0.86299999999999999</v>
      </c>
      <c r="E17" s="16">
        <v>0.73799999999999999</v>
      </c>
      <c r="F17" s="16">
        <v>0.64</v>
      </c>
      <c r="G17" s="16">
        <v>0.55500000000000005</v>
      </c>
      <c r="H17" s="16">
        <v>0.48099999999999998</v>
      </c>
      <c r="I17" s="16">
        <v>0.54300000000000004</v>
      </c>
      <c r="J17" s="16">
        <v>0.42299999999999999</v>
      </c>
      <c r="K17" s="16">
        <v>0.58699999999999997</v>
      </c>
      <c r="L17" s="16">
        <v>0.315</v>
      </c>
      <c r="M17" s="16">
        <v>0.52</v>
      </c>
      <c r="N17" s="16">
        <v>0.86699999999999999</v>
      </c>
    </row>
    <row r="18" spans="1:14" x14ac:dyDescent="0.3">
      <c r="A18" s="12" t="s">
        <v>13</v>
      </c>
      <c r="B18" s="17">
        <v>0.79800000000000004</v>
      </c>
      <c r="C18" s="17">
        <v>0.74</v>
      </c>
      <c r="D18" s="17">
        <v>0.68799999999999994</v>
      </c>
      <c r="E18" s="17">
        <v>0.58799999999999997</v>
      </c>
      <c r="F18" s="17">
        <v>0.51</v>
      </c>
      <c r="G18" s="17">
        <v>0.443</v>
      </c>
      <c r="H18" s="17">
        <v>0.38300000000000001</v>
      </c>
      <c r="I18" s="17">
        <v>0.433</v>
      </c>
      <c r="J18" s="17">
        <v>0.34799999999999998</v>
      </c>
      <c r="K18" s="17">
        <v>0.442</v>
      </c>
      <c r="L18" s="17">
        <v>0.25900000000000001</v>
      </c>
      <c r="M18" s="17">
        <v>0.39200000000000002</v>
      </c>
      <c r="N18" s="17">
        <v>0.627</v>
      </c>
    </row>
    <row r="19" spans="1:14" x14ac:dyDescent="0.3">
      <c r="A19" s="11" t="s">
        <v>41</v>
      </c>
      <c r="B19" s="16">
        <v>1.4510000000000001</v>
      </c>
      <c r="C19" s="16">
        <v>1.3460000000000001</v>
      </c>
      <c r="D19" s="16">
        <v>1.2509999999999999</v>
      </c>
      <c r="E19" s="16">
        <v>1.069</v>
      </c>
      <c r="F19" s="16">
        <v>0.92700000000000005</v>
      </c>
      <c r="G19" s="16">
        <v>0.80500000000000005</v>
      </c>
      <c r="H19" s="16">
        <v>0.69699999999999995</v>
      </c>
      <c r="I19" s="16">
        <v>0.78700000000000003</v>
      </c>
      <c r="J19" s="16">
        <v>0.52200000000000002</v>
      </c>
      <c r="K19" s="16">
        <v>0.72399999999999998</v>
      </c>
      <c r="L19" s="16">
        <v>0.38800000000000001</v>
      </c>
      <c r="M19" s="16">
        <v>0.64100000000000001</v>
      </c>
      <c r="N19" s="16">
        <v>1.202</v>
      </c>
    </row>
    <row r="20" spans="1:14" x14ac:dyDescent="0.3">
      <c r="A20" s="12" t="s">
        <v>39</v>
      </c>
      <c r="B20" s="17">
        <v>0.72599999999999998</v>
      </c>
      <c r="C20" s="17">
        <v>0.67300000000000004</v>
      </c>
      <c r="D20" s="17">
        <v>0.626</v>
      </c>
      <c r="E20" s="17">
        <v>0.53500000000000003</v>
      </c>
      <c r="F20" s="17">
        <v>0.46400000000000002</v>
      </c>
      <c r="G20" s="17">
        <v>0.40300000000000002</v>
      </c>
      <c r="H20" s="17">
        <v>0.34899999999999998</v>
      </c>
      <c r="I20" s="17">
        <v>0.39400000000000002</v>
      </c>
      <c r="J20" s="17">
        <v>0.31900000000000001</v>
      </c>
      <c r="K20" s="17">
        <v>0.42699999999999999</v>
      </c>
      <c r="L20" s="17">
        <v>0.23699999999999999</v>
      </c>
      <c r="M20" s="17">
        <v>0.378</v>
      </c>
      <c r="N20" s="17">
        <v>0.60599999999999998</v>
      </c>
    </row>
    <row r="21" spans="1:14" ht="23.4" thickBot="1" x14ac:dyDescent="0.35">
      <c r="A21" s="13" t="s">
        <v>40</v>
      </c>
      <c r="B21" s="18">
        <v>1.4510000000000001</v>
      </c>
      <c r="C21" s="18">
        <v>1.3460000000000001</v>
      </c>
      <c r="D21" s="18">
        <v>1.2509999999999999</v>
      </c>
      <c r="E21" s="18">
        <v>1.069</v>
      </c>
      <c r="F21" s="18">
        <v>0.92700000000000005</v>
      </c>
      <c r="G21" s="18">
        <v>0.80500000000000005</v>
      </c>
      <c r="H21" s="18">
        <v>0.69699999999999995</v>
      </c>
      <c r="I21" s="18">
        <v>0.78700000000000003</v>
      </c>
      <c r="J21" s="18">
        <v>0.57999999999999996</v>
      </c>
      <c r="K21" s="18">
        <v>0.77700000000000002</v>
      </c>
      <c r="L21" s="18">
        <v>0.43099999999999999</v>
      </c>
      <c r="M21" s="18">
        <v>0.68899999999999995</v>
      </c>
      <c r="N21" s="18">
        <v>1.212</v>
      </c>
    </row>
    <row r="22" spans="1:14" ht="23.4" thickBot="1" x14ac:dyDescent="0.35"/>
    <row r="23" spans="1:14" x14ac:dyDescent="0.3">
      <c r="B23" s="25" t="s">
        <v>88</v>
      </c>
      <c r="C23" s="7"/>
      <c r="D23" s="6"/>
      <c r="E23" s="6"/>
      <c r="F23" s="6"/>
    </row>
    <row r="24" spans="1:14" ht="23.4" thickBot="1" x14ac:dyDescent="0.35">
      <c r="B24" s="26"/>
      <c r="C24" s="7"/>
      <c r="D24" s="6"/>
      <c r="E24" s="6"/>
      <c r="F24" s="6"/>
    </row>
    <row r="25" spans="1:14" x14ac:dyDescent="0.3">
      <c r="A25" s="9" t="s">
        <v>34</v>
      </c>
      <c r="B25" s="14" t="s">
        <v>65</v>
      </c>
      <c r="C25" s="7"/>
      <c r="D25" s="6"/>
      <c r="E25" s="6"/>
      <c r="F25" s="6"/>
    </row>
    <row r="26" spans="1:14" x14ac:dyDescent="0.3">
      <c r="A26" s="10"/>
      <c r="B26" s="15" t="s">
        <v>63</v>
      </c>
      <c r="C26" s="7"/>
      <c r="D26" s="6"/>
      <c r="E26" s="6"/>
      <c r="F26" s="6"/>
    </row>
    <row r="27" spans="1:14" x14ac:dyDescent="0.3">
      <c r="A27" s="11" t="s">
        <v>1</v>
      </c>
      <c r="B27" s="16">
        <v>21.42</v>
      </c>
      <c r="C27" s="7"/>
      <c r="D27" s="6"/>
      <c r="E27" s="6"/>
      <c r="F27" s="6"/>
    </row>
    <row r="28" spans="1:14" x14ac:dyDescent="0.3">
      <c r="A28" s="12" t="s">
        <v>2</v>
      </c>
      <c r="B28" s="17">
        <v>3400</v>
      </c>
      <c r="C28" s="7"/>
      <c r="D28" s="6"/>
      <c r="E28" s="6"/>
      <c r="F28" s="6"/>
    </row>
    <row r="29" spans="1:14" x14ac:dyDescent="0.3">
      <c r="A29" s="11" t="s">
        <v>24</v>
      </c>
      <c r="B29" s="16"/>
      <c r="C29" s="7"/>
      <c r="D29" s="6"/>
      <c r="E29" s="6"/>
      <c r="F29" s="6"/>
    </row>
    <row r="30" spans="1:14" x14ac:dyDescent="0.3">
      <c r="A30" s="12" t="s">
        <v>25</v>
      </c>
      <c r="B30" s="17">
        <v>14</v>
      </c>
      <c r="C30" s="7"/>
      <c r="D30" s="6"/>
      <c r="E30" s="6"/>
      <c r="F30" s="6"/>
    </row>
    <row r="31" spans="1:14" x14ac:dyDescent="0.3">
      <c r="A31" s="11" t="s">
        <v>3</v>
      </c>
      <c r="B31" s="16">
        <v>1.0680000000000001</v>
      </c>
      <c r="C31" s="7"/>
      <c r="D31" s="6"/>
      <c r="E31" s="6"/>
      <c r="F31" s="6"/>
    </row>
    <row r="32" spans="1:14" x14ac:dyDescent="0.3">
      <c r="A32" s="12" t="s">
        <v>42</v>
      </c>
      <c r="B32" s="17">
        <v>0.52800000000000002</v>
      </c>
      <c r="C32" s="7"/>
      <c r="D32" s="6"/>
      <c r="E32" s="6"/>
      <c r="F32" s="6"/>
    </row>
    <row r="33" spans="1:6" x14ac:dyDescent="0.3">
      <c r="A33" s="11" t="s">
        <v>37</v>
      </c>
      <c r="B33" s="16">
        <v>0.224</v>
      </c>
      <c r="C33" s="6"/>
      <c r="D33" s="6"/>
      <c r="E33" s="6"/>
      <c r="F33" s="6"/>
    </row>
    <row r="34" spans="1:6" x14ac:dyDescent="0.3">
      <c r="A34" s="12" t="s">
        <v>38</v>
      </c>
      <c r="B34" s="17">
        <v>0.214</v>
      </c>
    </row>
    <row r="35" spans="1:6" x14ac:dyDescent="0.3">
      <c r="A35" s="11" t="s">
        <v>6</v>
      </c>
      <c r="B35" s="16">
        <v>0.40600000000000003</v>
      </c>
    </row>
    <row r="36" spans="1:6" x14ac:dyDescent="0.3">
      <c r="A36" s="12" t="s">
        <v>7</v>
      </c>
      <c r="B36" s="17">
        <v>0.81299999999999994</v>
      </c>
    </row>
    <row r="37" spans="1:6" x14ac:dyDescent="0.3">
      <c r="A37" s="11" t="s">
        <v>8</v>
      </c>
      <c r="B37" s="16">
        <v>1.4510000000000001</v>
      </c>
    </row>
    <row r="38" spans="1:6" x14ac:dyDescent="0.3">
      <c r="A38" s="12" t="s">
        <v>9</v>
      </c>
      <c r="B38" s="17">
        <v>0.27600000000000002</v>
      </c>
    </row>
    <row r="39" spans="1:6" x14ac:dyDescent="0.3">
      <c r="A39" s="11" t="s">
        <v>10</v>
      </c>
      <c r="B39" s="16">
        <v>0.97199999999999998</v>
      </c>
    </row>
    <row r="40" spans="1:6" x14ac:dyDescent="0.3">
      <c r="A40" s="12" t="s">
        <v>11</v>
      </c>
      <c r="B40" s="17">
        <v>1.4510000000000001</v>
      </c>
    </row>
    <row r="41" spans="1:6" x14ac:dyDescent="0.3">
      <c r="A41" s="11" t="s">
        <v>12</v>
      </c>
      <c r="B41" s="16">
        <v>1.0009999999999999</v>
      </c>
    </row>
    <row r="42" spans="1:6" x14ac:dyDescent="0.3">
      <c r="A42" s="12" t="s">
        <v>13</v>
      </c>
      <c r="B42" s="17">
        <v>0.79800000000000004</v>
      </c>
    </row>
    <row r="43" spans="1:6" x14ac:dyDescent="0.3">
      <c r="A43" s="11" t="s">
        <v>41</v>
      </c>
      <c r="B43" s="16">
        <v>1.4510000000000001</v>
      </c>
    </row>
    <row r="44" spans="1:6" x14ac:dyDescent="0.3">
      <c r="A44" s="12" t="s">
        <v>39</v>
      </c>
      <c r="B44" s="17">
        <v>0.72599999999999998</v>
      </c>
    </row>
    <row r="45" spans="1:6" ht="23.4" thickBot="1" x14ac:dyDescent="0.35">
      <c r="A45" s="13" t="s">
        <v>40</v>
      </c>
      <c r="B45" s="18">
        <v>1.4510000000000001</v>
      </c>
    </row>
  </sheetData>
  <mergeCells count="3">
    <mergeCell ref="A1:A2"/>
    <mergeCell ref="A25:A26"/>
    <mergeCell ref="B23:B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Formulador Suínos</vt:lpstr>
      <vt:lpstr>Exigências Suínos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Pospissil Garbossa</dc:creator>
  <cp:lastModifiedBy>Cesar Augusto Pospissil Garbossa</cp:lastModifiedBy>
  <dcterms:created xsi:type="dcterms:W3CDTF">2015-05-06T16:35:47Z</dcterms:created>
  <dcterms:modified xsi:type="dcterms:W3CDTF">2021-06-16T12:01:05Z</dcterms:modified>
</cp:coreProperties>
</file>