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1260" windowWidth="19785" windowHeight="10950"/>
  </bookViews>
  <sheets>
    <sheet name="lista 2" sheetId="1" r:id="rId1"/>
    <sheet name="raio e topo" sheetId="2" r:id="rId2"/>
    <sheet name="cilindro e esfera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B63"/>
  <c r="C63" s="1"/>
  <c r="B62"/>
  <c r="C62" s="1"/>
  <c r="B61"/>
  <c r="C61" s="1"/>
  <c r="B60"/>
  <c r="C60" s="1"/>
  <c r="B59"/>
  <c r="C59" s="1"/>
  <c r="B58"/>
  <c r="C58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D6"/>
  <c r="F69" i="2" l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D10"/>
  <c r="C4"/>
  <c r="D288" i="1"/>
  <c r="D286"/>
  <c r="D284"/>
  <c r="D280"/>
  <c r="D278"/>
  <c r="D276"/>
  <c r="D272"/>
  <c r="D270"/>
  <c r="D268"/>
  <c r="D264"/>
  <c r="D262"/>
  <c r="D260"/>
  <c r="D256"/>
  <c r="D254"/>
  <c r="D252"/>
  <c r="D248"/>
  <c r="J291"/>
  <c r="H291"/>
  <c r="F291"/>
  <c r="D291"/>
  <c r="B291"/>
  <c r="J290"/>
  <c r="H290"/>
  <c r="F290"/>
  <c r="D290"/>
  <c r="B290"/>
  <c r="J289"/>
  <c r="H289"/>
  <c r="F289"/>
  <c r="D289"/>
  <c r="B289"/>
  <c r="J288"/>
  <c r="H288"/>
  <c r="F288"/>
  <c r="B288"/>
  <c r="J287"/>
  <c r="H287"/>
  <c r="F287"/>
  <c r="D287"/>
  <c r="B287"/>
  <c r="J286"/>
  <c r="H286"/>
  <c r="F286"/>
  <c r="B286"/>
  <c r="J285"/>
  <c r="H285"/>
  <c r="F285"/>
  <c r="D285"/>
  <c r="B285"/>
  <c r="J284"/>
  <c r="H284"/>
  <c r="F284"/>
  <c r="B284"/>
  <c r="J283"/>
  <c r="H283"/>
  <c r="F283"/>
  <c r="D283"/>
  <c r="B283"/>
  <c r="J282"/>
  <c r="H282"/>
  <c r="F282"/>
  <c r="D282"/>
  <c r="B282"/>
  <c r="J281"/>
  <c r="H281"/>
  <c r="F281"/>
  <c r="D281"/>
  <c r="B281"/>
  <c r="J280"/>
  <c r="H280"/>
  <c r="F280"/>
  <c r="B280"/>
  <c r="J279"/>
  <c r="H279"/>
  <c r="F279"/>
  <c r="D279"/>
  <c r="B279"/>
  <c r="J278"/>
  <c r="H278"/>
  <c r="F278"/>
  <c r="B278"/>
  <c r="J277"/>
  <c r="H277"/>
  <c r="F277"/>
  <c r="D277"/>
  <c r="B277"/>
  <c r="J276"/>
  <c r="H276"/>
  <c r="F276"/>
  <c r="B276"/>
  <c r="J275"/>
  <c r="H275"/>
  <c r="F275"/>
  <c r="D275"/>
  <c r="B275"/>
  <c r="J274"/>
  <c r="H274"/>
  <c r="F274"/>
  <c r="D274"/>
  <c r="B274"/>
  <c r="J273"/>
  <c r="H273"/>
  <c r="F273"/>
  <c r="D273"/>
  <c r="B273"/>
  <c r="J272"/>
  <c r="H272"/>
  <c r="F272"/>
  <c r="B272"/>
  <c r="J271"/>
  <c r="H271"/>
  <c r="F271"/>
  <c r="D271"/>
  <c r="B271"/>
  <c r="J270"/>
  <c r="H270"/>
  <c r="F270"/>
  <c r="B270"/>
  <c r="J269"/>
  <c r="H269"/>
  <c r="F269"/>
  <c r="D269"/>
  <c r="B269"/>
  <c r="J268"/>
  <c r="H268"/>
  <c r="F268"/>
  <c r="B268"/>
  <c r="J267"/>
  <c r="H267"/>
  <c r="F267"/>
  <c r="D267"/>
  <c r="B267"/>
  <c r="J266"/>
  <c r="H266"/>
  <c r="F266"/>
  <c r="D266"/>
  <c r="B266"/>
  <c r="J265"/>
  <c r="H265"/>
  <c r="F265"/>
  <c r="D265"/>
  <c r="B265"/>
  <c r="J264"/>
  <c r="H264"/>
  <c r="F264"/>
  <c r="B264"/>
  <c r="J263"/>
  <c r="H263"/>
  <c r="F263"/>
  <c r="D263"/>
  <c r="B263"/>
  <c r="J262"/>
  <c r="H262"/>
  <c r="F262"/>
  <c r="B262"/>
  <c r="J261"/>
  <c r="H261"/>
  <c r="F261"/>
  <c r="D261"/>
  <c r="B261"/>
  <c r="J260"/>
  <c r="H260"/>
  <c r="F260"/>
  <c r="B260"/>
  <c r="J259"/>
  <c r="H259"/>
  <c r="F259"/>
  <c r="D259"/>
  <c r="B259"/>
  <c r="J258"/>
  <c r="H258"/>
  <c r="F258"/>
  <c r="D258"/>
  <c r="B258"/>
  <c r="J257"/>
  <c r="H257"/>
  <c r="F257"/>
  <c r="D257"/>
  <c r="B257"/>
  <c r="J256"/>
  <c r="H256"/>
  <c r="F256"/>
  <c r="B256"/>
  <c r="J255"/>
  <c r="H255"/>
  <c r="F255"/>
  <c r="D255"/>
  <c r="B255"/>
  <c r="J254"/>
  <c r="H254"/>
  <c r="F254"/>
  <c r="B254"/>
  <c r="J253"/>
  <c r="H253"/>
  <c r="F253"/>
  <c r="D253"/>
  <c r="B253"/>
  <c r="J252"/>
  <c r="H252"/>
  <c r="F252"/>
  <c r="B252"/>
  <c r="J251"/>
  <c r="H251"/>
  <c r="F251"/>
  <c r="D251"/>
  <c r="B251"/>
  <c r="J250"/>
  <c r="H250"/>
  <c r="F250"/>
  <c r="D250"/>
  <c r="B250"/>
  <c r="J249"/>
  <c r="H249"/>
  <c r="F249"/>
  <c r="D249"/>
  <c r="B249"/>
  <c r="J248"/>
  <c r="H248"/>
  <c r="F248"/>
  <c r="B248"/>
  <c r="J247"/>
  <c r="H247"/>
  <c r="F247"/>
  <c r="D247"/>
  <c r="B247"/>
  <c r="J238" l="1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D188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D130"/>
  <c r="D69"/>
  <c r="D10"/>
  <c r="C4"/>
  <c r="H181" l="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B126"/>
  <c r="C126" s="1"/>
  <c r="B125"/>
  <c r="C125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72"/>
  <c r="E172" s="1"/>
  <c r="D171"/>
  <c r="E171" s="1"/>
  <c r="D170"/>
  <c r="E170" s="1"/>
  <c r="D169"/>
  <c r="E169" s="1"/>
  <c r="D168"/>
  <c r="E168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B136"/>
  <c r="C136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B181"/>
  <c r="C181" s="1"/>
  <c r="B177"/>
  <c r="C177" s="1"/>
  <c r="B173"/>
  <c r="C173" s="1"/>
  <c r="B169"/>
  <c r="C169" s="1"/>
  <c r="B165"/>
  <c r="C165" s="1"/>
  <c r="B161"/>
  <c r="C161" s="1"/>
  <c r="B157"/>
  <c r="C157" s="1"/>
  <c r="B153"/>
  <c r="C153" s="1"/>
  <c r="B149"/>
  <c r="C149" s="1"/>
  <c r="B145"/>
  <c r="C145" s="1"/>
  <c r="B141"/>
  <c r="C141" s="1"/>
  <c r="B137"/>
  <c r="C137" s="1"/>
  <c r="F124"/>
  <c r="G124" s="1"/>
  <c r="F122"/>
  <c r="G122" s="1"/>
  <c r="F120"/>
  <c r="G120" s="1"/>
  <c r="F118"/>
  <c r="G118" s="1"/>
  <c r="F116"/>
  <c r="G116" s="1"/>
  <c r="F114"/>
  <c r="G114" s="1"/>
  <c r="F112"/>
  <c r="G112" s="1"/>
  <c r="F110"/>
  <c r="G110" s="1"/>
  <c r="F108"/>
  <c r="G108" s="1"/>
  <c r="F106"/>
  <c r="G106" s="1"/>
  <c r="F104"/>
  <c r="G104" s="1"/>
  <c r="F102"/>
  <c r="G102" s="1"/>
  <c r="F100"/>
  <c r="G100" s="1"/>
  <c r="F98"/>
  <c r="G98" s="1"/>
  <c r="F96"/>
  <c r="G96" s="1"/>
  <c r="F94"/>
  <c r="G94" s="1"/>
  <c r="F92"/>
  <c r="G92" s="1"/>
  <c r="F90"/>
  <c r="G90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B158"/>
  <c r="C158" s="1"/>
  <c r="B103"/>
  <c r="C103" s="1"/>
  <c r="B91"/>
  <c r="C91" s="1"/>
  <c r="H84"/>
  <c r="I84" s="1"/>
  <c r="H79"/>
  <c r="I79" s="1"/>
  <c r="B180"/>
  <c r="C180" s="1"/>
  <c r="B176"/>
  <c r="C176" s="1"/>
  <c r="B172"/>
  <c r="C172" s="1"/>
  <c r="B168"/>
  <c r="C168" s="1"/>
  <c r="B164"/>
  <c r="C164" s="1"/>
  <c r="B160"/>
  <c r="C160" s="1"/>
  <c r="B156"/>
  <c r="C156" s="1"/>
  <c r="B152"/>
  <c r="C152" s="1"/>
  <c r="B148"/>
  <c r="C148" s="1"/>
  <c r="B144"/>
  <c r="C144" s="1"/>
  <c r="B140"/>
  <c r="C140" s="1"/>
  <c r="D136"/>
  <c r="E136" s="1"/>
  <c r="B124"/>
  <c r="C124" s="1"/>
  <c r="B122"/>
  <c r="C122" s="1"/>
  <c r="B120"/>
  <c r="C120" s="1"/>
  <c r="B118"/>
  <c r="C118" s="1"/>
  <c r="B116"/>
  <c r="C116" s="1"/>
  <c r="B114"/>
  <c r="C114" s="1"/>
  <c r="B112"/>
  <c r="C112" s="1"/>
  <c r="B110"/>
  <c r="C110" s="1"/>
  <c r="B108"/>
  <c r="C108" s="1"/>
  <c r="B106"/>
  <c r="C106" s="1"/>
  <c r="B104"/>
  <c r="C104" s="1"/>
  <c r="B102"/>
  <c r="C102" s="1"/>
  <c r="B100"/>
  <c r="C100" s="1"/>
  <c r="B98"/>
  <c r="C98" s="1"/>
  <c r="B96"/>
  <c r="C96" s="1"/>
  <c r="B94"/>
  <c r="C94" s="1"/>
  <c r="B92"/>
  <c r="C92" s="1"/>
  <c r="B90"/>
  <c r="C90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B174"/>
  <c r="C174" s="1"/>
  <c r="B170"/>
  <c r="C170" s="1"/>
  <c r="B162"/>
  <c r="C162" s="1"/>
  <c r="B150"/>
  <c r="C150" s="1"/>
  <c r="B142"/>
  <c r="C142" s="1"/>
  <c r="F125"/>
  <c r="G125" s="1"/>
  <c r="B121"/>
  <c r="C121" s="1"/>
  <c r="B117"/>
  <c r="C117" s="1"/>
  <c r="B115"/>
  <c r="C115" s="1"/>
  <c r="B111"/>
  <c r="C111" s="1"/>
  <c r="B107"/>
  <c r="C107" s="1"/>
  <c r="B101"/>
  <c r="C101" s="1"/>
  <c r="B97"/>
  <c r="C97" s="1"/>
  <c r="B93"/>
  <c r="C93" s="1"/>
  <c r="H87"/>
  <c r="I87" s="1"/>
  <c r="H86"/>
  <c r="I86" s="1"/>
  <c r="H83"/>
  <c r="I83" s="1"/>
  <c r="H81"/>
  <c r="I81" s="1"/>
  <c r="H78"/>
  <c r="I78" s="1"/>
  <c r="H76"/>
  <c r="I76" s="1"/>
  <c r="B179"/>
  <c r="C179" s="1"/>
  <c r="B175"/>
  <c r="C175" s="1"/>
  <c r="B171"/>
  <c r="C171" s="1"/>
  <c r="B167"/>
  <c r="C167" s="1"/>
  <c r="B163"/>
  <c r="C163" s="1"/>
  <c r="B159"/>
  <c r="C159" s="1"/>
  <c r="B155"/>
  <c r="C155" s="1"/>
  <c r="B151"/>
  <c r="C151" s="1"/>
  <c r="B147"/>
  <c r="C147" s="1"/>
  <c r="B143"/>
  <c r="C143" s="1"/>
  <c r="B139"/>
  <c r="C139" s="1"/>
  <c r="F126"/>
  <c r="G126" s="1"/>
  <c r="F123"/>
  <c r="G123" s="1"/>
  <c r="F121"/>
  <c r="G121" s="1"/>
  <c r="F119"/>
  <c r="G119" s="1"/>
  <c r="F117"/>
  <c r="G117" s="1"/>
  <c r="F115"/>
  <c r="G115" s="1"/>
  <c r="F113"/>
  <c r="G113" s="1"/>
  <c r="F111"/>
  <c r="G111" s="1"/>
  <c r="F109"/>
  <c r="G109" s="1"/>
  <c r="F107"/>
  <c r="G107" s="1"/>
  <c r="F105"/>
  <c r="G105" s="1"/>
  <c r="F103"/>
  <c r="G103" s="1"/>
  <c r="F101"/>
  <c r="G101" s="1"/>
  <c r="F99"/>
  <c r="G99" s="1"/>
  <c r="F97"/>
  <c r="G97" s="1"/>
  <c r="F95"/>
  <c r="G95" s="1"/>
  <c r="F93"/>
  <c r="G93" s="1"/>
  <c r="F91"/>
  <c r="G91" s="1"/>
  <c r="F89"/>
  <c r="G89" s="1"/>
  <c r="B88"/>
  <c r="C88" s="1"/>
  <c r="B87"/>
  <c r="C87" s="1"/>
  <c r="B86"/>
  <c r="C86" s="1"/>
  <c r="B85"/>
  <c r="C85" s="1"/>
  <c r="B84"/>
  <c r="C84" s="1"/>
  <c r="B83"/>
  <c r="C83" s="1"/>
  <c r="B82"/>
  <c r="C82" s="1"/>
  <c r="B81"/>
  <c r="C81" s="1"/>
  <c r="B80"/>
  <c r="C80" s="1"/>
  <c r="B79"/>
  <c r="C79" s="1"/>
  <c r="B78"/>
  <c r="C78" s="1"/>
  <c r="B77"/>
  <c r="C77" s="1"/>
  <c r="B76"/>
  <c r="C76" s="1"/>
  <c r="B75"/>
  <c r="B178"/>
  <c r="C178" s="1"/>
  <c r="B166"/>
  <c r="C166" s="1"/>
  <c r="B154"/>
  <c r="C154" s="1"/>
  <c r="B146"/>
  <c r="C146" s="1"/>
  <c r="B138"/>
  <c r="C138" s="1"/>
  <c r="B123"/>
  <c r="C123" s="1"/>
  <c r="B119"/>
  <c r="C119" s="1"/>
  <c r="B113"/>
  <c r="C113" s="1"/>
  <c r="B109"/>
  <c r="C109" s="1"/>
  <c r="B105"/>
  <c r="C105" s="1"/>
  <c r="B99"/>
  <c r="C99" s="1"/>
  <c r="B95"/>
  <c r="C95" s="1"/>
  <c r="B89"/>
  <c r="C89" s="1"/>
  <c r="H85"/>
  <c r="I85" s="1"/>
  <c r="H82"/>
  <c r="I82" s="1"/>
  <c r="H80"/>
  <c r="I80" s="1"/>
  <c r="H77"/>
  <c r="I77" s="1"/>
  <c r="H75"/>
  <c r="I75" s="1"/>
  <c r="C75"/>
  <c r="E75"/>
  <c r="G75"/>
  <c r="B14"/>
  <c r="C14" s="1"/>
  <c r="B18"/>
  <c r="C18" s="1"/>
  <c r="B15"/>
  <c r="C15" s="1"/>
  <c r="B19"/>
  <c r="C19" s="1"/>
  <c r="B16"/>
  <c r="C16" s="1"/>
  <c r="B17"/>
  <c r="C17" s="1"/>
  <c r="B57"/>
  <c r="C57" s="1"/>
  <c r="B65"/>
  <c r="C65" s="1"/>
  <c r="B25"/>
  <c r="C25" s="1"/>
  <c r="B33"/>
  <c r="C33" s="1"/>
  <c r="B41"/>
  <c r="C41" s="1"/>
  <c r="B49"/>
  <c r="C49" s="1"/>
  <c r="B21"/>
  <c r="C21" s="1"/>
  <c r="B29"/>
  <c r="C29" s="1"/>
  <c r="B37"/>
  <c r="C37" s="1"/>
  <c r="B45"/>
  <c r="C45" s="1"/>
  <c r="B53"/>
  <c r="C53" s="1"/>
  <c r="B61"/>
  <c r="C61" s="1"/>
  <c r="B22"/>
  <c r="C22" s="1"/>
  <c r="B30"/>
  <c r="C30" s="1"/>
  <c r="B38"/>
  <c r="C38" s="1"/>
  <c r="B46"/>
  <c r="C46" s="1"/>
  <c r="B54"/>
  <c r="C54" s="1"/>
  <c r="B62"/>
  <c r="C62" s="1"/>
  <c r="B23"/>
  <c r="C23" s="1"/>
  <c r="B31"/>
  <c r="C31" s="1"/>
  <c r="B39"/>
  <c r="C39" s="1"/>
  <c r="B47"/>
  <c r="C47" s="1"/>
  <c r="B55"/>
  <c r="C55" s="1"/>
  <c r="B63"/>
  <c r="C63" s="1"/>
  <c r="B24"/>
  <c r="C24" s="1"/>
  <c r="B32"/>
  <c r="C32" s="1"/>
  <c r="B40"/>
  <c r="C40" s="1"/>
  <c r="B48"/>
  <c r="C48" s="1"/>
  <c r="B56"/>
  <c r="C56" s="1"/>
  <c r="B64"/>
  <c r="C64" s="1"/>
  <c r="B26"/>
  <c r="C26" s="1"/>
  <c r="B34"/>
  <c r="C34" s="1"/>
  <c r="B42"/>
  <c r="C42" s="1"/>
  <c r="B50"/>
  <c r="C50" s="1"/>
  <c r="B58"/>
  <c r="C58" s="1"/>
  <c r="B27"/>
  <c r="C27" s="1"/>
  <c r="B35"/>
  <c r="C35" s="1"/>
  <c r="B43"/>
  <c r="C43" s="1"/>
  <c r="B51"/>
  <c r="C51" s="1"/>
  <c r="B59"/>
  <c r="C59" s="1"/>
  <c r="B20"/>
  <c r="C20" s="1"/>
  <c r="B28"/>
  <c r="C28" s="1"/>
  <c r="B36"/>
  <c r="C36" s="1"/>
  <c r="B44"/>
  <c r="C44" s="1"/>
  <c r="B52"/>
  <c r="C52" s="1"/>
  <c r="B60"/>
  <c r="C60" s="1"/>
  <c r="C18" i="2"/>
  <c r="C34"/>
  <c r="C52"/>
  <c r="C49"/>
  <c r="C27"/>
  <c r="C45"/>
  <c r="C30"/>
  <c r="C24"/>
  <c r="C58"/>
  <c r="C54"/>
  <c r="C44"/>
  <c r="C51"/>
  <c r="C43"/>
  <c r="C38"/>
  <c r="C33"/>
  <c r="C56"/>
  <c r="C46"/>
  <c r="C31"/>
  <c r="C50"/>
  <c r="C53"/>
  <c r="C63"/>
  <c r="C21"/>
  <c r="C28"/>
  <c r="C69"/>
  <c r="C36"/>
  <c r="C26"/>
  <c r="C60"/>
  <c r="C35"/>
  <c r="C65"/>
  <c r="C59"/>
  <c r="C22"/>
  <c r="C61"/>
  <c r="C47"/>
  <c r="C37"/>
  <c r="C48"/>
  <c r="C68"/>
  <c r="C66"/>
  <c r="C32"/>
  <c r="C42"/>
  <c r="C41"/>
  <c r="C29"/>
  <c r="C23"/>
  <c r="C39"/>
  <c r="C64"/>
  <c r="C67"/>
  <c r="C62"/>
  <c r="C40"/>
  <c r="C57"/>
  <c r="C25"/>
  <c r="C55"/>
  <c r="C20"/>
  <c r="C19"/>
  <c r="E18"/>
  <c r="E42"/>
  <c r="E55"/>
  <c r="E41"/>
  <c r="G53"/>
  <c r="E24"/>
  <c r="G38"/>
  <c r="G26"/>
  <c r="E65"/>
  <c r="G49"/>
  <c r="E32"/>
  <c r="G43"/>
  <c r="E48"/>
  <c r="E43"/>
  <c r="E53"/>
  <c r="E31"/>
  <c r="E56"/>
  <c r="G46"/>
  <c r="G51"/>
  <c r="G68"/>
  <c r="G23"/>
  <c r="G36"/>
  <c r="G66"/>
  <c r="G39"/>
  <c r="E44"/>
  <c r="E46"/>
  <c r="E37"/>
  <c r="E45"/>
  <c r="E58"/>
  <c r="E51"/>
  <c r="E66"/>
  <c r="G40"/>
  <c r="G47"/>
  <c r="G64"/>
  <c r="G30"/>
  <c r="G56"/>
  <c r="G60"/>
  <c r="G41"/>
  <c r="E39"/>
  <c r="G22"/>
  <c r="E62"/>
  <c r="G20"/>
  <c r="E40"/>
  <c r="G19"/>
  <c r="E52"/>
  <c r="E47"/>
  <c r="G21"/>
  <c r="E59"/>
  <c r="E34"/>
  <c r="E54"/>
  <c r="G59"/>
  <c r="E61"/>
  <c r="E33"/>
  <c r="E69"/>
  <c r="G45"/>
  <c r="G44"/>
  <c r="E25"/>
  <c r="E36"/>
  <c r="G54"/>
  <c r="G67"/>
  <c r="G52"/>
  <c r="E20"/>
  <c r="G50"/>
  <c r="E68"/>
  <c r="E27"/>
  <c r="E29"/>
  <c r="E30"/>
  <c r="E35"/>
  <c r="G62"/>
  <c r="G35"/>
  <c r="G28"/>
  <c r="G63"/>
  <c r="G34"/>
  <c r="G65"/>
  <c r="E60"/>
  <c r="G27"/>
  <c r="E67"/>
  <c r="G18"/>
  <c r="E63"/>
  <c r="G37"/>
  <c r="G69"/>
  <c r="G32"/>
  <c r="G57"/>
  <c r="E50"/>
  <c r="E23"/>
  <c r="G29"/>
  <c r="G61"/>
  <c r="E21"/>
  <c r="E19"/>
  <c r="G31"/>
  <c r="G42"/>
  <c r="G25"/>
  <c r="E22"/>
  <c r="E49"/>
  <c r="E26"/>
  <c r="E57"/>
  <c r="G24"/>
  <c r="E38"/>
  <c r="G33"/>
  <c r="E64"/>
  <c r="G48"/>
  <c r="E28"/>
  <c r="G58"/>
  <c r="G55"/>
</calcChain>
</file>

<file path=xl/sharedStrings.xml><?xml version="1.0" encoding="utf-8"?>
<sst xmlns="http://schemas.openxmlformats.org/spreadsheetml/2006/main" count="141" uniqueCount="39">
  <si>
    <t>esfera - lista 2 - 2020</t>
  </si>
  <si>
    <t xml:space="preserve">densidade media </t>
  </si>
  <si>
    <t>densidade do meio</t>
  </si>
  <si>
    <t>diametro</t>
  </si>
  <si>
    <t>contraste de densidade</t>
  </si>
  <si>
    <t>z topo</t>
  </si>
  <si>
    <t>z centro</t>
  </si>
  <si>
    <t>cons1</t>
  </si>
  <si>
    <t>(4/3)*PI()*G*(R^3*dens/z^2)</t>
  </si>
  <si>
    <t>G(SI)=</t>
  </si>
  <si>
    <t>gz=(4/3)*PI()*G*R^3*dens*(z/(((x^2)+(z^2))^(3/2)))</t>
  </si>
  <si>
    <t>4/3PI()G</t>
  </si>
  <si>
    <t>x (m)</t>
  </si>
  <si>
    <t>exercício 1</t>
  </si>
  <si>
    <t>gz (m/s2)</t>
  </si>
  <si>
    <t>gz (mGal)</t>
  </si>
  <si>
    <t xml:space="preserve"> raio</t>
  </si>
  <si>
    <t>exercício 2</t>
  </si>
  <si>
    <t>alternativa se ao inves de raio usei o diametro</t>
  </si>
  <si>
    <t>exercicio 3</t>
  </si>
  <si>
    <t>dg/dz (mGal/m)</t>
  </si>
  <si>
    <t>meio x (km)</t>
  </si>
  <si>
    <t xml:space="preserve">esfera </t>
  </si>
  <si>
    <t>raio varia mas centro de massa está na mesma posição</t>
  </si>
  <si>
    <t>esfera e cilindro iguais</t>
  </si>
  <si>
    <t>cilindro</t>
  </si>
  <si>
    <t>gz=2*PI()*G*R^2*dens*(z/((x^2)+(z^2)))</t>
  </si>
  <si>
    <t>(2)*PI()*G*(R^2*dens)</t>
  </si>
  <si>
    <t>2PIG</t>
  </si>
  <si>
    <t>situação geral</t>
  </si>
  <si>
    <t>contraste</t>
  </si>
  <si>
    <t>raio R (m)</t>
  </si>
  <si>
    <t>centro z (m)</t>
  </si>
  <si>
    <t>raio (m)</t>
  </si>
  <si>
    <t>kg/cm3</t>
  </si>
  <si>
    <t>z topo (m)</t>
  </si>
  <si>
    <t>z centro (m)</t>
  </si>
  <si>
    <t>esfera</t>
  </si>
  <si>
    <t>mesma profundidade do topo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</si>
</sst>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exercício 1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xVal>
            <c:numRef>
              <c:f>'lista 2'!$A$14:$A$65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7000</c:v>
                </c:pt>
              </c:numCache>
            </c:numRef>
          </c:xVal>
          <c:yVal>
            <c:numRef>
              <c:f>'lista 2'!$C$14:$C$65</c:f>
              <c:numCache>
                <c:formatCode>0.00E+00</c:formatCode>
                <c:ptCount val="52"/>
                <c:pt idx="0">
                  <c:v>5.4261267388425946E-3</c:v>
                </c:pt>
                <c:pt idx="1">
                  <c:v>2.4941383312825815E-2</c:v>
                </c:pt>
                <c:pt idx="2">
                  <c:v>8.301407051535406E-2</c:v>
                </c:pt>
                <c:pt idx="3">
                  <c:v>0.19301957022680419</c:v>
                </c:pt>
                <c:pt idx="4">
                  <c:v>0.36790007335398039</c:v>
                </c:pt>
                <c:pt idx="5">
                  <c:v>0.61737099227966297</c:v>
                </c:pt>
                <c:pt idx="6">
                  <c:v>0.82835051337815113</c:v>
                </c:pt>
                <c:pt idx="7">
                  <c:v>1.1441351581044896</c:v>
                </c:pt>
                <c:pt idx="8">
                  <c:v>1.6355917826449982</c:v>
                </c:pt>
                <c:pt idx="9">
                  <c:v>2.4355806933799511</c:v>
                </c:pt>
                <c:pt idx="10">
                  <c:v>3.8048568937135054</c:v>
                </c:pt>
                <c:pt idx="11">
                  <c:v>4.851457054336672</c:v>
                </c:pt>
                <c:pt idx="12">
                  <c:v>6.2719224671273768</c:v>
                </c:pt>
                <c:pt idx="13">
                  <c:v>8.2164816995981731</c:v>
                </c:pt>
                <c:pt idx="14">
                  <c:v>10.884907627903729</c:v>
                </c:pt>
                <c:pt idx="15">
                  <c:v>14.512529740525624</c:v>
                </c:pt>
                <c:pt idx="16">
                  <c:v>19.294816853165063</c:v>
                </c:pt>
                <c:pt idx="17">
                  <c:v>25.180936689905195</c:v>
                </c:pt>
                <c:pt idx="18">
                  <c:v>27.725156364521705</c:v>
                </c:pt>
                <c:pt idx="19">
                  <c:v>31.50405708287914</c:v>
                </c:pt>
                <c:pt idx="20">
                  <c:v>32.697552693941127</c:v>
                </c:pt>
                <c:pt idx="21">
                  <c:v>33.830739261400218</c:v>
                </c:pt>
                <c:pt idx="22">
                  <c:v>34.886070791329253</c:v>
                </c:pt>
                <c:pt idx="23">
                  <c:v>35.845866013902757</c:v>
                </c:pt>
                <c:pt idx="24">
                  <c:v>36.692900282120995</c:v>
                </c:pt>
                <c:pt idx="25">
                  <c:v>37.411052444453624</c:v>
                </c:pt>
                <c:pt idx="26">
                  <c:v>37.985969076042188</c:v>
                </c:pt>
                <c:pt idx="27">
                  <c:v>38.405701181421129</c:v>
                </c:pt>
                <c:pt idx="28">
                  <c:v>38.66126539908737</c:v>
                </c:pt>
                <c:pt idx="29">
                  <c:v>38.72559956642079</c:v>
                </c:pt>
                <c:pt idx="30">
                  <c:v>38.747083948675872</c:v>
                </c:pt>
                <c:pt idx="31">
                  <c:v>38.72559956642079</c:v>
                </c:pt>
                <c:pt idx="32">
                  <c:v>38.66126539908737</c:v>
                </c:pt>
                <c:pt idx="33">
                  <c:v>38.405701181421129</c:v>
                </c:pt>
                <c:pt idx="34">
                  <c:v>37.985969076042188</c:v>
                </c:pt>
                <c:pt idx="35">
                  <c:v>37.411052444453624</c:v>
                </c:pt>
                <c:pt idx="36">
                  <c:v>36.692900282120995</c:v>
                </c:pt>
                <c:pt idx="37">
                  <c:v>35.845866013902757</c:v>
                </c:pt>
                <c:pt idx="38">
                  <c:v>34.886070791329253</c:v>
                </c:pt>
                <c:pt idx="39">
                  <c:v>33.830739261400218</c:v>
                </c:pt>
                <c:pt idx="40">
                  <c:v>32.697552693941127</c:v>
                </c:pt>
                <c:pt idx="41">
                  <c:v>31.50405708287914</c:v>
                </c:pt>
                <c:pt idx="42">
                  <c:v>27.725156364521705</c:v>
                </c:pt>
                <c:pt idx="43">
                  <c:v>25.180936689905195</c:v>
                </c:pt>
                <c:pt idx="44">
                  <c:v>19.294816853165063</c:v>
                </c:pt>
                <c:pt idx="45">
                  <c:v>14.512529740525624</c:v>
                </c:pt>
                <c:pt idx="46">
                  <c:v>10.884907627903729</c:v>
                </c:pt>
                <c:pt idx="47">
                  <c:v>8.2164816995981731</c:v>
                </c:pt>
                <c:pt idx="48">
                  <c:v>6.2719224671273768</c:v>
                </c:pt>
                <c:pt idx="49">
                  <c:v>4.851457054336672</c:v>
                </c:pt>
                <c:pt idx="50">
                  <c:v>3.8048568937135054</c:v>
                </c:pt>
                <c:pt idx="51">
                  <c:v>1.6355917826449982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64F-4A43-9382-4D1B4B380977}"/>
            </c:ext>
          </c:extLst>
        </c:ser>
        <c:dLbls/>
        <c:axId val="133801856"/>
        <c:axId val="165675008"/>
      </c:scatterChart>
      <c:valAx>
        <c:axId val="13380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distancia (m)</a:t>
                </a:r>
              </a:p>
            </c:rich>
          </c:tx>
          <c:layout>
            <c:manualLayout>
              <c:xMode val="edge"/>
              <c:yMode val="edge"/>
              <c:x val="0.79271522309711284"/>
              <c:y val="0.88793963254593189"/>
            </c:manualLayout>
          </c:layout>
        </c:title>
        <c:numFmt formatCode="General" sourceLinked="1"/>
        <c:majorTickMark val="none"/>
        <c:tickLblPos val="nextTo"/>
        <c:crossAx val="165675008"/>
        <c:crosses val="autoZero"/>
        <c:crossBetween val="midCat"/>
      </c:valAx>
      <c:valAx>
        <c:axId val="165675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anomalia mGal</a:t>
                </a:r>
              </a:p>
            </c:rich>
          </c:tx>
          <c:layout>
            <c:manualLayout>
              <c:xMode val="edge"/>
              <c:yMode val="edge"/>
              <c:x val="0.86111111111111127"/>
              <c:y val="0.14137941090696995"/>
            </c:manualLayout>
          </c:layout>
        </c:title>
        <c:numFmt formatCode="0.00E+00" sourceLinked="1"/>
        <c:majorTickMark val="none"/>
        <c:tickLblPos val="nextTo"/>
        <c:crossAx val="133801856"/>
        <c:crosses val="autoZero"/>
        <c:crossBetween val="midCat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1"/>
          <c:order val="0"/>
          <c:tx>
            <c:strRef>
              <c:f>'lista 2'!$C$131</c:f>
              <c:strCache>
                <c:ptCount val="1"/>
                <c:pt idx="0">
                  <c:v>1500</c:v>
                </c:pt>
              </c:strCache>
            </c:strRef>
          </c:tx>
          <c:xVal>
            <c:numRef>
              <c:f>'lista 2'!$A$136:$A$181</c:f>
              <c:numCache>
                <c:formatCode>General</c:formatCode>
                <c:ptCount val="46"/>
                <c:pt idx="0">
                  <c:v>-9000</c:v>
                </c:pt>
                <c:pt idx="1">
                  <c:v>-8000</c:v>
                </c:pt>
                <c:pt idx="2">
                  <c:v>-7000</c:v>
                </c:pt>
                <c:pt idx="3">
                  <c:v>-6000</c:v>
                </c:pt>
                <c:pt idx="4">
                  <c:v>-5000</c:v>
                </c:pt>
                <c:pt idx="5">
                  <c:v>-4500</c:v>
                </c:pt>
                <c:pt idx="6">
                  <c:v>-4000</c:v>
                </c:pt>
                <c:pt idx="7">
                  <c:v>-3500</c:v>
                </c:pt>
                <c:pt idx="8">
                  <c:v>-3000</c:v>
                </c:pt>
                <c:pt idx="9">
                  <c:v>-2500</c:v>
                </c:pt>
                <c:pt idx="10">
                  <c:v>-2000</c:v>
                </c:pt>
                <c:pt idx="11">
                  <c:v>-1500</c:v>
                </c:pt>
                <c:pt idx="12">
                  <c:v>-1300</c:v>
                </c:pt>
                <c:pt idx="13">
                  <c:v>-1000</c:v>
                </c:pt>
                <c:pt idx="14">
                  <c:v>-900</c:v>
                </c:pt>
                <c:pt idx="15">
                  <c:v>-800</c:v>
                </c:pt>
                <c:pt idx="16">
                  <c:v>-700</c:v>
                </c:pt>
                <c:pt idx="17">
                  <c:v>-600</c:v>
                </c:pt>
                <c:pt idx="18">
                  <c:v>-500</c:v>
                </c:pt>
                <c:pt idx="19">
                  <c:v>-400</c:v>
                </c:pt>
                <c:pt idx="20">
                  <c:v>-300</c:v>
                </c:pt>
                <c:pt idx="21">
                  <c:v>-200</c:v>
                </c:pt>
                <c:pt idx="22">
                  <c:v>-100</c:v>
                </c:pt>
                <c:pt idx="23">
                  <c:v>-50</c:v>
                </c:pt>
                <c:pt idx="24">
                  <c:v>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1300</c:v>
                </c:pt>
                <c:pt idx="37">
                  <c:v>1500</c:v>
                </c:pt>
                <c:pt idx="38">
                  <c:v>2000</c:v>
                </c:pt>
                <c:pt idx="39">
                  <c:v>2500</c:v>
                </c:pt>
                <c:pt idx="40">
                  <c:v>3000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5000</c:v>
                </c:pt>
                <c:pt idx="45">
                  <c:v>7000</c:v>
                </c:pt>
              </c:numCache>
            </c:numRef>
          </c:xVal>
          <c:yVal>
            <c:numRef>
              <c:f>'lista 2'!$C$136:$C$181</c:f>
              <c:numCache>
                <c:formatCode>0.00E+00</c:formatCode>
                <c:ptCount val="46"/>
                <c:pt idx="0">
                  <c:v>0.11851185787001933</c:v>
                </c:pt>
                <c:pt idx="1">
                  <c:v>0.16670149071956686</c:v>
                </c:pt>
                <c:pt idx="2">
                  <c:v>0.24450632064965289</c:v>
                </c:pt>
                <c:pt idx="3">
                  <c:v>0.37805406799008334</c:v>
                </c:pt>
                <c:pt idx="4">
                  <c:v>0.62566323169007831</c:v>
                </c:pt>
                <c:pt idx="5">
                  <c:v>0.83094355849816726</c:v>
                </c:pt>
                <c:pt idx="6">
                  <c:v>1.1321200857763167</c:v>
                </c:pt>
                <c:pt idx="7">
                  <c:v>1.5882792629005114</c:v>
                </c:pt>
                <c:pt idx="8">
                  <c:v>2.3031525381029359</c:v>
                </c:pt>
                <c:pt idx="9">
                  <c:v>3.4617491226477246</c:v>
                </c:pt>
                <c:pt idx="10">
                  <c:v>5.3877035876075334</c:v>
                </c:pt>
                <c:pt idx="11">
                  <c:v>8.5810777873875477</c:v>
                </c:pt>
                <c:pt idx="12">
                  <c:v>10.331801610920476</c:v>
                </c:pt>
                <c:pt idx="13">
                  <c:v>13.476727793629449</c:v>
                </c:pt>
                <c:pt idx="14">
                  <c:v>14.632367566279919</c:v>
                </c:pt>
                <c:pt idx="15">
                  <c:v>15.813736061414065</c:v>
                </c:pt>
                <c:pt idx="16">
                  <c:v>16.994550980287176</c:v>
                </c:pt>
                <c:pt idx="17">
                  <c:v>18.142000570020073</c:v>
                </c:pt>
                <c:pt idx="18">
                  <c:v>19.217636459595756</c:v>
                </c:pt>
                <c:pt idx="19">
                  <c:v>20.179300021329066</c:v>
                </c:pt>
                <c:pt idx="20">
                  <c:v>20.984114268078411</c:v>
                </c:pt>
                <c:pt idx="21">
                  <c:v>21.592326144788615</c:v>
                </c:pt>
                <c:pt idx="22">
                  <c:v>21.971503091083143</c:v>
                </c:pt>
                <c:pt idx="23">
                  <c:v>22.068033894840486</c:v>
                </c:pt>
                <c:pt idx="24">
                  <c:v>22.100368007225995</c:v>
                </c:pt>
                <c:pt idx="25">
                  <c:v>22.068033894840486</c:v>
                </c:pt>
                <c:pt idx="26">
                  <c:v>21.971503091083143</c:v>
                </c:pt>
                <c:pt idx="27">
                  <c:v>21.592326144788615</c:v>
                </c:pt>
                <c:pt idx="28">
                  <c:v>20.984114268078411</c:v>
                </c:pt>
                <c:pt idx="29">
                  <c:v>20.179300021329066</c:v>
                </c:pt>
                <c:pt idx="30">
                  <c:v>19.217636459595756</c:v>
                </c:pt>
                <c:pt idx="31">
                  <c:v>18.142000570020073</c:v>
                </c:pt>
                <c:pt idx="32">
                  <c:v>16.994550980287176</c:v>
                </c:pt>
                <c:pt idx="33">
                  <c:v>15.813736061414065</c:v>
                </c:pt>
                <c:pt idx="34">
                  <c:v>14.632367566279919</c:v>
                </c:pt>
                <c:pt idx="35">
                  <c:v>13.476727793629449</c:v>
                </c:pt>
                <c:pt idx="36">
                  <c:v>10.331801610920476</c:v>
                </c:pt>
                <c:pt idx="37">
                  <c:v>8.5810777873875477</c:v>
                </c:pt>
                <c:pt idx="38">
                  <c:v>5.3877035876075334</c:v>
                </c:pt>
                <c:pt idx="39">
                  <c:v>3.4617491226477246</c:v>
                </c:pt>
                <c:pt idx="40">
                  <c:v>2.3031525381029359</c:v>
                </c:pt>
                <c:pt idx="41">
                  <c:v>1.5882792629005114</c:v>
                </c:pt>
                <c:pt idx="42">
                  <c:v>1.1321200857763167</c:v>
                </c:pt>
                <c:pt idx="43">
                  <c:v>0.83094355849816726</c:v>
                </c:pt>
                <c:pt idx="44">
                  <c:v>0.62566323169007831</c:v>
                </c:pt>
                <c:pt idx="45">
                  <c:v>0.24450632064965289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E0-46B0-A9DD-24D442AF4A3D}"/>
            </c:ext>
          </c:extLst>
        </c:ser>
        <c:ser>
          <c:idx val="3"/>
          <c:order val="1"/>
          <c:tx>
            <c:strRef>
              <c:f>'lista 2'!$E$131</c:f>
              <c:strCache>
                <c:ptCount val="1"/>
                <c:pt idx="0">
                  <c:v>2500</c:v>
                </c:pt>
              </c:strCache>
            </c:strRef>
          </c:tx>
          <c:xVal>
            <c:numRef>
              <c:f>'lista 2'!$A$136:$A$181</c:f>
              <c:numCache>
                <c:formatCode>General</c:formatCode>
                <c:ptCount val="46"/>
                <c:pt idx="0">
                  <c:v>-9000</c:v>
                </c:pt>
                <c:pt idx="1">
                  <c:v>-8000</c:v>
                </c:pt>
                <c:pt idx="2">
                  <c:v>-7000</c:v>
                </c:pt>
                <c:pt idx="3">
                  <c:v>-6000</c:v>
                </c:pt>
                <c:pt idx="4">
                  <c:v>-5000</c:v>
                </c:pt>
                <c:pt idx="5">
                  <c:v>-4500</c:v>
                </c:pt>
                <c:pt idx="6">
                  <c:v>-4000</c:v>
                </c:pt>
                <c:pt idx="7">
                  <c:v>-3500</c:v>
                </c:pt>
                <c:pt idx="8">
                  <c:v>-3000</c:v>
                </c:pt>
                <c:pt idx="9">
                  <c:v>-2500</c:v>
                </c:pt>
                <c:pt idx="10">
                  <c:v>-2000</c:v>
                </c:pt>
                <c:pt idx="11">
                  <c:v>-1500</c:v>
                </c:pt>
                <c:pt idx="12">
                  <c:v>-1300</c:v>
                </c:pt>
                <c:pt idx="13">
                  <c:v>-1000</c:v>
                </c:pt>
                <c:pt idx="14">
                  <c:v>-900</c:v>
                </c:pt>
                <c:pt idx="15">
                  <c:v>-800</c:v>
                </c:pt>
                <c:pt idx="16">
                  <c:v>-700</c:v>
                </c:pt>
                <c:pt idx="17">
                  <c:v>-600</c:v>
                </c:pt>
                <c:pt idx="18">
                  <c:v>-500</c:v>
                </c:pt>
                <c:pt idx="19">
                  <c:v>-400</c:v>
                </c:pt>
                <c:pt idx="20">
                  <c:v>-300</c:v>
                </c:pt>
                <c:pt idx="21">
                  <c:v>-200</c:v>
                </c:pt>
                <c:pt idx="22">
                  <c:v>-100</c:v>
                </c:pt>
                <c:pt idx="23">
                  <c:v>-50</c:v>
                </c:pt>
                <c:pt idx="24">
                  <c:v>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1300</c:v>
                </c:pt>
                <c:pt idx="37">
                  <c:v>1500</c:v>
                </c:pt>
                <c:pt idx="38">
                  <c:v>2000</c:v>
                </c:pt>
                <c:pt idx="39">
                  <c:v>2500</c:v>
                </c:pt>
                <c:pt idx="40">
                  <c:v>3000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5000</c:v>
                </c:pt>
                <c:pt idx="45">
                  <c:v>7000</c:v>
                </c:pt>
              </c:numCache>
            </c:numRef>
          </c:xVal>
          <c:yVal>
            <c:numRef>
              <c:f>'lista 2'!$E$136:$E$181</c:f>
              <c:numCache>
                <c:formatCode>0.00E+00</c:formatCode>
                <c:ptCount val="46"/>
                <c:pt idx="0">
                  <c:v>0.82835051337815113</c:v>
                </c:pt>
                <c:pt idx="1">
                  <c:v>1.1441351581044896</c:v>
                </c:pt>
                <c:pt idx="2">
                  <c:v>1.6355917826449982</c:v>
                </c:pt>
                <c:pt idx="3">
                  <c:v>2.4355806933799511</c:v>
                </c:pt>
                <c:pt idx="4">
                  <c:v>3.8048568937135054</c:v>
                </c:pt>
                <c:pt idx="5">
                  <c:v>4.851457054336672</c:v>
                </c:pt>
                <c:pt idx="6">
                  <c:v>6.2719224671273768</c:v>
                </c:pt>
                <c:pt idx="7">
                  <c:v>8.2164816995981731</c:v>
                </c:pt>
                <c:pt idx="8">
                  <c:v>10.884907627903729</c:v>
                </c:pt>
                <c:pt idx="9">
                  <c:v>14.512529740525624</c:v>
                </c:pt>
                <c:pt idx="10">
                  <c:v>19.294816853165063</c:v>
                </c:pt>
                <c:pt idx="11">
                  <c:v>25.180936689905195</c:v>
                </c:pt>
                <c:pt idx="12">
                  <c:v>27.725156364521705</c:v>
                </c:pt>
                <c:pt idx="13">
                  <c:v>31.50405708287914</c:v>
                </c:pt>
                <c:pt idx="14">
                  <c:v>32.697552693941127</c:v>
                </c:pt>
                <c:pt idx="15">
                  <c:v>33.830739261400218</c:v>
                </c:pt>
                <c:pt idx="16">
                  <c:v>34.886070791329253</c:v>
                </c:pt>
                <c:pt idx="17">
                  <c:v>35.845866013902757</c:v>
                </c:pt>
                <c:pt idx="18">
                  <c:v>36.692900282120995</c:v>
                </c:pt>
                <c:pt idx="19">
                  <c:v>37.411052444453624</c:v>
                </c:pt>
                <c:pt idx="20">
                  <c:v>37.985969076042188</c:v>
                </c:pt>
                <c:pt idx="21">
                  <c:v>38.405701181421129</c:v>
                </c:pt>
                <c:pt idx="22">
                  <c:v>38.66126539908737</c:v>
                </c:pt>
                <c:pt idx="23">
                  <c:v>38.72559956642079</c:v>
                </c:pt>
                <c:pt idx="24">
                  <c:v>38.747083948675872</c:v>
                </c:pt>
                <c:pt idx="25">
                  <c:v>38.72559956642079</c:v>
                </c:pt>
                <c:pt idx="26">
                  <c:v>38.66126539908737</c:v>
                </c:pt>
                <c:pt idx="27">
                  <c:v>38.405701181421129</c:v>
                </c:pt>
                <c:pt idx="28">
                  <c:v>37.985969076042188</c:v>
                </c:pt>
                <c:pt idx="29">
                  <c:v>37.411052444453624</c:v>
                </c:pt>
                <c:pt idx="30">
                  <c:v>36.692900282120995</c:v>
                </c:pt>
                <c:pt idx="31">
                  <c:v>35.845866013902757</c:v>
                </c:pt>
                <c:pt idx="32">
                  <c:v>34.886070791329253</c:v>
                </c:pt>
                <c:pt idx="33">
                  <c:v>33.830739261400218</c:v>
                </c:pt>
                <c:pt idx="34">
                  <c:v>32.697552693941127</c:v>
                </c:pt>
                <c:pt idx="35">
                  <c:v>31.50405708287914</c:v>
                </c:pt>
                <c:pt idx="36">
                  <c:v>27.725156364521705</c:v>
                </c:pt>
                <c:pt idx="37">
                  <c:v>25.180936689905195</c:v>
                </c:pt>
                <c:pt idx="38">
                  <c:v>19.294816853165063</c:v>
                </c:pt>
                <c:pt idx="39">
                  <c:v>14.512529740525624</c:v>
                </c:pt>
                <c:pt idx="40">
                  <c:v>10.884907627903729</c:v>
                </c:pt>
                <c:pt idx="41">
                  <c:v>8.2164816995981731</c:v>
                </c:pt>
                <c:pt idx="42">
                  <c:v>6.2719224671273768</c:v>
                </c:pt>
                <c:pt idx="43">
                  <c:v>4.851457054336672</c:v>
                </c:pt>
                <c:pt idx="44">
                  <c:v>3.8048568937135054</c:v>
                </c:pt>
                <c:pt idx="45">
                  <c:v>1.6355917826449982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CE0-46B0-A9DD-24D442AF4A3D}"/>
            </c:ext>
          </c:extLst>
        </c:ser>
        <c:ser>
          <c:idx val="5"/>
          <c:order val="2"/>
          <c:tx>
            <c:strRef>
              <c:f>'lista 2'!$G$131</c:f>
              <c:strCache>
                <c:ptCount val="1"/>
                <c:pt idx="0">
                  <c:v>4000</c:v>
                </c:pt>
              </c:strCache>
            </c:strRef>
          </c:tx>
          <c:xVal>
            <c:numRef>
              <c:f>'lista 2'!$A$136:$A$181</c:f>
              <c:numCache>
                <c:formatCode>General</c:formatCode>
                <c:ptCount val="46"/>
                <c:pt idx="0">
                  <c:v>-9000</c:v>
                </c:pt>
                <c:pt idx="1">
                  <c:v>-8000</c:v>
                </c:pt>
                <c:pt idx="2">
                  <c:v>-7000</c:v>
                </c:pt>
                <c:pt idx="3">
                  <c:v>-6000</c:v>
                </c:pt>
                <c:pt idx="4">
                  <c:v>-5000</c:v>
                </c:pt>
                <c:pt idx="5">
                  <c:v>-4500</c:v>
                </c:pt>
                <c:pt idx="6">
                  <c:v>-4000</c:v>
                </c:pt>
                <c:pt idx="7">
                  <c:v>-3500</c:v>
                </c:pt>
                <c:pt idx="8">
                  <c:v>-3000</c:v>
                </c:pt>
                <c:pt idx="9">
                  <c:v>-2500</c:v>
                </c:pt>
                <c:pt idx="10">
                  <c:v>-2000</c:v>
                </c:pt>
                <c:pt idx="11">
                  <c:v>-1500</c:v>
                </c:pt>
                <c:pt idx="12">
                  <c:v>-1300</c:v>
                </c:pt>
                <c:pt idx="13">
                  <c:v>-1000</c:v>
                </c:pt>
                <c:pt idx="14">
                  <c:v>-900</c:v>
                </c:pt>
                <c:pt idx="15">
                  <c:v>-800</c:v>
                </c:pt>
                <c:pt idx="16">
                  <c:v>-700</c:v>
                </c:pt>
                <c:pt idx="17">
                  <c:v>-600</c:v>
                </c:pt>
                <c:pt idx="18">
                  <c:v>-500</c:v>
                </c:pt>
                <c:pt idx="19">
                  <c:v>-400</c:v>
                </c:pt>
                <c:pt idx="20">
                  <c:v>-300</c:v>
                </c:pt>
                <c:pt idx="21">
                  <c:v>-200</c:v>
                </c:pt>
                <c:pt idx="22">
                  <c:v>-100</c:v>
                </c:pt>
                <c:pt idx="23">
                  <c:v>-50</c:v>
                </c:pt>
                <c:pt idx="24">
                  <c:v>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1300</c:v>
                </c:pt>
                <c:pt idx="37">
                  <c:v>1500</c:v>
                </c:pt>
                <c:pt idx="38">
                  <c:v>2000</c:v>
                </c:pt>
                <c:pt idx="39">
                  <c:v>2500</c:v>
                </c:pt>
                <c:pt idx="40">
                  <c:v>3000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5000</c:v>
                </c:pt>
                <c:pt idx="45">
                  <c:v>7000</c:v>
                </c:pt>
              </c:numCache>
            </c:numRef>
          </c:xVal>
          <c:yVal>
            <c:numRef>
              <c:f>'lista 2'!$G$136:$G$181</c:f>
              <c:numCache>
                <c:formatCode>0.00E+00</c:formatCode>
                <c:ptCount val="46"/>
                <c:pt idx="0">
                  <c:v>4.547310774135183</c:v>
                </c:pt>
                <c:pt idx="1">
                  <c:v>6.0552470136744958</c:v>
                </c:pt>
                <c:pt idx="2">
                  <c:v>8.2393260277766522</c:v>
                </c:pt>
                <c:pt idx="3">
                  <c:v>11.461864580993382</c:v>
                </c:pt>
                <c:pt idx="4">
                  <c:v>16.27081371963903</c:v>
                </c:pt>
                <c:pt idx="5">
                  <c:v>19.497162072732696</c:v>
                </c:pt>
                <c:pt idx="6">
                  <c:v>23.405621558948699</c:v>
                </c:pt>
                <c:pt idx="7">
                  <c:v>28.079289168341845</c:v>
                </c:pt>
                <c:pt idx="8">
                  <c:v>33.546523310420675</c:v>
                </c:pt>
                <c:pt idx="9">
                  <c:v>39.722865507904032</c:v>
                </c:pt>
                <c:pt idx="10">
                  <c:v>46.336305548055748</c:v>
                </c:pt>
                <c:pt idx="11">
                  <c:v>52.862193472129952</c:v>
                </c:pt>
                <c:pt idx="12">
                  <c:v>55.280496082006394</c:v>
                </c:pt>
                <c:pt idx="13">
                  <c:v>58.523951955583833</c:v>
                </c:pt>
                <c:pt idx="14">
                  <c:v>59.473112565938962</c:v>
                </c:pt>
                <c:pt idx="15">
                  <c:v>60.344317169420869</c:v>
                </c:pt>
                <c:pt idx="16">
                  <c:v>61.130840863385785</c:v>
                </c:pt>
                <c:pt idx="17">
                  <c:v>61.826417401427534</c:v>
                </c:pt>
                <c:pt idx="18">
                  <c:v>62.425349722779231</c:v>
                </c:pt>
                <c:pt idx="19">
                  <c:v>62.922614661789801</c:v>
                </c:pt>
                <c:pt idx="20">
                  <c:v>63.313958523449898</c:v>
                </c:pt>
                <c:pt idx="21">
                  <c:v>63.595980351932035</c:v>
                </c:pt>
                <c:pt idx="22">
                  <c:v>63.766200019912858</c:v>
                </c:pt>
                <c:pt idx="23">
                  <c:v>63.808873610892107</c:v>
                </c:pt>
                <c:pt idx="24">
                  <c:v>63.823108719305743</c:v>
                </c:pt>
                <c:pt idx="25">
                  <c:v>63.808873610892107</c:v>
                </c:pt>
                <c:pt idx="26">
                  <c:v>63.766200019912858</c:v>
                </c:pt>
                <c:pt idx="27">
                  <c:v>63.595980351932035</c:v>
                </c:pt>
                <c:pt idx="28">
                  <c:v>63.313958523449898</c:v>
                </c:pt>
                <c:pt idx="29">
                  <c:v>62.922614661789801</c:v>
                </c:pt>
                <c:pt idx="30">
                  <c:v>62.425349722779231</c:v>
                </c:pt>
                <c:pt idx="31">
                  <c:v>61.826417401427534</c:v>
                </c:pt>
                <c:pt idx="32">
                  <c:v>61.130840863385785</c:v>
                </c:pt>
                <c:pt idx="33">
                  <c:v>60.344317169420869</c:v>
                </c:pt>
                <c:pt idx="34">
                  <c:v>59.473112565938962</c:v>
                </c:pt>
                <c:pt idx="35">
                  <c:v>58.523951955583833</c:v>
                </c:pt>
                <c:pt idx="36">
                  <c:v>55.280496082006394</c:v>
                </c:pt>
                <c:pt idx="37">
                  <c:v>52.862193472129952</c:v>
                </c:pt>
                <c:pt idx="38">
                  <c:v>46.336305548055748</c:v>
                </c:pt>
                <c:pt idx="39">
                  <c:v>39.722865507904032</c:v>
                </c:pt>
                <c:pt idx="40">
                  <c:v>33.546523310420675</c:v>
                </c:pt>
                <c:pt idx="41">
                  <c:v>28.079289168341845</c:v>
                </c:pt>
                <c:pt idx="42">
                  <c:v>23.405621558948699</c:v>
                </c:pt>
                <c:pt idx="43">
                  <c:v>19.497162072732696</c:v>
                </c:pt>
                <c:pt idx="44">
                  <c:v>16.27081371963903</c:v>
                </c:pt>
                <c:pt idx="45">
                  <c:v>8.2393260277766522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0CE0-46B0-A9DD-24D442AF4A3D}"/>
            </c:ext>
          </c:extLst>
        </c:ser>
        <c:ser>
          <c:idx val="7"/>
          <c:order val="3"/>
          <c:tx>
            <c:strRef>
              <c:f>'lista 2'!$I$131</c:f>
              <c:strCache>
                <c:ptCount val="1"/>
                <c:pt idx="0">
                  <c:v>5000</c:v>
                </c:pt>
              </c:strCache>
            </c:strRef>
          </c:tx>
          <c:xVal>
            <c:numRef>
              <c:f>'lista 2'!$A$136:$A$181</c:f>
              <c:numCache>
                <c:formatCode>General</c:formatCode>
                <c:ptCount val="46"/>
                <c:pt idx="0">
                  <c:v>-9000</c:v>
                </c:pt>
                <c:pt idx="1">
                  <c:v>-8000</c:v>
                </c:pt>
                <c:pt idx="2">
                  <c:v>-7000</c:v>
                </c:pt>
                <c:pt idx="3">
                  <c:v>-6000</c:v>
                </c:pt>
                <c:pt idx="4">
                  <c:v>-5000</c:v>
                </c:pt>
                <c:pt idx="5">
                  <c:v>-4500</c:v>
                </c:pt>
                <c:pt idx="6">
                  <c:v>-4000</c:v>
                </c:pt>
                <c:pt idx="7">
                  <c:v>-3500</c:v>
                </c:pt>
                <c:pt idx="8">
                  <c:v>-3000</c:v>
                </c:pt>
                <c:pt idx="9">
                  <c:v>-2500</c:v>
                </c:pt>
                <c:pt idx="10">
                  <c:v>-2000</c:v>
                </c:pt>
                <c:pt idx="11">
                  <c:v>-1500</c:v>
                </c:pt>
                <c:pt idx="12">
                  <c:v>-1300</c:v>
                </c:pt>
                <c:pt idx="13">
                  <c:v>-1000</c:v>
                </c:pt>
                <c:pt idx="14">
                  <c:v>-900</c:v>
                </c:pt>
                <c:pt idx="15">
                  <c:v>-800</c:v>
                </c:pt>
                <c:pt idx="16">
                  <c:v>-700</c:v>
                </c:pt>
                <c:pt idx="17">
                  <c:v>-600</c:v>
                </c:pt>
                <c:pt idx="18">
                  <c:v>-500</c:v>
                </c:pt>
                <c:pt idx="19">
                  <c:v>-400</c:v>
                </c:pt>
                <c:pt idx="20">
                  <c:v>-300</c:v>
                </c:pt>
                <c:pt idx="21">
                  <c:v>-200</c:v>
                </c:pt>
                <c:pt idx="22">
                  <c:v>-100</c:v>
                </c:pt>
                <c:pt idx="23">
                  <c:v>-50</c:v>
                </c:pt>
                <c:pt idx="24">
                  <c:v>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1300</c:v>
                </c:pt>
                <c:pt idx="37">
                  <c:v>1500</c:v>
                </c:pt>
                <c:pt idx="38">
                  <c:v>2000</c:v>
                </c:pt>
                <c:pt idx="39">
                  <c:v>2500</c:v>
                </c:pt>
                <c:pt idx="40">
                  <c:v>3000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5000</c:v>
                </c:pt>
                <c:pt idx="45">
                  <c:v>7000</c:v>
                </c:pt>
              </c:numCache>
            </c:numRef>
          </c:xVal>
          <c:yVal>
            <c:numRef>
              <c:f>'lista 2'!$I$136:$I$181</c:f>
              <c:numCache>
                <c:formatCode>0.00E+00</c:formatCode>
                <c:ptCount val="46"/>
                <c:pt idx="0">
                  <c:v>9.6540453951323588</c:v>
                </c:pt>
                <c:pt idx="1">
                  <c:v>12.514391581896195</c:v>
                </c:pt>
                <c:pt idx="2">
                  <c:v>16.450046673842053</c:v>
                </c:pt>
                <c:pt idx="3">
                  <c:v>21.885339380105588</c:v>
                </c:pt>
                <c:pt idx="4">
                  <c:v>29.333433295136988</c:v>
                </c:pt>
                <c:pt idx="5">
                  <c:v>33.96545525792471</c:v>
                </c:pt>
                <c:pt idx="6">
                  <c:v>39.247939409268298</c:v>
                </c:pt>
                <c:pt idx="7">
                  <c:v>45.15734856243585</c:v>
                </c:pt>
                <c:pt idx="8">
                  <c:v>51.589072099713455</c:v>
                </c:pt>
                <c:pt idx="9">
                  <c:v>58.324273539948805</c:v>
                </c:pt>
                <c:pt idx="10">
                  <c:v>65.005019001143495</c:v>
                </c:pt>
                <c:pt idx="11">
                  <c:v>71.135706054487187</c:v>
                </c:pt>
                <c:pt idx="12">
                  <c:v>73.303756194413438</c:v>
                </c:pt>
                <c:pt idx="13">
                  <c:v>76.13055685266778</c:v>
                </c:pt>
                <c:pt idx="14">
                  <c:v>76.940981559913567</c:v>
                </c:pt>
                <c:pt idx="15">
                  <c:v>77.678362646713552</c:v>
                </c:pt>
                <c:pt idx="16">
                  <c:v>78.338828337653013</c:v>
                </c:pt>
                <c:pt idx="17">
                  <c:v>78.918839079009814</c:v>
                </c:pt>
                <c:pt idx="18">
                  <c:v>79.415230375006331</c:v>
                </c:pt>
                <c:pt idx="19">
                  <c:v>79.825252094244107</c:v>
                </c:pt>
                <c:pt idx="20">
                  <c:v>80.146603390856654</c:v>
                </c:pt>
                <c:pt idx="21">
                  <c:v>80.377462457536538</c:v>
                </c:pt>
                <c:pt idx="22">
                  <c:v>80.516510427162032</c:v>
                </c:pt>
                <c:pt idx="23">
                  <c:v>80.551335070340329</c:v>
                </c:pt>
                <c:pt idx="24">
                  <c:v>80.56294886368282</c:v>
                </c:pt>
                <c:pt idx="25">
                  <c:v>80.551335070340329</c:v>
                </c:pt>
                <c:pt idx="26">
                  <c:v>80.516510427162032</c:v>
                </c:pt>
                <c:pt idx="27">
                  <c:v>80.377462457536538</c:v>
                </c:pt>
                <c:pt idx="28">
                  <c:v>80.146603390856654</c:v>
                </c:pt>
                <c:pt idx="29">
                  <c:v>79.825252094244107</c:v>
                </c:pt>
                <c:pt idx="30">
                  <c:v>79.415230375006331</c:v>
                </c:pt>
                <c:pt idx="31">
                  <c:v>78.918839079009814</c:v>
                </c:pt>
                <c:pt idx="32">
                  <c:v>78.338828337653013</c:v>
                </c:pt>
                <c:pt idx="33">
                  <c:v>77.678362646713552</c:v>
                </c:pt>
                <c:pt idx="34">
                  <c:v>76.940981559913567</c:v>
                </c:pt>
                <c:pt idx="35">
                  <c:v>76.13055685266778</c:v>
                </c:pt>
                <c:pt idx="36">
                  <c:v>73.303756194413438</c:v>
                </c:pt>
                <c:pt idx="37">
                  <c:v>71.135706054487187</c:v>
                </c:pt>
                <c:pt idx="38">
                  <c:v>65.005019001143495</c:v>
                </c:pt>
                <c:pt idx="39">
                  <c:v>58.324273539948805</c:v>
                </c:pt>
                <c:pt idx="40">
                  <c:v>51.589072099713455</c:v>
                </c:pt>
                <c:pt idx="41">
                  <c:v>45.15734856243585</c:v>
                </c:pt>
                <c:pt idx="42">
                  <c:v>39.247939409268298</c:v>
                </c:pt>
                <c:pt idx="43">
                  <c:v>33.96545525792471</c:v>
                </c:pt>
                <c:pt idx="44">
                  <c:v>29.333433295136988</c:v>
                </c:pt>
                <c:pt idx="45">
                  <c:v>16.450046673842053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0CE0-46B0-A9DD-24D442AF4A3D}"/>
            </c:ext>
          </c:extLst>
        </c:ser>
        <c:dLbls/>
        <c:axId val="165716352"/>
        <c:axId val="165717888"/>
      </c:scatterChart>
      <c:valAx>
        <c:axId val="165716352"/>
        <c:scaling>
          <c:orientation val="minMax"/>
        </c:scaling>
        <c:axPos val="b"/>
        <c:numFmt formatCode="General" sourceLinked="1"/>
        <c:tickLblPos val="nextTo"/>
        <c:crossAx val="165717888"/>
        <c:crosses val="autoZero"/>
        <c:crossBetween val="midCat"/>
      </c:valAx>
      <c:valAx>
        <c:axId val="165717888"/>
        <c:scaling>
          <c:orientation val="minMax"/>
        </c:scaling>
        <c:axPos val="l"/>
        <c:majorGridlines/>
        <c:numFmt formatCode="0.00E+00" sourceLinked="1"/>
        <c:tickLblPos val="nextTo"/>
        <c:crossAx val="16571635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 raio e todos tem a mesma profundidade do topo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673599078204463"/>
          <c:y val="0.18547726405994125"/>
          <c:w val="0.85466758574189838"/>
          <c:h val="0.67477443524687652"/>
        </c:manualLayout>
      </c:layout>
      <c:scatterChart>
        <c:scatterStyle val="lineMarker"/>
        <c:ser>
          <c:idx val="1"/>
          <c:order val="0"/>
          <c:tx>
            <c:strRef>
              <c:f>'lista 2'!$C$70</c:f>
              <c:strCache>
                <c:ptCount val="1"/>
                <c:pt idx="0">
                  <c:v>3000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'lista 2'!$A$75:$A$126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'lista 2'!$C$75:$C$126</c:f>
              <c:numCache>
                <c:formatCode>0.00E+00</c:formatCode>
                <c:ptCount val="52"/>
                <c:pt idx="0">
                  <c:v>1.1160452342226984E-2</c:v>
                </c:pt>
                <c:pt idx="1">
                  <c:v>5.1145604061936495E-2</c:v>
                </c:pt>
                <c:pt idx="2">
                  <c:v>0.1692525908841456</c:v>
                </c:pt>
                <c:pt idx="3">
                  <c:v>0.39045534500279966</c:v>
                </c:pt>
                <c:pt idx="4">
                  <c:v>0.73699054774772255</c:v>
                </c:pt>
                <c:pt idx="5">
                  <c:v>1.2226886618927393</c:v>
                </c:pt>
                <c:pt idx="6">
                  <c:v>1.6267730011293751</c:v>
                </c:pt>
                <c:pt idx="7">
                  <c:v>2.2217026088356073</c:v>
                </c:pt>
                <c:pt idx="8">
                  <c:v>3.1270409569322948</c:v>
                </c:pt>
                <c:pt idx="9">
                  <c:v>4.5551328036934784</c:v>
                </c:pt>
                <c:pt idx="10">
                  <c:v>6.8911031804886651</c:v>
                </c:pt>
                <c:pt idx="11">
                  <c:v>8.5991682528000091</c:v>
                </c:pt>
                <c:pt idx="12">
                  <c:v>10.826218397982929</c:v>
                </c:pt>
                <c:pt idx="13">
                  <c:v>13.728273259794605</c:v>
                </c:pt>
                <c:pt idx="14">
                  <c:v>17.477189367688563</c:v>
                </c:pt>
                <c:pt idx="15">
                  <c:v>22.214491532465019</c:v>
                </c:pt>
                <c:pt idx="16">
                  <c:v>27.944990337778407</c:v>
                </c:pt>
                <c:pt idx="17">
                  <c:v>34.352956389047804</c:v>
                </c:pt>
                <c:pt idx="18">
                  <c:v>36.93800930568041</c:v>
                </c:pt>
                <c:pt idx="19">
                  <c:v>40.599256069127989</c:v>
                </c:pt>
                <c:pt idx="20">
                  <c:v>41.714743082957021</c:v>
                </c:pt>
                <c:pt idx="21">
                  <c:v>42.756815671253506</c:v>
                </c:pt>
                <c:pt idx="22">
                  <c:v>43.712846807513635</c:v>
                </c:pt>
                <c:pt idx="23">
                  <c:v>44.570593187818751</c:v>
                </c:pt>
                <c:pt idx="24">
                  <c:v>45.31852634792395</c:v>
                </c:pt>
                <c:pt idx="25">
                  <c:v>45.946169035926978</c:v>
                </c:pt>
                <c:pt idx="26">
                  <c:v>46.444420688377917</c:v>
                </c:pt>
                <c:pt idx="27">
                  <c:v>46.80585485938645</c:v>
                </c:pt>
                <c:pt idx="28">
                  <c:v>47.024971773470206</c:v>
                </c:pt>
                <c:pt idx="29">
                  <c:v>47.080018234955347</c:v>
                </c:pt>
                <c:pt idx="30">
                  <c:v>47.098390924868724</c:v>
                </c:pt>
                <c:pt idx="31">
                  <c:v>47.080018234955347</c:v>
                </c:pt>
                <c:pt idx="32">
                  <c:v>47.024971773470206</c:v>
                </c:pt>
                <c:pt idx="33">
                  <c:v>46.80585485938645</c:v>
                </c:pt>
                <c:pt idx="34">
                  <c:v>46.444420688377917</c:v>
                </c:pt>
                <c:pt idx="35">
                  <c:v>45.946169035926978</c:v>
                </c:pt>
                <c:pt idx="36">
                  <c:v>45.31852634792395</c:v>
                </c:pt>
                <c:pt idx="37">
                  <c:v>44.570593187818751</c:v>
                </c:pt>
                <c:pt idx="38">
                  <c:v>43.712846807513635</c:v>
                </c:pt>
                <c:pt idx="39">
                  <c:v>42.756815671253506</c:v>
                </c:pt>
                <c:pt idx="40">
                  <c:v>41.714743082957021</c:v>
                </c:pt>
                <c:pt idx="41">
                  <c:v>40.599256069127989</c:v>
                </c:pt>
                <c:pt idx="42">
                  <c:v>36.93800930568041</c:v>
                </c:pt>
                <c:pt idx="43">
                  <c:v>34.352956389047804</c:v>
                </c:pt>
                <c:pt idx="44">
                  <c:v>27.944990337778407</c:v>
                </c:pt>
                <c:pt idx="45">
                  <c:v>22.214491532465019</c:v>
                </c:pt>
                <c:pt idx="46">
                  <c:v>17.477189367688563</c:v>
                </c:pt>
                <c:pt idx="47">
                  <c:v>6.8911031804886651</c:v>
                </c:pt>
                <c:pt idx="48">
                  <c:v>1.2226886618927393</c:v>
                </c:pt>
                <c:pt idx="49">
                  <c:v>0.1692525908841456</c:v>
                </c:pt>
                <c:pt idx="50">
                  <c:v>5.1145604061936495E-2</c:v>
                </c:pt>
                <c:pt idx="51">
                  <c:v>2.1727520047889689E-2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762-40A3-B175-1A51E43C43F9}"/>
            </c:ext>
          </c:extLst>
        </c:ser>
        <c:ser>
          <c:idx val="3"/>
          <c:order val="1"/>
          <c:tx>
            <c:strRef>
              <c:f>'lista 2'!$E$70</c:f>
              <c:strCache>
                <c:ptCount val="1"/>
                <c:pt idx="0">
                  <c:v>5000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'lista 2'!$A$75:$A$126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'lista 2'!$E$75:$E$126</c:f>
              <c:numCache>
                <c:formatCode>0.00E+00</c:formatCode>
                <c:ptCount val="52"/>
                <c:pt idx="0">
                  <c:v>8.4176969114843653E-2</c:v>
                </c:pt>
                <c:pt idx="1">
                  <c:v>0.37924718660608764</c:v>
                </c:pt>
                <c:pt idx="2">
                  <c:v>1.2153914928590999</c:v>
                </c:pt>
                <c:pt idx="3">
                  <c:v>2.6872578928970627</c:v>
                </c:pt>
                <c:pt idx="4">
                  <c:v>4.8209672549023086</c:v>
                </c:pt>
                <c:pt idx="5">
                  <c:v>7.5550677871502332</c:v>
                </c:pt>
                <c:pt idx="6">
                  <c:v>9.6540453951323588</c:v>
                </c:pt>
                <c:pt idx="7">
                  <c:v>12.514391581896195</c:v>
                </c:pt>
                <c:pt idx="8">
                  <c:v>16.450046673842053</c:v>
                </c:pt>
                <c:pt idx="9">
                  <c:v>21.885339380105588</c:v>
                </c:pt>
                <c:pt idx="10">
                  <c:v>29.333433295136988</c:v>
                </c:pt>
                <c:pt idx="11">
                  <c:v>33.96545525792471</c:v>
                </c:pt>
                <c:pt idx="12">
                  <c:v>39.247939409268298</c:v>
                </c:pt>
                <c:pt idx="13">
                  <c:v>45.15734856243585</c:v>
                </c:pt>
                <c:pt idx="14">
                  <c:v>51.589072099713455</c:v>
                </c:pt>
                <c:pt idx="15">
                  <c:v>58.324273539948805</c:v>
                </c:pt>
                <c:pt idx="16">
                  <c:v>65.005019001143495</c:v>
                </c:pt>
                <c:pt idx="17">
                  <c:v>71.135706054487187</c:v>
                </c:pt>
                <c:pt idx="18">
                  <c:v>73.303756194413438</c:v>
                </c:pt>
                <c:pt idx="19">
                  <c:v>76.13055685266778</c:v>
                </c:pt>
                <c:pt idx="20">
                  <c:v>76.940981559913567</c:v>
                </c:pt>
                <c:pt idx="21">
                  <c:v>77.678362646713552</c:v>
                </c:pt>
                <c:pt idx="22">
                  <c:v>78.338828337653013</c:v>
                </c:pt>
                <c:pt idx="23">
                  <c:v>78.918839079009814</c:v>
                </c:pt>
                <c:pt idx="24">
                  <c:v>79.415230375006331</c:v>
                </c:pt>
                <c:pt idx="25">
                  <c:v>79.825252094244107</c:v>
                </c:pt>
                <c:pt idx="26">
                  <c:v>80.146603390856654</c:v>
                </c:pt>
                <c:pt idx="27">
                  <c:v>80.377462457536538</c:v>
                </c:pt>
                <c:pt idx="28">
                  <c:v>80.516510427162032</c:v>
                </c:pt>
                <c:pt idx="29">
                  <c:v>80.551335070340329</c:v>
                </c:pt>
                <c:pt idx="30">
                  <c:v>80.56294886368282</c:v>
                </c:pt>
                <c:pt idx="31">
                  <c:v>80.551335070340329</c:v>
                </c:pt>
                <c:pt idx="32">
                  <c:v>80.516510427162032</c:v>
                </c:pt>
                <c:pt idx="33">
                  <c:v>80.377462457536538</c:v>
                </c:pt>
                <c:pt idx="34">
                  <c:v>80.146603390856654</c:v>
                </c:pt>
                <c:pt idx="35">
                  <c:v>79.825252094244107</c:v>
                </c:pt>
                <c:pt idx="36">
                  <c:v>79.415230375006331</c:v>
                </c:pt>
                <c:pt idx="37">
                  <c:v>78.918839079009814</c:v>
                </c:pt>
                <c:pt idx="38">
                  <c:v>78.338828337653013</c:v>
                </c:pt>
                <c:pt idx="39">
                  <c:v>77.678362646713552</c:v>
                </c:pt>
                <c:pt idx="40">
                  <c:v>76.940981559913567</c:v>
                </c:pt>
                <c:pt idx="41">
                  <c:v>76.13055685266778</c:v>
                </c:pt>
                <c:pt idx="42">
                  <c:v>73.303756194413438</c:v>
                </c:pt>
                <c:pt idx="43">
                  <c:v>71.135706054487187</c:v>
                </c:pt>
                <c:pt idx="44">
                  <c:v>65.005019001143495</c:v>
                </c:pt>
                <c:pt idx="45">
                  <c:v>58.324273539948805</c:v>
                </c:pt>
                <c:pt idx="46">
                  <c:v>51.589072099713455</c:v>
                </c:pt>
                <c:pt idx="47">
                  <c:v>29.333433295136988</c:v>
                </c:pt>
                <c:pt idx="48">
                  <c:v>7.5550677871502332</c:v>
                </c:pt>
                <c:pt idx="49">
                  <c:v>1.2153914928590999</c:v>
                </c:pt>
                <c:pt idx="50">
                  <c:v>0.37924718660608764</c:v>
                </c:pt>
                <c:pt idx="51">
                  <c:v>0.162990039283917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762-40A3-B175-1A51E43C43F9}"/>
            </c:ext>
          </c:extLst>
        </c:ser>
        <c:ser>
          <c:idx val="5"/>
          <c:order val="2"/>
          <c:tx>
            <c:strRef>
              <c:f>'lista 2'!$G$70</c:f>
              <c:strCache>
                <c:ptCount val="1"/>
                <c:pt idx="0">
                  <c:v>8000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'lista 2'!$A$75:$A$126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'lista 2'!$G$75:$G$126</c:f>
              <c:numCache>
                <c:formatCode>0.00E+00</c:formatCode>
                <c:ptCount val="52"/>
                <c:pt idx="0">
                  <c:v>0.53497651087207121</c:v>
                </c:pt>
                <c:pt idx="1">
                  <c:v>2.316957360069229</c:v>
                </c:pt>
                <c:pt idx="2">
                  <c:v>6.9196993379039391</c:v>
                </c:pt>
                <c:pt idx="3">
                  <c:v>14.033139478216768</c:v>
                </c:pt>
                <c:pt idx="4">
                  <c:v>22.908817711079394</c:v>
                </c:pt>
                <c:pt idx="5">
                  <c:v>32.620516838168612</c:v>
                </c:pt>
                <c:pt idx="6">
                  <c:v>39.162939600631127</c:v>
                </c:pt>
                <c:pt idx="7">
                  <c:v>47.115402711010489</c:v>
                </c:pt>
                <c:pt idx="8">
                  <c:v>56.661348298271456</c:v>
                </c:pt>
                <c:pt idx="9">
                  <c:v>67.875961773833026</c:v>
                </c:pt>
                <c:pt idx="10">
                  <c:v>80.603978378539367</c:v>
                </c:pt>
                <c:pt idx="11">
                  <c:v>87.384488254637034</c:v>
                </c:pt>
                <c:pt idx="12">
                  <c:v>94.298678519187192</c:v>
                </c:pt>
                <c:pt idx="13">
                  <c:v>101.19267450378969</c:v>
                </c:pt>
                <c:pt idx="14">
                  <c:v>107.87606926789786</c:v>
                </c:pt>
                <c:pt idx="15">
                  <c:v>114.12738178363809</c:v>
                </c:pt>
                <c:pt idx="16">
                  <c:v>119.705256842175</c:v>
                </c:pt>
                <c:pt idx="17">
                  <c:v>124.36549148028354</c:v>
                </c:pt>
                <c:pt idx="18">
                  <c:v>125.92097481792447</c:v>
                </c:pt>
                <c:pt idx="19">
                  <c:v>127.88261930991537</c:v>
                </c:pt>
                <c:pt idx="20">
                  <c:v>128.43174003700645</c:v>
                </c:pt>
                <c:pt idx="21">
                  <c:v>128.92639806307361</c:v>
                </c:pt>
                <c:pt idx="22">
                  <c:v>129.36550381917101</c:v>
                </c:pt>
                <c:pt idx="23">
                  <c:v>129.74808221607159</c:v>
                </c:pt>
                <c:pt idx="24">
                  <c:v>130.07327763394824</c:v>
                </c:pt>
                <c:pt idx="25">
                  <c:v>130.34035834510195</c:v>
                </c:pt>
                <c:pt idx="26">
                  <c:v>130.54872032901483</c:v>
                </c:pt>
                <c:pt idx="27">
                  <c:v>130.69789044416515</c:v>
                </c:pt>
                <c:pt idx="28">
                  <c:v>130.78752892680086</c:v>
                </c:pt>
                <c:pt idx="29">
                  <c:v>130.80995455829586</c:v>
                </c:pt>
                <c:pt idx="30">
                  <c:v>130.81743119299239</c:v>
                </c:pt>
                <c:pt idx="31">
                  <c:v>130.80995455829586</c:v>
                </c:pt>
                <c:pt idx="32">
                  <c:v>130.78752892680086</c:v>
                </c:pt>
                <c:pt idx="33">
                  <c:v>130.69789044416515</c:v>
                </c:pt>
                <c:pt idx="34">
                  <c:v>130.54872032901483</c:v>
                </c:pt>
                <c:pt idx="35">
                  <c:v>130.34035834510195</c:v>
                </c:pt>
                <c:pt idx="36">
                  <c:v>130.07327763394824</c:v>
                </c:pt>
                <c:pt idx="37">
                  <c:v>129.74808221607159</c:v>
                </c:pt>
                <c:pt idx="38">
                  <c:v>129.36550381917101</c:v>
                </c:pt>
                <c:pt idx="39">
                  <c:v>128.92639806307361</c:v>
                </c:pt>
                <c:pt idx="40">
                  <c:v>128.43174003700645</c:v>
                </c:pt>
                <c:pt idx="41">
                  <c:v>127.88261930991537</c:v>
                </c:pt>
                <c:pt idx="42">
                  <c:v>125.92097481792447</c:v>
                </c:pt>
                <c:pt idx="43">
                  <c:v>124.36549148028354</c:v>
                </c:pt>
                <c:pt idx="44">
                  <c:v>119.705256842175</c:v>
                </c:pt>
                <c:pt idx="45">
                  <c:v>114.12738178363809</c:v>
                </c:pt>
                <c:pt idx="46">
                  <c:v>107.87606926789786</c:v>
                </c:pt>
                <c:pt idx="47">
                  <c:v>80.603978378539367</c:v>
                </c:pt>
                <c:pt idx="48">
                  <c:v>32.620516838168612</c:v>
                </c:pt>
                <c:pt idx="49">
                  <c:v>6.9196993379039391</c:v>
                </c:pt>
                <c:pt idx="50">
                  <c:v>2.316957360069229</c:v>
                </c:pt>
                <c:pt idx="51">
                  <c:v>1.0227292903664957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7762-40A3-B175-1A51E43C43F9}"/>
            </c:ext>
          </c:extLst>
        </c:ser>
        <c:ser>
          <c:idx val="7"/>
          <c:order val="3"/>
          <c:tx>
            <c:strRef>
              <c:f>'lista 2'!$I$70</c:f>
              <c:strCache>
                <c:ptCount val="1"/>
                <c:pt idx="0">
                  <c:v>10000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lumMod val="60000"/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'lista 2'!$A$75:$A$126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'lista 2'!$I$75:$I$126</c:f>
              <c:numCache>
                <c:formatCode>0.00E+00</c:formatCode>
                <c:ptCount val="52"/>
                <c:pt idx="0">
                  <c:v>1.275626772247703</c:v>
                </c:pt>
                <c:pt idx="1">
                  <c:v>5.3380050916929545</c:v>
                </c:pt>
                <c:pt idx="2">
                  <c:v>15.052842406386365</c:v>
                </c:pt>
                <c:pt idx="3">
                  <c:v>28.631593331832779</c:v>
                </c:pt>
                <c:pt idx="4">
                  <c:v>43.879121689862636</c:v>
                </c:pt>
                <c:pt idx="5">
                  <c:v>58.969543313916844</c:v>
                </c:pt>
                <c:pt idx="6">
                  <c:v>68.387202081880829</c:v>
                </c:pt>
                <c:pt idx="7">
                  <c:v>79.156337770964242</c:v>
                </c:pt>
                <c:pt idx="8">
                  <c:v>91.238577597219049</c:v>
                </c:pt>
                <c:pt idx="9">
                  <c:v>104.42902748456081</c:v>
                </c:pt>
                <c:pt idx="10">
                  <c:v>118.28514139245669</c:v>
                </c:pt>
                <c:pt idx="11">
                  <c:v>125.24502396973372</c:v>
                </c:pt>
                <c:pt idx="12">
                  <c:v>132.07142138195152</c:v>
                </c:pt>
                <c:pt idx="13">
                  <c:v>138.62633381140046</c:v>
                </c:pt>
                <c:pt idx="14">
                  <c:v>144.75844638317412</c:v>
                </c:pt>
                <c:pt idx="15">
                  <c:v>150.30901653896976</c:v>
                </c:pt>
                <c:pt idx="16">
                  <c:v>155.11964980616315</c:v>
                </c:pt>
                <c:pt idx="17">
                  <c:v>159.04150856101541</c:v>
                </c:pt>
                <c:pt idx="18">
                  <c:v>160.33152847135088</c:v>
                </c:pt>
                <c:pt idx="19">
                  <c:v>161.94516510858131</c:v>
                </c:pt>
                <c:pt idx="20">
                  <c:v>162.39425757637693</c:v>
                </c:pt>
                <c:pt idx="21">
                  <c:v>162.79783941840597</c:v>
                </c:pt>
                <c:pt idx="22">
                  <c:v>163.15533123932278</c:v>
                </c:pt>
                <c:pt idx="23">
                  <c:v>163.46621712425141</c:v>
                </c:pt>
                <c:pt idx="24">
                  <c:v>163.73004636226742</c:v>
                </c:pt>
                <c:pt idx="25">
                  <c:v>163.94643496181823</c:v>
                </c:pt>
                <c:pt idx="26">
                  <c:v>164.11506694896872</c:v>
                </c:pt>
                <c:pt idx="27">
                  <c:v>164.23569544058668</c:v>
                </c:pt>
                <c:pt idx="28">
                  <c:v>164.30814348595536</c:v>
                </c:pt>
                <c:pt idx="29">
                  <c:v>164.32626382011847</c:v>
                </c:pt>
                <c:pt idx="30">
                  <c:v>164.33230467165154</c:v>
                </c:pt>
                <c:pt idx="31">
                  <c:v>164.32626382011847</c:v>
                </c:pt>
                <c:pt idx="32">
                  <c:v>164.30814348595536</c:v>
                </c:pt>
                <c:pt idx="33">
                  <c:v>164.23569544058668</c:v>
                </c:pt>
                <c:pt idx="34">
                  <c:v>164.11506694896872</c:v>
                </c:pt>
                <c:pt idx="35">
                  <c:v>163.94643496181823</c:v>
                </c:pt>
                <c:pt idx="36">
                  <c:v>163.73004636226742</c:v>
                </c:pt>
                <c:pt idx="37">
                  <c:v>163.46621712425141</c:v>
                </c:pt>
                <c:pt idx="38">
                  <c:v>163.15533123932278</c:v>
                </c:pt>
                <c:pt idx="39">
                  <c:v>162.79783941840597</c:v>
                </c:pt>
                <c:pt idx="40">
                  <c:v>162.39425757637693</c:v>
                </c:pt>
                <c:pt idx="41">
                  <c:v>161.94516510858131</c:v>
                </c:pt>
                <c:pt idx="42">
                  <c:v>160.33152847135088</c:v>
                </c:pt>
                <c:pt idx="43">
                  <c:v>159.04150856101541</c:v>
                </c:pt>
                <c:pt idx="44">
                  <c:v>155.11964980616315</c:v>
                </c:pt>
                <c:pt idx="45">
                  <c:v>150.30901653896976</c:v>
                </c:pt>
                <c:pt idx="46">
                  <c:v>144.75844638317412</c:v>
                </c:pt>
                <c:pt idx="47">
                  <c:v>118.28514139245669</c:v>
                </c:pt>
                <c:pt idx="48">
                  <c:v>58.969543313916844</c:v>
                </c:pt>
                <c:pt idx="49">
                  <c:v>15.052842406386365</c:v>
                </c:pt>
                <c:pt idx="50">
                  <c:v>5.3380050916929545</c:v>
                </c:pt>
                <c:pt idx="51">
                  <c:v>2.411259247690019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7762-40A3-B175-1A51E43C43F9}"/>
            </c:ext>
          </c:extLst>
        </c:ser>
        <c:dLbls/>
        <c:axId val="103190528"/>
        <c:axId val="103192448"/>
      </c:scatterChart>
      <c:valAx>
        <c:axId val="103190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distância (m)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192448"/>
        <c:crosses val="autoZero"/>
        <c:crossBetween val="midCat"/>
      </c:valAx>
      <c:valAx>
        <c:axId val="103192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anomalia gravimétrica (mGal)</a:t>
                </a:r>
              </a:p>
            </c:rich>
          </c:tx>
          <c:layout>
            <c:manualLayout>
              <c:xMode val="edge"/>
              <c:yMode val="edge"/>
              <c:x val="0.41368015793326607"/>
              <c:y val="0.31616214639836687"/>
            </c:manualLayout>
          </c:layout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190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078472593838392E-2"/>
          <c:y val="4.8298081942528166E-2"/>
          <c:w val="0.92899689116530348"/>
          <c:h val="0.90340383611494368"/>
        </c:manualLayout>
      </c:layout>
      <c:scatterChart>
        <c:scatterStyle val="lineMarker"/>
        <c:ser>
          <c:idx val="1"/>
          <c:order val="0"/>
          <c:tx>
            <c:strRef>
              <c:f>'lista 2'!$D$184</c:f>
              <c:strCache>
                <c:ptCount val="1"/>
                <c:pt idx="0">
                  <c:v>3000</c:v>
                </c:pt>
              </c:strCache>
            </c:strRef>
          </c:tx>
          <c:xVal>
            <c:numRef>
              <c:f>'lista 2'!$B$188:$B$238</c:f>
              <c:numCache>
                <c:formatCode>General</c:formatCode>
                <c:ptCount val="51"/>
                <c:pt idx="0">
                  <c:v>-40000</c:v>
                </c:pt>
                <c:pt idx="1">
                  <c:v>-25000</c:v>
                </c:pt>
                <c:pt idx="2">
                  <c:v>-17500</c:v>
                </c:pt>
                <c:pt idx="3">
                  <c:v>-13500</c:v>
                </c:pt>
                <c:pt idx="4">
                  <c:v>-11000</c:v>
                </c:pt>
                <c:pt idx="5">
                  <c:v>-9500</c:v>
                </c:pt>
                <c:pt idx="6">
                  <c:v>-8500</c:v>
                </c:pt>
                <c:pt idx="7">
                  <c:v>-7500</c:v>
                </c:pt>
                <c:pt idx="8">
                  <c:v>-6500</c:v>
                </c:pt>
                <c:pt idx="9">
                  <c:v>-5500</c:v>
                </c:pt>
                <c:pt idx="10">
                  <c:v>-4750</c:v>
                </c:pt>
                <c:pt idx="11">
                  <c:v>-4250</c:v>
                </c:pt>
                <c:pt idx="12">
                  <c:v>-3750</c:v>
                </c:pt>
                <c:pt idx="13">
                  <c:v>-3250</c:v>
                </c:pt>
                <c:pt idx="14">
                  <c:v>-2750</c:v>
                </c:pt>
                <c:pt idx="15">
                  <c:v>-2250</c:v>
                </c:pt>
                <c:pt idx="16">
                  <c:v>-1750</c:v>
                </c:pt>
                <c:pt idx="17">
                  <c:v>-1400</c:v>
                </c:pt>
                <c:pt idx="18">
                  <c:v>-1150</c:v>
                </c:pt>
                <c:pt idx="19">
                  <c:v>-950</c:v>
                </c:pt>
                <c:pt idx="20">
                  <c:v>-850</c:v>
                </c:pt>
                <c:pt idx="21">
                  <c:v>-750</c:v>
                </c:pt>
                <c:pt idx="22">
                  <c:v>-650</c:v>
                </c:pt>
                <c:pt idx="23">
                  <c:v>-550</c:v>
                </c:pt>
                <c:pt idx="24">
                  <c:v>-450</c:v>
                </c:pt>
                <c:pt idx="25">
                  <c:v>-350</c:v>
                </c:pt>
                <c:pt idx="26">
                  <c:v>-250</c:v>
                </c:pt>
                <c:pt idx="27">
                  <c:v>-150</c:v>
                </c:pt>
                <c:pt idx="28">
                  <c:v>-75</c:v>
                </c:pt>
                <c:pt idx="29">
                  <c:v>-25</c:v>
                </c:pt>
                <c:pt idx="30">
                  <c:v>25</c:v>
                </c:pt>
                <c:pt idx="31">
                  <c:v>75</c:v>
                </c:pt>
                <c:pt idx="32">
                  <c:v>150</c:v>
                </c:pt>
                <c:pt idx="33">
                  <c:v>250</c:v>
                </c:pt>
                <c:pt idx="34">
                  <c:v>350</c:v>
                </c:pt>
                <c:pt idx="35">
                  <c:v>450</c:v>
                </c:pt>
                <c:pt idx="36">
                  <c:v>550</c:v>
                </c:pt>
                <c:pt idx="37">
                  <c:v>650</c:v>
                </c:pt>
                <c:pt idx="38">
                  <c:v>750</c:v>
                </c:pt>
                <c:pt idx="39">
                  <c:v>850</c:v>
                </c:pt>
                <c:pt idx="40">
                  <c:v>950</c:v>
                </c:pt>
                <c:pt idx="41">
                  <c:v>1150</c:v>
                </c:pt>
                <c:pt idx="42">
                  <c:v>1400</c:v>
                </c:pt>
                <c:pt idx="43">
                  <c:v>1750</c:v>
                </c:pt>
                <c:pt idx="44">
                  <c:v>2250</c:v>
                </c:pt>
                <c:pt idx="45">
                  <c:v>2750</c:v>
                </c:pt>
                <c:pt idx="46">
                  <c:v>4000</c:v>
                </c:pt>
                <c:pt idx="47">
                  <c:v>7500</c:v>
                </c:pt>
                <c:pt idx="48">
                  <c:v>15000</c:v>
                </c:pt>
                <c:pt idx="49">
                  <c:v>25000</c:v>
                </c:pt>
                <c:pt idx="50">
                  <c:v>35000</c:v>
                </c:pt>
              </c:numCache>
            </c:numRef>
          </c:xVal>
          <c:yVal>
            <c:numRef>
              <c:f>'lista 2'!$D$188:$D$238</c:f>
              <c:numCache>
                <c:formatCode>General</c:formatCode>
                <c:ptCount val="51"/>
                <c:pt idx="0">
                  <c:v>1.9992575859854757E-6</c:v>
                </c:pt>
                <c:pt idx="1">
                  <c:v>1.181069868222091E-5</c:v>
                </c:pt>
                <c:pt idx="2">
                  <c:v>4.4240550823730815E-5</c:v>
                </c:pt>
                <c:pt idx="3">
                  <c:v>1.1551173424830763E-4</c:v>
                </c:pt>
                <c:pt idx="4">
                  <c:v>2.4284905707250837E-4</c:v>
                </c:pt>
                <c:pt idx="5">
                  <c:v>4.0408433923663577E-4</c:v>
                </c:pt>
                <c:pt idx="6">
                  <c:v>5.9492960770623224E-4</c:v>
                </c:pt>
                <c:pt idx="7">
                  <c:v>9.0533834809668743E-4</c:v>
                </c:pt>
                <c:pt idx="8">
                  <c:v>1.4280918467611836E-3</c:v>
                </c:pt>
                <c:pt idx="9">
                  <c:v>2.3359703767951868E-3</c:v>
                </c:pt>
                <c:pt idx="10">
                  <c:v>3.4161301446226878E-3</c:v>
                </c:pt>
                <c:pt idx="11">
                  <c:v>4.4541002903658398E-3</c:v>
                </c:pt>
                <c:pt idx="12">
                  <c:v>5.8041097236233522E-3</c:v>
                </c:pt>
                <c:pt idx="13">
                  <c:v>7.4978322157879165E-3</c:v>
                </c:pt>
                <c:pt idx="14">
                  <c:v>9.4746043295529103E-3</c:v>
                </c:pt>
                <c:pt idx="15">
                  <c:v>1.1460997610626777E-2</c:v>
                </c:pt>
                <c:pt idx="16">
                  <c:v>1.2815932102538796E-2</c:v>
                </c:pt>
                <c:pt idx="17">
                  <c:v>1.2925264583163027E-2</c:v>
                </c:pt>
                <c:pt idx="18">
                  <c:v>1.2204155878158597E-2</c:v>
                </c:pt>
                <c:pt idx="19">
                  <c:v>1.1154870138290321E-2</c:v>
                </c:pt>
                <c:pt idx="20">
                  <c:v>1.0420725882964846E-2</c:v>
                </c:pt>
                <c:pt idx="21">
                  <c:v>9.5603113626012964E-3</c:v>
                </c:pt>
                <c:pt idx="22">
                  <c:v>8.577463803051159E-3</c:v>
                </c:pt>
                <c:pt idx="23">
                  <c:v>7.4793316010519813E-3</c:v>
                </c:pt>
                <c:pt idx="24">
                  <c:v>6.2764268800302855E-3</c:v>
                </c:pt>
                <c:pt idx="25">
                  <c:v>4.9825165245093927E-3</c:v>
                </c:pt>
                <c:pt idx="26">
                  <c:v>3.614341710085327E-3</c:v>
                </c:pt>
                <c:pt idx="27">
                  <c:v>2.1911691408375588E-3</c:v>
                </c:pt>
                <c:pt idx="28">
                  <c:v>1.1009292297028139E-3</c:v>
                </c:pt>
                <c:pt idx="29">
                  <c:v>3.6745379826754745E-4</c:v>
                </c:pt>
                <c:pt idx="30">
                  <c:v>-3.6745379826754745E-4</c:v>
                </c:pt>
                <c:pt idx="31">
                  <c:v>-1.1009292297028139E-3</c:v>
                </c:pt>
                <c:pt idx="32">
                  <c:v>-2.1911691408375588E-3</c:v>
                </c:pt>
                <c:pt idx="33">
                  <c:v>-3.614341710085327E-3</c:v>
                </c:pt>
                <c:pt idx="34">
                  <c:v>-4.9825165245093927E-3</c:v>
                </c:pt>
                <c:pt idx="35">
                  <c:v>-6.2764268800302855E-3</c:v>
                </c:pt>
                <c:pt idx="36">
                  <c:v>-7.4793316010519813E-3</c:v>
                </c:pt>
                <c:pt idx="37">
                  <c:v>-8.577463803051159E-3</c:v>
                </c:pt>
                <c:pt idx="38">
                  <c:v>-9.5603113626012964E-3</c:v>
                </c:pt>
                <c:pt idx="39">
                  <c:v>-1.0420725882964846E-2</c:v>
                </c:pt>
                <c:pt idx="40">
                  <c:v>-1.1154870138290321E-2</c:v>
                </c:pt>
                <c:pt idx="41">
                  <c:v>-1.2204155878158597E-2</c:v>
                </c:pt>
                <c:pt idx="42">
                  <c:v>-1.2925264583163027E-2</c:v>
                </c:pt>
                <c:pt idx="43">
                  <c:v>-1.2815932102538796E-2</c:v>
                </c:pt>
                <c:pt idx="44">
                  <c:v>-1.1460997610626777E-2</c:v>
                </c:pt>
                <c:pt idx="45">
                  <c:v>-9.4746043295529103E-3</c:v>
                </c:pt>
                <c:pt idx="46">
                  <c:v>-5.2930430935999489E-3</c:v>
                </c:pt>
                <c:pt idx="47">
                  <c:v>-1.1336829037191852E-3</c:v>
                </c:pt>
                <c:pt idx="48">
                  <c:v>-1.0534360710085937E-4</c:v>
                </c:pt>
                <c:pt idx="49">
                  <c:v>-1.181069868222091E-5</c:v>
                </c:pt>
                <c:pt idx="50">
                  <c:v>-2.9418084014046804E-6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D1A-448A-B620-6FD05659FFB9}"/>
            </c:ext>
          </c:extLst>
        </c:ser>
        <c:ser>
          <c:idx val="3"/>
          <c:order val="1"/>
          <c:tx>
            <c:strRef>
              <c:f>'lista 2'!$F$184</c:f>
              <c:strCache>
                <c:ptCount val="1"/>
                <c:pt idx="0">
                  <c:v>5000</c:v>
                </c:pt>
              </c:strCache>
            </c:strRef>
          </c:tx>
          <c:xVal>
            <c:numRef>
              <c:f>'lista 2'!$B$188:$B$238</c:f>
              <c:numCache>
                <c:formatCode>General</c:formatCode>
                <c:ptCount val="51"/>
                <c:pt idx="0">
                  <c:v>-40000</c:v>
                </c:pt>
                <c:pt idx="1">
                  <c:v>-25000</c:v>
                </c:pt>
                <c:pt idx="2">
                  <c:v>-17500</c:v>
                </c:pt>
                <c:pt idx="3">
                  <c:v>-13500</c:v>
                </c:pt>
                <c:pt idx="4">
                  <c:v>-11000</c:v>
                </c:pt>
                <c:pt idx="5">
                  <c:v>-9500</c:v>
                </c:pt>
                <c:pt idx="6">
                  <c:v>-8500</c:v>
                </c:pt>
                <c:pt idx="7">
                  <c:v>-7500</c:v>
                </c:pt>
                <c:pt idx="8">
                  <c:v>-6500</c:v>
                </c:pt>
                <c:pt idx="9">
                  <c:v>-5500</c:v>
                </c:pt>
                <c:pt idx="10">
                  <c:v>-4750</c:v>
                </c:pt>
                <c:pt idx="11">
                  <c:v>-4250</c:v>
                </c:pt>
                <c:pt idx="12">
                  <c:v>-3750</c:v>
                </c:pt>
                <c:pt idx="13">
                  <c:v>-3250</c:v>
                </c:pt>
                <c:pt idx="14">
                  <c:v>-2750</c:v>
                </c:pt>
                <c:pt idx="15">
                  <c:v>-2250</c:v>
                </c:pt>
                <c:pt idx="16">
                  <c:v>-1750</c:v>
                </c:pt>
                <c:pt idx="17">
                  <c:v>-1400</c:v>
                </c:pt>
                <c:pt idx="18">
                  <c:v>-1150</c:v>
                </c:pt>
                <c:pt idx="19">
                  <c:v>-950</c:v>
                </c:pt>
                <c:pt idx="20">
                  <c:v>-850</c:v>
                </c:pt>
                <c:pt idx="21">
                  <c:v>-750</c:v>
                </c:pt>
                <c:pt idx="22">
                  <c:v>-650</c:v>
                </c:pt>
                <c:pt idx="23">
                  <c:v>-550</c:v>
                </c:pt>
                <c:pt idx="24">
                  <c:v>-450</c:v>
                </c:pt>
                <c:pt idx="25">
                  <c:v>-350</c:v>
                </c:pt>
                <c:pt idx="26">
                  <c:v>-250</c:v>
                </c:pt>
                <c:pt idx="27">
                  <c:v>-150</c:v>
                </c:pt>
                <c:pt idx="28">
                  <c:v>-75</c:v>
                </c:pt>
                <c:pt idx="29">
                  <c:v>-25</c:v>
                </c:pt>
                <c:pt idx="30">
                  <c:v>25</c:v>
                </c:pt>
                <c:pt idx="31">
                  <c:v>75</c:v>
                </c:pt>
                <c:pt idx="32">
                  <c:v>150</c:v>
                </c:pt>
                <c:pt idx="33">
                  <c:v>250</c:v>
                </c:pt>
                <c:pt idx="34">
                  <c:v>350</c:v>
                </c:pt>
                <c:pt idx="35">
                  <c:v>450</c:v>
                </c:pt>
                <c:pt idx="36">
                  <c:v>550</c:v>
                </c:pt>
                <c:pt idx="37">
                  <c:v>650</c:v>
                </c:pt>
                <c:pt idx="38">
                  <c:v>750</c:v>
                </c:pt>
                <c:pt idx="39">
                  <c:v>850</c:v>
                </c:pt>
                <c:pt idx="40">
                  <c:v>950</c:v>
                </c:pt>
                <c:pt idx="41">
                  <c:v>1150</c:v>
                </c:pt>
                <c:pt idx="42">
                  <c:v>1400</c:v>
                </c:pt>
                <c:pt idx="43">
                  <c:v>1750</c:v>
                </c:pt>
                <c:pt idx="44">
                  <c:v>2250</c:v>
                </c:pt>
                <c:pt idx="45">
                  <c:v>2750</c:v>
                </c:pt>
                <c:pt idx="46">
                  <c:v>4000</c:v>
                </c:pt>
                <c:pt idx="47">
                  <c:v>7500</c:v>
                </c:pt>
                <c:pt idx="48">
                  <c:v>15000</c:v>
                </c:pt>
                <c:pt idx="49">
                  <c:v>25000</c:v>
                </c:pt>
                <c:pt idx="50">
                  <c:v>35000</c:v>
                </c:pt>
              </c:numCache>
            </c:numRef>
          </c:xVal>
          <c:yVal>
            <c:numRef>
              <c:f>'lista 2'!$F$188:$F$238</c:f>
              <c:numCache>
                <c:formatCode>General</c:formatCode>
                <c:ptCount val="51"/>
                <c:pt idx="0">
                  <c:v>1.4753510874562198E-5</c:v>
                </c:pt>
                <c:pt idx="1">
                  <c:v>8.3614430625301222E-5</c:v>
                </c:pt>
                <c:pt idx="2">
                  <c:v>2.9437328000759259E-4</c:v>
                </c:pt>
                <c:pt idx="3">
                  <c:v>7.1123645400174859E-4</c:v>
                </c:pt>
                <c:pt idx="4">
                  <c:v>1.3670502661239624E-3</c:v>
                </c:pt>
                <c:pt idx="5">
                  <c:v>2.0989776079821257E-3</c:v>
                </c:pt>
                <c:pt idx="6">
                  <c:v>2.8603461867638363E-3</c:v>
                </c:pt>
                <c:pt idx="7">
                  <c:v>3.9356550919458578E-3</c:v>
                </c:pt>
                <c:pt idx="8">
                  <c:v>5.4352927062635351E-3</c:v>
                </c:pt>
                <c:pt idx="9">
                  <c:v>7.4480939150313999E-3</c:v>
                </c:pt>
                <c:pt idx="10">
                  <c:v>9.2640439255754423E-3</c:v>
                </c:pt>
                <c:pt idx="11">
                  <c:v>1.0564968302687177E-2</c:v>
                </c:pt>
                <c:pt idx="12">
                  <c:v>1.1818818306335103E-2</c:v>
                </c:pt>
                <c:pt idx="13">
                  <c:v>1.2863447074555211E-2</c:v>
                </c:pt>
                <c:pt idx="14">
                  <c:v>1.3470402880470701E-2</c:v>
                </c:pt>
                <c:pt idx="15">
                  <c:v>1.3361490922389379E-2</c:v>
                </c:pt>
                <c:pt idx="16">
                  <c:v>1.2261374106687385E-2</c:v>
                </c:pt>
                <c:pt idx="17">
                  <c:v>1.0840250699631255E-2</c:v>
                </c:pt>
                <c:pt idx="18">
                  <c:v>9.4226688608478066E-3</c:v>
                </c:pt>
                <c:pt idx="19">
                  <c:v>8.1042470724578663E-3</c:v>
                </c:pt>
                <c:pt idx="20">
                  <c:v>7.3738108679998506E-3</c:v>
                </c:pt>
                <c:pt idx="21">
                  <c:v>6.604656909394606E-3</c:v>
                </c:pt>
                <c:pt idx="22">
                  <c:v>5.8001074135680146E-3</c:v>
                </c:pt>
                <c:pt idx="23">
                  <c:v>4.9639129599651707E-3</c:v>
                </c:pt>
                <c:pt idx="24">
                  <c:v>4.100217192377755E-3</c:v>
                </c:pt>
                <c:pt idx="25">
                  <c:v>3.2135129661254782E-3</c:v>
                </c:pt>
                <c:pt idx="26">
                  <c:v>2.3085906667988355E-3</c:v>
                </c:pt>
                <c:pt idx="27">
                  <c:v>1.3904796962549426E-3</c:v>
                </c:pt>
                <c:pt idx="28">
                  <c:v>6.9649286356593615E-4</c:v>
                </c:pt>
                <c:pt idx="29">
                  <c:v>2.3227586684981816E-4</c:v>
                </c:pt>
                <c:pt idx="30">
                  <c:v>-2.3227586684981816E-4</c:v>
                </c:pt>
                <c:pt idx="31">
                  <c:v>-6.9649286356593615E-4</c:v>
                </c:pt>
                <c:pt idx="32">
                  <c:v>-1.3904796962549426E-3</c:v>
                </c:pt>
                <c:pt idx="33">
                  <c:v>-2.3085906667988355E-3</c:v>
                </c:pt>
                <c:pt idx="34">
                  <c:v>-3.2135129661254782E-3</c:v>
                </c:pt>
                <c:pt idx="35">
                  <c:v>-4.100217192377755E-3</c:v>
                </c:pt>
                <c:pt idx="36">
                  <c:v>-4.9639129599651707E-3</c:v>
                </c:pt>
                <c:pt idx="37">
                  <c:v>-5.8001074135680146E-3</c:v>
                </c:pt>
                <c:pt idx="38">
                  <c:v>-6.604656909394606E-3</c:v>
                </c:pt>
                <c:pt idx="39">
                  <c:v>-7.3738108679998506E-3</c:v>
                </c:pt>
                <c:pt idx="40">
                  <c:v>-8.1042470724578663E-3</c:v>
                </c:pt>
                <c:pt idx="41">
                  <c:v>-9.4226688608478066E-3</c:v>
                </c:pt>
                <c:pt idx="42">
                  <c:v>-1.0840250699631255E-2</c:v>
                </c:pt>
                <c:pt idx="43">
                  <c:v>-1.2261374106687385E-2</c:v>
                </c:pt>
                <c:pt idx="44">
                  <c:v>-1.3361490922389379E-2</c:v>
                </c:pt>
                <c:pt idx="45">
                  <c:v>-1.3470402880470701E-2</c:v>
                </c:pt>
                <c:pt idx="46">
                  <c:v>-1.1127819402288233E-2</c:v>
                </c:pt>
                <c:pt idx="47">
                  <c:v>-4.3556731015973512E-3</c:v>
                </c:pt>
                <c:pt idx="48">
                  <c:v>-6.3396762942911336E-4</c:v>
                </c:pt>
                <c:pt idx="49">
                  <c:v>-8.3614430625301222E-5</c:v>
                </c:pt>
                <c:pt idx="50">
                  <c:v>-2.1625714732217062E-5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D1A-448A-B620-6FD05659FFB9}"/>
            </c:ext>
          </c:extLst>
        </c:ser>
        <c:ser>
          <c:idx val="5"/>
          <c:order val="2"/>
          <c:tx>
            <c:strRef>
              <c:f>'lista 2'!$H$184</c:f>
              <c:strCache>
                <c:ptCount val="1"/>
                <c:pt idx="0">
                  <c:v>8000</c:v>
                </c:pt>
              </c:strCache>
            </c:strRef>
          </c:tx>
          <c:xVal>
            <c:numRef>
              <c:f>'lista 2'!$B$188:$B$238</c:f>
              <c:numCache>
                <c:formatCode>General</c:formatCode>
                <c:ptCount val="51"/>
                <c:pt idx="0">
                  <c:v>-40000</c:v>
                </c:pt>
                <c:pt idx="1">
                  <c:v>-25000</c:v>
                </c:pt>
                <c:pt idx="2">
                  <c:v>-17500</c:v>
                </c:pt>
                <c:pt idx="3">
                  <c:v>-13500</c:v>
                </c:pt>
                <c:pt idx="4">
                  <c:v>-11000</c:v>
                </c:pt>
                <c:pt idx="5">
                  <c:v>-9500</c:v>
                </c:pt>
                <c:pt idx="6">
                  <c:v>-8500</c:v>
                </c:pt>
                <c:pt idx="7">
                  <c:v>-7500</c:v>
                </c:pt>
                <c:pt idx="8">
                  <c:v>-6500</c:v>
                </c:pt>
                <c:pt idx="9">
                  <c:v>-5500</c:v>
                </c:pt>
                <c:pt idx="10">
                  <c:v>-4750</c:v>
                </c:pt>
                <c:pt idx="11">
                  <c:v>-4250</c:v>
                </c:pt>
                <c:pt idx="12">
                  <c:v>-3750</c:v>
                </c:pt>
                <c:pt idx="13">
                  <c:v>-3250</c:v>
                </c:pt>
                <c:pt idx="14">
                  <c:v>-2750</c:v>
                </c:pt>
                <c:pt idx="15">
                  <c:v>-2250</c:v>
                </c:pt>
                <c:pt idx="16">
                  <c:v>-1750</c:v>
                </c:pt>
                <c:pt idx="17">
                  <c:v>-1400</c:v>
                </c:pt>
                <c:pt idx="18">
                  <c:v>-1150</c:v>
                </c:pt>
                <c:pt idx="19">
                  <c:v>-950</c:v>
                </c:pt>
                <c:pt idx="20">
                  <c:v>-850</c:v>
                </c:pt>
                <c:pt idx="21">
                  <c:v>-750</c:v>
                </c:pt>
                <c:pt idx="22">
                  <c:v>-650</c:v>
                </c:pt>
                <c:pt idx="23">
                  <c:v>-550</c:v>
                </c:pt>
                <c:pt idx="24">
                  <c:v>-450</c:v>
                </c:pt>
                <c:pt idx="25">
                  <c:v>-350</c:v>
                </c:pt>
                <c:pt idx="26">
                  <c:v>-250</c:v>
                </c:pt>
                <c:pt idx="27">
                  <c:v>-150</c:v>
                </c:pt>
                <c:pt idx="28">
                  <c:v>-75</c:v>
                </c:pt>
                <c:pt idx="29">
                  <c:v>-25</c:v>
                </c:pt>
                <c:pt idx="30">
                  <c:v>25</c:v>
                </c:pt>
                <c:pt idx="31">
                  <c:v>75</c:v>
                </c:pt>
                <c:pt idx="32">
                  <c:v>150</c:v>
                </c:pt>
                <c:pt idx="33">
                  <c:v>250</c:v>
                </c:pt>
                <c:pt idx="34">
                  <c:v>350</c:v>
                </c:pt>
                <c:pt idx="35">
                  <c:v>450</c:v>
                </c:pt>
                <c:pt idx="36">
                  <c:v>550</c:v>
                </c:pt>
                <c:pt idx="37">
                  <c:v>650</c:v>
                </c:pt>
                <c:pt idx="38">
                  <c:v>750</c:v>
                </c:pt>
                <c:pt idx="39">
                  <c:v>850</c:v>
                </c:pt>
                <c:pt idx="40">
                  <c:v>950</c:v>
                </c:pt>
                <c:pt idx="41">
                  <c:v>1150</c:v>
                </c:pt>
                <c:pt idx="42">
                  <c:v>1400</c:v>
                </c:pt>
                <c:pt idx="43">
                  <c:v>1750</c:v>
                </c:pt>
                <c:pt idx="44">
                  <c:v>2250</c:v>
                </c:pt>
                <c:pt idx="45">
                  <c:v>2750</c:v>
                </c:pt>
                <c:pt idx="46">
                  <c:v>4000</c:v>
                </c:pt>
                <c:pt idx="47">
                  <c:v>7500</c:v>
                </c:pt>
                <c:pt idx="48">
                  <c:v>15000</c:v>
                </c:pt>
                <c:pt idx="49">
                  <c:v>25000</c:v>
                </c:pt>
                <c:pt idx="50">
                  <c:v>35000</c:v>
                </c:pt>
              </c:numCache>
            </c:numRef>
          </c:xVal>
          <c:yVal>
            <c:numRef>
              <c:f>'lista 2'!$H$188:$H$238</c:f>
              <c:numCache>
                <c:formatCode>General</c:formatCode>
                <c:ptCount val="51"/>
                <c:pt idx="0">
                  <c:v>8.909904245985789E-5</c:v>
                </c:pt>
                <c:pt idx="1">
                  <c:v>4.6027419778347102E-4</c:v>
                </c:pt>
                <c:pt idx="2">
                  <c:v>1.4226880280625658E-3</c:v>
                </c:pt>
                <c:pt idx="3">
                  <c:v>2.9585594109542085E-3</c:v>
                </c:pt>
                <c:pt idx="4">
                  <c:v>4.8558495635446092E-3</c:v>
                </c:pt>
                <c:pt idx="5">
                  <c:v>6.542422762462515E-3</c:v>
                </c:pt>
                <c:pt idx="6">
                  <c:v>7.9524631103793618E-3</c:v>
                </c:pt>
                <c:pt idx="7">
                  <c:v>9.5459455872609674E-3</c:v>
                </c:pt>
                <c:pt idx="8">
                  <c:v>1.1214613475561571E-2</c:v>
                </c:pt>
                <c:pt idx="9">
                  <c:v>1.2728016604706341E-2</c:v>
                </c:pt>
                <c:pt idx="10">
                  <c:v>1.3561019752195336E-2</c:v>
                </c:pt>
                <c:pt idx="11">
                  <c:v>1.3828380529100315E-2</c:v>
                </c:pt>
                <c:pt idx="12">
                  <c:v>1.3787991969204995E-2</c:v>
                </c:pt>
                <c:pt idx="13">
                  <c:v>1.3366789528216344E-2</c:v>
                </c:pt>
                <c:pt idx="14">
                  <c:v>1.2502625031480448E-2</c:v>
                </c:pt>
                <c:pt idx="15">
                  <c:v>1.1155750117073836E-2</c:v>
                </c:pt>
                <c:pt idx="16">
                  <c:v>9.3204692762170679E-3</c:v>
                </c:pt>
                <c:pt idx="17">
                  <c:v>7.7774166882046813E-3</c:v>
                </c:pt>
                <c:pt idx="18">
                  <c:v>6.5388149733029855E-3</c:v>
                </c:pt>
                <c:pt idx="19">
                  <c:v>5.4912072709107917E-3</c:v>
                </c:pt>
                <c:pt idx="20">
                  <c:v>4.9465802606715667E-3</c:v>
                </c:pt>
                <c:pt idx="21">
                  <c:v>4.3910575609740479E-3</c:v>
                </c:pt>
                <c:pt idx="22">
                  <c:v>3.8257839690058405E-3</c:v>
                </c:pt>
                <c:pt idx="23">
                  <c:v>3.2519541787664253E-3</c:v>
                </c:pt>
                <c:pt idx="24">
                  <c:v>2.6708071115371015E-3</c:v>
                </c:pt>
                <c:pt idx="25">
                  <c:v>2.0836198391288008E-3</c:v>
                </c:pt>
                <c:pt idx="26">
                  <c:v>1.4917011515032642E-3</c:v>
                </c:pt>
                <c:pt idx="27">
                  <c:v>8.9638482635706401E-4</c:v>
                </c:pt>
                <c:pt idx="28">
                  <c:v>4.4851262989993758E-4</c:v>
                </c:pt>
                <c:pt idx="29">
                  <c:v>1.4953269393060963E-4</c:v>
                </c:pt>
                <c:pt idx="30">
                  <c:v>-1.4953269393060963E-4</c:v>
                </c:pt>
                <c:pt idx="31">
                  <c:v>-4.4851262989993758E-4</c:v>
                </c:pt>
                <c:pt idx="32">
                  <c:v>-8.9638482635706401E-4</c:v>
                </c:pt>
                <c:pt idx="33">
                  <c:v>-1.4917011515032642E-3</c:v>
                </c:pt>
                <c:pt idx="34">
                  <c:v>-2.0836198391288008E-3</c:v>
                </c:pt>
                <c:pt idx="35">
                  <c:v>-2.6708071115371015E-3</c:v>
                </c:pt>
                <c:pt idx="36">
                  <c:v>-3.2519541787664253E-3</c:v>
                </c:pt>
                <c:pt idx="37">
                  <c:v>-3.8257839690058405E-3</c:v>
                </c:pt>
                <c:pt idx="38">
                  <c:v>-4.3910575609740479E-3</c:v>
                </c:pt>
                <c:pt idx="39">
                  <c:v>-4.9465802606715667E-3</c:v>
                </c:pt>
                <c:pt idx="40">
                  <c:v>-5.4912072709107917E-3</c:v>
                </c:pt>
                <c:pt idx="41">
                  <c:v>-6.5388149733029855E-3</c:v>
                </c:pt>
                <c:pt idx="42">
                  <c:v>-7.7774166882046813E-3</c:v>
                </c:pt>
                <c:pt idx="43">
                  <c:v>-9.3204692762170679E-3</c:v>
                </c:pt>
                <c:pt idx="44">
                  <c:v>-1.1155750117073836E-2</c:v>
                </c:pt>
                <c:pt idx="45">
                  <c:v>-1.2502625031480448E-2</c:v>
                </c:pt>
                <c:pt idx="46">
                  <c:v>-1.3636045444679248E-2</c:v>
                </c:pt>
                <c:pt idx="47">
                  <c:v>-9.5966923080741517E-3</c:v>
                </c:pt>
                <c:pt idx="48">
                  <c:v>-2.5700817500264673E-3</c:v>
                </c:pt>
                <c:pt idx="49">
                  <c:v>-4.6027419778347102E-4</c:v>
                </c:pt>
                <c:pt idx="50">
                  <c:v>-1.2942280697027334E-4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D1A-448A-B620-6FD05659FFB9}"/>
            </c:ext>
          </c:extLst>
        </c:ser>
        <c:ser>
          <c:idx val="7"/>
          <c:order val="3"/>
          <c:tx>
            <c:strRef>
              <c:f>'lista 2'!$J$184</c:f>
              <c:strCache>
                <c:ptCount val="1"/>
                <c:pt idx="0">
                  <c:v>10000</c:v>
                </c:pt>
              </c:strCache>
            </c:strRef>
          </c:tx>
          <c:xVal>
            <c:numRef>
              <c:f>'lista 2'!$B$188:$B$238</c:f>
              <c:numCache>
                <c:formatCode>General</c:formatCode>
                <c:ptCount val="51"/>
                <c:pt idx="0">
                  <c:v>-40000</c:v>
                </c:pt>
                <c:pt idx="1">
                  <c:v>-25000</c:v>
                </c:pt>
                <c:pt idx="2">
                  <c:v>-17500</c:v>
                </c:pt>
                <c:pt idx="3">
                  <c:v>-13500</c:v>
                </c:pt>
                <c:pt idx="4">
                  <c:v>-11000</c:v>
                </c:pt>
                <c:pt idx="5">
                  <c:v>-9500</c:v>
                </c:pt>
                <c:pt idx="6">
                  <c:v>-8500</c:v>
                </c:pt>
                <c:pt idx="7">
                  <c:v>-7500</c:v>
                </c:pt>
                <c:pt idx="8">
                  <c:v>-6500</c:v>
                </c:pt>
                <c:pt idx="9">
                  <c:v>-5500</c:v>
                </c:pt>
                <c:pt idx="10">
                  <c:v>-4750</c:v>
                </c:pt>
                <c:pt idx="11">
                  <c:v>-4250</c:v>
                </c:pt>
                <c:pt idx="12">
                  <c:v>-3750</c:v>
                </c:pt>
                <c:pt idx="13">
                  <c:v>-3250</c:v>
                </c:pt>
                <c:pt idx="14">
                  <c:v>-2750</c:v>
                </c:pt>
                <c:pt idx="15">
                  <c:v>-2250</c:v>
                </c:pt>
                <c:pt idx="16">
                  <c:v>-1750</c:v>
                </c:pt>
                <c:pt idx="17">
                  <c:v>-1400</c:v>
                </c:pt>
                <c:pt idx="18">
                  <c:v>-1150</c:v>
                </c:pt>
                <c:pt idx="19">
                  <c:v>-950</c:v>
                </c:pt>
                <c:pt idx="20">
                  <c:v>-850</c:v>
                </c:pt>
                <c:pt idx="21">
                  <c:v>-750</c:v>
                </c:pt>
                <c:pt idx="22">
                  <c:v>-650</c:v>
                </c:pt>
                <c:pt idx="23">
                  <c:v>-550</c:v>
                </c:pt>
                <c:pt idx="24">
                  <c:v>-450</c:v>
                </c:pt>
                <c:pt idx="25">
                  <c:v>-350</c:v>
                </c:pt>
                <c:pt idx="26">
                  <c:v>-250</c:v>
                </c:pt>
                <c:pt idx="27">
                  <c:v>-150</c:v>
                </c:pt>
                <c:pt idx="28">
                  <c:v>-75</c:v>
                </c:pt>
                <c:pt idx="29">
                  <c:v>-25</c:v>
                </c:pt>
                <c:pt idx="30">
                  <c:v>25</c:v>
                </c:pt>
                <c:pt idx="31">
                  <c:v>75</c:v>
                </c:pt>
                <c:pt idx="32">
                  <c:v>150</c:v>
                </c:pt>
                <c:pt idx="33">
                  <c:v>250</c:v>
                </c:pt>
                <c:pt idx="34">
                  <c:v>350</c:v>
                </c:pt>
                <c:pt idx="35">
                  <c:v>450</c:v>
                </c:pt>
                <c:pt idx="36">
                  <c:v>550</c:v>
                </c:pt>
                <c:pt idx="37">
                  <c:v>650</c:v>
                </c:pt>
                <c:pt idx="38">
                  <c:v>750</c:v>
                </c:pt>
                <c:pt idx="39">
                  <c:v>850</c:v>
                </c:pt>
                <c:pt idx="40">
                  <c:v>950</c:v>
                </c:pt>
                <c:pt idx="41">
                  <c:v>1150</c:v>
                </c:pt>
                <c:pt idx="42">
                  <c:v>1400</c:v>
                </c:pt>
                <c:pt idx="43">
                  <c:v>1750</c:v>
                </c:pt>
                <c:pt idx="44">
                  <c:v>2250</c:v>
                </c:pt>
                <c:pt idx="45">
                  <c:v>2750</c:v>
                </c:pt>
                <c:pt idx="46">
                  <c:v>4000</c:v>
                </c:pt>
                <c:pt idx="47">
                  <c:v>7500</c:v>
                </c:pt>
                <c:pt idx="48">
                  <c:v>15000</c:v>
                </c:pt>
                <c:pt idx="49">
                  <c:v>25000</c:v>
                </c:pt>
                <c:pt idx="50">
                  <c:v>35000</c:v>
                </c:pt>
              </c:numCache>
            </c:numRef>
          </c:xVal>
          <c:yVal>
            <c:numRef>
              <c:f>'lista 2'!$J$188:$J$238</c:f>
              <c:numCache>
                <c:formatCode>General</c:formatCode>
                <c:ptCount val="51"/>
                <c:pt idx="0">
                  <c:v>2.0311891597226257E-4</c:v>
                </c:pt>
                <c:pt idx="1">
                  <c:v>9.7148373146934103E-4</c:v>
                </c:pt>
                <c:pt idx="2">
                  <c:v>2.7157501850892827E-3</c:v>
                </c:pt>
                <c:pt idx="3">
                  <c:v>5.0825094526766191E-3</c:v>
                </c:pt>
                <c:pt idx="4">
                  <c:v>7.5452108120271045E-3</c:v>
                </c:pt>
                <c:pt idx="5">
                  <c:v>9.4176587679639847E-3</c:v>
                </c:pt>
                <c:pt idx="6">
                  <c:v>1.0769135689083413E-2</c:v>
                </c:pt>
                <c:pt idx="7">
                  <c:v>1.2082239826254806E-2</c:v>
                </c:pt>
                <c:pt idx="8">
                  <c:v>1.3190449887341757E-2</c:v>
                </c:pt>
                <c:pt idx="9">
                  <c:v>1.3856113907895888E-2</c:v>
                </c:pt>
                <c:pt idx="10">
                  <c:v>1.3919765154554056E-2</c:v>
                </c:pt>
                <c:pt idx="11">
                  <c:v>1.3652794824435602E-2</c:v>
                </c:pt>
                <c:pt idx="12">
                  <c:v>1.3109824858897867E-2</c:v>
                </c:pt>
                <c:pt idx="13">
                  <c:v>1.2264225143547322E-2</c:v>
                </c:pt>
                <c:pt idx="14">
                  <c:v>1.1101140311591279E-2</c:v>
                </c:pt>
                <c:pt idx="15">
                  <c:v>9.6212665343867916E-3</c:v>
                </c:pt>
                <c:pt idx="16">
                  <c:v>7.8437175097045043E-3</c:v>
                </c:pt>
                <c:pt idx="17">
                  <c:v>6.4500995516773687E-3</c:v>
                </c:pt>
                <c:pt idx="18">
                  <c:v>5.3787887907680932E-3</c:v>
                </c:pt>
                <c:pt idx="19">
                  <c:v>4.4909246779562297E-3</c:v>
                </c:pt>
                <c:pt idx="20">
                  <c:v>4.035818420290411E-3</c:v>
                </c:pt>
                <c:pt idx="21">
                  <c:v>3.5749182091680608E-3</c:v>
                </c:pt>
                <c:pt idx="22">
                  <c:v>3.1088588492863777E-3</c:v>
                </c:pt>
                <c:pt idx="23">
                  <c:v>2.6382923801600098E-3</c:v>
                </c:pt>
                <c:pt idx="24">
                  <c:v>2.1638859955081103E-3</c:v>
                </c:pt>
                <c:pt idx="25">
                  <c:v>1.6863198715049066E-3</c:v>
                </c:pt>
                <c:pt idx="26">
                  <c:v>1.2062849161796408E-3</c:v>
                </c:pt>
                <c:pt idx="27">
                  <c:v>7.244804536867377E-4</c:v>
                </c:pt>
                <c:pt idx="28">
                  <c:v>3.6240668326229295E-4</c:v>
                </c:pt>
                <c:pt idx="29">
                  <c:v>1.2081703066144201E-4</c:v>
                </c:pt>
                <c:pt idx="30">
                  <c:v>-1.2081703066144201E-4</c:v>
                </c:pt>
                <c:pt idx="31">
                  <c:v>-3.6240668326229295E-4</c:v>
                </c:pt>
                <c:pt idx="32">
                  <c:v>-7.244804536867377E-4</c:v>
                </c:pt>
                <c:pt idx="33">
                  <c:v>-1.2062849161796408E-3</c:v>
                </c:pt>
                <c:pt idx="34">
                  <c:v>-1.6863198715049066E-3</c:v>
                </c:pt>
                <c:pt idx="35">
                  <c:v>-2.1638859955081103E-3</c:v>
                </c:pt>
                <c:pt idx="36">
                  <c:v>-2.6382923801600098E-3</c:v>
                </c:pt>
                <c:pt idx="37">
                  <c:v>-3.1088588492863777E-3</c:v>
                </c:pt>
                <c:pt idx="38">
                  <c:v>-3.5749182091680608E-3</c:v>
                </c:pt>
                <c:pt idx="39">
                  <c:v>-4.035818420290411E-3</c:v>
                </c:pt>
                <c:pt idx="40">
                  <c:v>-4.4909246779562297E-3</c:v>
                </c:pt>
                <c:pt idx="41">
                  <c:v>-5.3787887907680932E-3</c:v>
                </c:pt>
                <c:pt idx="42">
                  <c:v>-6.4500995516773687E-3</c:v>
                </c:pt>
                <c:pt idx="43">
                  <c:v>-7.8437175097045043E-3</c:v>
                </c:pt>
                <c:pt idx="44">
                  <c:v>-9.6212665343867916E-3</c:v>
                </c:pt>
                <c:pt idx="45">
                  <c:v>-1.1101140311591279E-2</c:v>
                </c:pt>
                <c:pt idx="46">
                  <c:v>-1.3236652495358712E-2</c:v>
                </c:pt>
                <c:pt idx="47">
                  <c:v>-1.1863119615707971E-2</c:v>
                </c:pt>
                <c:pt idx="48">
                  <c:v>-4.3916700907530486E-3</c:v>
                </c:pt>
                <c:pt idx="49">
                  <c:v>-9.7148373146934103E-4</c:v>
                </c:pt>
                <c:pt idx="50">
                  <c:v>-2.9267458440029355E-4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1D1A-448A-B620-6FD05659FFB9}"/>
            </c:ext>
          </c:extLst>
        </c:ser>
        <c:dLbls/>
        <c:axId val="86247680"/>
        <c:axId val="86269952"/>
      </c:scatterChart>
      <c:valAx>
        <c:axId val="86247680"/>
        <c:scaling>
          <c:orientation val="minMax"/>
        </c:scaling>
        <c:axPos val="b"/>
        <c:numFmt formatCode="General" sourceLinked="1"/>
        <c:tickLblPos val="nextTo"/>
        <c:crossAx val="86269952"/>
        <c:crosses val="autoZero"/>
        <c:crossBetween val="midCat"/>
      </c:valAx>
      <c:valAx>
        <c:axId val="86269952"/>
        <c:scaling>
          <c:orientation val="minMax"/>
        </c:scaling>
        <c:axPos val="l"/>
        <c:majorGridlines/>
        <c:numFmt formatCode="General" sourceLinked="1"/>
        <c:tickLblPos val="nextTo"/>
        <c:crossAx val="8624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642394822006477"/>
          <c:y val="0.13821276339208033"/>
          <c:w val="8.9563106796116537E-2"/>
          <c:h val="0.31465651302385561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1"/>
          <c:order val="0"/>
          <c:tx>
            <c:strRef>
              <c:f>'lista 2'!$D$243</c:f>
              <c:strCache>
                <c:ptCount val="1"/>
                <c:pt idx="0">
                  <c:v>1500</c:v>
                </c:pt>
              </c:strCache>
            </c:strRef>
          </c:tx>
          <c:xVal>
            <c:numRef>
              <c:f>'lista 2'!$B$247:$B$291</c:f>
              <c:numCache>
                <c:formatCode>General</c:formatCode>
                <c:ptCount val="45"/>
                <c:pt idx="0">
                  <c:v>-8500</c:v>
                </c:pt>
                <c:pt idx="1">
                  <c:v>-7500</c:v>
                </c:pt>
                <c:pt idx="2">
                  <c:v>-6500</c:v>
                </c:pt>
                <c:pt idx="3">
                  <c:v>-5500</c:v>
                </c:pt>
                <c:pt idx="4">
                  <c:v>-4750</c:v>
                </c:pt>
                <c:pt idx="5">
                  <c:v>-4250</c:v>
                </c:pt>
                <c:pt idx="6">
                  <c:v>-3750</c:v>
                </c:pt>
                <c:pt idx="7">
                  <c:v>-3250</c:v>
                </c:pt>
                <c:pt idx="8">
                  <c:v>-2750</c:v>
                </c:pt>
                <c:pt idx="9">
                  <c:v>-2250</c:v>
                </c:pt>
                <c:pt idx="10">
                  <c:v>-1750</c:v>
                </c:pt>
                <c:pt idx="11">
                  <c:v>-1400</c:v>
                </c:pt>
                <c:pt idx="12">
                  <c:v>-1150</c:v>
                </c:pt>
                <c:pt idx="13">
                  <c:v>-950</c:v>
                </c:pt>
                <c:pt idx="14">
                  <c:v>-850</c:v>
                </c:pt>
                <c:pt idx="15">
                  <c:v>-750</c:v>
                </c:pt>
                <c:pt idx="16">
                  <c:v>-650</c:v>
                </c:pt>
                <c:pt idx="17">
                  <c:v>-550</c:v>
                </c:pt>
                <c:pt idx="18">
                  <c:v>-450</c:v>
                </c:pt>
                <c:pt idx="19">
                  <c:v>-350</c:v>
                </c:pt>
                <c:pt idx="20">
                  <c:v>-250</c:v>
                </c:pt>
                <c:pt idx="21">
                  <c:v>-150</c:v>
                </c:pt>
                <c:pt idx="22">
                  <c:v>-75</c:v>
                </c:pt>
                <c:pt idx="23">
                  <c:v>-25</c:v>
                </c:pt>
                <c:pt idx="24">
                  <c:v>25</c:v>
                </c:pt>
                <c:pt idx="25">
                  <c:v>75</c:v>
                </c:pt>
                <c:pt idx="26">
                  <c:v>150</c:v>
                </c:pt>
                <c:pt idx="27">
                  <c:v>250</c:v>
                </c:pt>
                <c:pt idx="28">
                  <c:v>350</c:v>
                </c:pt>
                <c:pt idx="29">
                  <c:v>450</c:v>
                </c:pt>
                <c:pt idx="30">
                  <c:v>550</c:v>
                </c:pt>
                <c:pt idx="31">
                  <c:v>650</c:v>
                </c:pt>
                <c:pt idx="32">
                  <c:v>750</c:v>
                </c:pt>
                <c:pt idx="33">
                  <c:v>850</c:v>
                </c:pt>
                <c:pt idx="34">
                  <c:v>950</c:v>
                </c:pt>
                <c:pt idx="35">
                  <c:v>1150</c:v>
                </c:pt>
                <c:pt idx="36">
                  <c:v>1400</c:v>
                </c:pt>
                <c:pt idx="37">
                  <c:v>1750</c:v>
                </c:pt>
                <c:pt idx="38">
                  <c:v>2250</c:v>
                </c:pt>
                <c:pt idx="39">
                  <c:v>2750</c:v>
                </c:pt>
                <c:pt idx="40">
                  <c:v>3250</c:v>
                </c:pt>
                <c:pt idx="41">
                  <c:v>3750</c:v>
                </c:pt>
                <c:pt idx="42">
                  <c:v>4250</c:v>
                </c:pt>
                <c:pt idx="43">
                  <c:v>4750</c:v>
                </c:pt>
                <c:pt idx="44">
                  <c:v>6000</c:v>
                </c:pt>
              </c:numCache>
            </c:numRef>
          </c:xVal>
          <c:yVal>
            <c:numRef>
              <c:f>'lista 2'!$D$247:$D$291</c:f>
              <c:numCache>
                <c:formatCode>General</c:formatCode>
                <c:ptCount val="45"/>
                <c:pt idx="0">
                  <c:v>4.8189632849547528E-5</c:v>
                </c:pt>
                <c:pt idx="1">
                  <c:v>7.7804829930086029E-5</c:v>
                </c:pt>
                <c:pt idx="2">
                  <c:v>1.3354774734043045E-4</c:v>
                </c:pt>
                <c:pt idx="3">
                  <c:v>2.4760916369999495E-4</c:v>
                </c:pt>
                <c:pt idx="4">
                  <c:v>4.1056065361617786E-4</c:v>
                </c:pt>
                <c:pt idx="5">
                  <c:v>6.0235305455629896E-4</c:v>
                </c:pt>
                <c:pt idx="6">
                  <c:v>9.1231835424838926E-4</c:v>
                </c:pt>
                <c:pt idx="7">
                  <c:v>1.4297465504048491E-3</c:v>
                </c:pt>
                <c:pt idx="8">
                  <c:v>2.3171931690895774E-3</c:v>
                </c:pt>
                <c:pt idx="9">
                  <c:v>3.8519089299196177E-3</c:v>
                </c:pt>
                <c:pt idx="10">
                  <c:v>6.3867483995600285E-3</c:v>
                </c:pt>
                <c:pt idx="11">
                  <c:v>8.7536191176646391E-3</c:v>
                </c:pt>
                <c:pt idx="12">
                  <c:v>1.0483087275696577E-2</c:v>
                </c:pt>
                <c:pt idx="13">
                  <c:v>1.1556397726504707E-2</c:v>
                </c:pt>
                <c:pt idx="14">
                  <c:v>1.1813684951341462E-2</c:v>
                </c:pt>
                <c:pt idx="15">
                  <c:v>1.1808149188731108E-2</c:v>
                </c:pt>
                <c:pt idx="16">
                  <c:v>1.1474495897328971E-2</c:v>
                </c:pt>
                <c:pt idx="17">
                  <c:v>1.0756358895756825E-2</c:v>
                </c:pt>
                <c:pt idx="18">
                  <c:v>9.6166356173331032E-3</c:v>
                </c:pt>
                <c:pt idx="19">
                  <c:v>8.0481424674934479E-3</c:v>
                </c:pt>
                <c:pt idx="20">
                  <c:v>6.0821187671020382E-3</c:v>
                </c:pt>
                <c:pt idx="21">
                  <c:v>3.7917694629452823E-3</c:v>
                </c:pt>
                <c:pt idx="22">
                  <c:v>1.9306160751468582E-3</c:v>
                </c:pt>
                <c:pt idx="23">
                  <c:v>6.4668224771018861E-4</c:v>
                </c:pt>
                <c:pt idx="24">
                  <c:v>-6.4668224771018861E-4</c:v>
                </c:pt>
                <c:pt idx="25">
                  <c:v>-1.9306160751468582E-3</c:v>
                </c:pt>
                <c:pt idx="26">
                  <c:v>-3.7917694629452823E-3</c:v>
                </c:pt>
                <c:pt idx="27">
                  <c:v>-6.0821187671020382E-3</c:v>
                </c:pt>
                <c:pt idx="28">
                  <c:v>-8.0481424674934479E-3</c:v>
                </c:pt>
                <c:pt idx="29">
                  <c:v>-9.6166356173331032E-3</c:v>
                </c:pt>
                <c:pt idx="30">
                  <c:v>-1.0756358895756825E-2</c:v>
                </c:pt>
                <c:pt idx="31">
                  <c:v>-1.1474495897328971E-2</c:v>
                </c:pt>
                <c:pt idx="32">
                  <c:v>-1.1808149188731108E-2</c:v>
                </c:pt>
                <c:pt idx="33">
                  <c:v>-1.1813684951341462E-2</c:v>
                </c:pt>
                <c:pt idx="34">
                  <c:v>-1.1556397726504707E-2</c:v>
                </c:pt>
                <c:pt idx="35">
                  <c:v>-1.0483087275696577E-2</c:v>
                </c:pt>
                <c:pt idx="36">
                  <c:v>-8.7536191176646391E-3</c:v>
                </c:pt>
                <c:pt idx="37">
                  <c:v>-6.3867483995600285E-3</c:v>
                </c:pt>
                <c:pt idx="38">
                  <c:v>-3.8519089299196177E-3</c:v>
                </c:pt>
                <c:pt idx="39">
                  <c:v>-2.3171931690895774E-3</c:v>
                </c:pt>
                <c:pt idx="40">
                  <c:v>-1.4297465504048491E-3</c:v>
                </c:pt>
                <c:pt idx="41">
                  <c:v>-9.1231835424838926E-4</c:v>
                </c:pt>
                <c:pt idx="42">
                  <c:v>-6.0235305455629896E-4</c:v>
                </c:pt>
                <c:pt idx="43">
                  <c:v>-4.1056065361617786E-4</c:v>
                </c:pt>
                <c:pt idx="44">
                  <c:v>-1.9057845552021273E-4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B13-4BB9-A255-7B29F835CBF8}"/>
            </c:ext>
          </c:extLst>
        </c:ser>
        <c:ser>
          <c:idx val="3"/>
          <c:order val="1"/>
          <c:tx>
            <c:strRef>
              <c:f>'lista 2'!$F$243</c:f>
              <c:strCache>
                <c:ptCount val="1"/>
                <c:pt idx="0">
                  <c:v>2500</c:v>
                </c:pt>
              </c:strCache>
            </c:strRef>
          </c:tx>
          <c:xVal>
            <c:numRef>
              <c:f>'lista 2'!$B$247:$B$291</c:f>
              <c:numCache>
                <c:formatCode>General</c:formatCode>
                <c:ptCount val="45"/>
                <c:pt idx="0">
                  <c:v>-8500</c:v>
                </c:pt>
                <c:pt idx="1">
                  <c:v>-7500</c:v>
                </c:pt>
                <c:pt idx="2">
                  <c:v>-6500</c:v>
                </c:pt>
                <c:pt idx="3">
                  <c:v>-5500</c:v>
                </c:pt>
                <c:pt idx="4">
                  <c:v>-4750</c:v>
                </c:pt>
                <c:pt idx="5">
                  <c:v>-4250</c:v>
                </c:pt>
                <c:pt idx="6">
                  <c:v>-3750</c:v>
                </c:pt>
                <c:pt idx="7">
                  <c:v>-3250</c:v>
                </c:pt>
                <c:pt idx="8">
                  <c:v>-2750</c:v>
                </c:pt>
                <c:pt idx="9">
                  <c:v>-2250</c:v>
                </c:pt>
                <c:pt idx="10">
                  <c:v>-1750</c:v>
                </c:pt>
                <c:pt idx="11">
                  <c:v>-1400</c:v>
                </c:pt>
                <c:pt idx="12">
                  <c:v>-1150</c:v>
                </c:pt>
                <c:pt idx="13">
                  <c:v>-950</c:v>
                </c:pt>
                <c:pt idx="14">
                  <c:v>-850</c:v>
                </c:pt>
                <c:pt idx="15">
                  <c:v>-750</c:v>
                </c:pt>
                <c:pt idx="16">
                  <c:v>-650</c:v>
                </c:pt>
                <c:pt idx="17">
                  <c:v>-550</c:v>
                </c:pt>
                <c:pt idx="18">
                  <c:v>-450</c:v>
                </c:pt>
                <c:pt idx="19">
                  <c:v>-350</c:v>
                </c:pt>
                <c:pt idx="20">
                  <c:v>-250</c:v>
                </c:pt>
                <c:pt idx="21">
                  <c:v>-150</c:v>
                </c:pt>
                <c:pt idx="22">
                  <c:v>-75</c:v>
                </c:pt>
                <c:pt idx="23">
                  <c:v>-25</c:v>
                </c:pt>
                <c:pt idx="24">
                  <c:v>25</c:v>
                </c:pt>
                <c:pt idx="25">
                  <c:v>75</c:v>
                </c:pt>
                <c:pt idx="26">
                  <c:v>150</c:v>
                </c:pt>
                <c:pt idx="27">
                  <c:v>250</c:v>
                </c:pt>
                <c:pt idx="28">
                  <c:v>350</c:v>
                </c:pt>
                <c:pt idx="29">
                  <c:v>450</c:v>
                </c:pt>
                <c:pt idx="30">
                  <c:v>550</c:v>
                </c:pt>
                <c:pt idx="31">
                  <c:v>650</c:v>
                </c:pt>
                <c:pt idx="32">
                  <c:v>750</c:v>
                </c:pt>
                <c:pt idx="33">
                  <c:v>850</c:v>
                </c:pt>
                <c:pt idx="34">
                  <c:v>950</c:v>
                </c:pt>
                <c:pt idx="35">
                  <c:v>1150</c:v>
                </c:pt>
                <c:pt idx="36">
                  <c:v>1400</c:v>
                </c:pt>
                <c:pt idx="37">
                  <c:v>1750</c:v>
                </c:pt>
                <c:pt idx="38">
                  <c:v>2250</c:v>
                </c:pt>
                <c:pt idx="39">
                  <c:v>2750</c:v>
                </c:pt>
                <c:pt idx="40">
                  <c:v>3250</c:v>
                </c:pt>
                <c:pt idx="41">
                  <c:v>3750</c:v>
                </c:pt>
                <c:pt idx="42">
                  <c:v>4250</c:v>
                </c:pt>
                <c:pt idx="43">
                  <c:v>4750</c:v>
                </c:pt>
                <c:pt idx="44">
                  <c:v>6000</c:v>
                </c:pt>
              </c:numCache>
            </c:numRef>
          </c:xVal>
          <c:yVal>
            <c:numRef>
              <c:f>'lista 2'!$F$247:$F$291</c:f>
              <c:numCache>
                <c:formatCode>General</c:formatCode>
                <c:ptCount val="45"/>
                <c:pt idx="0">
                  <c:v>1.3157693530264094E-3</c:v>
                </c:pt>
                <c:pt idx="1">
                  <c:v>2.047735935585453E-3</c:v>
                </c:pt>
                <c:pt idx="2">
                  <c:v>3.3332871280623041E-3</c:v>
                </c:pt>
                <c:pt idx="3">
                  <c:v>5.7053175013898087E-3</c:v>
                </c:pt>
                <c:pt idx="4">
                  <c:v>8.7216680051930527E-3</c:v>
                </c:pt>
                <c:pt idx="5">
                  <c:v>1.183721177325588E-2</c:v>
                </c:pt>
                <c:pt idx="6">
                  <c:v>1.6204660270589963E-2</c:v>
                </c:pt>
                <c:pt idx="7">
                  <c:v>2.2236882735879631E-2</c:v>
                </c:pt>
                <c:pt idx="8">
                  <c:v>3.0230184271849113E-2</c:v>
                </c:pt>
                <c:pt idx="9">
                  <c:v>3.9852392605328676E-2</c:v>
                </c:pt>
                <c:pt idx="10">
                  <c:v>4.9050998639501103E-2</c:v>
                </c:pt>
                <c:pt idx="11">
                  <c:v>5.3004576554510692E-2</c:v>
                </c:pt>
                <c:pt idx="12">
                  <c:v>5.2484732199408676E-2</c:v>
                </c:pt>
                <c:pt idx="13">
                  <c:v>4.9728983794249476E-2</c:v>
                </c:pt>
                <c:pt idx="14">
                  <c:v>4.7216106977462285E-2</c:v>
                </c:pt>
                <c:pt idx="15">
                  <c:v>4.397214708037666E-2</c:v>
                </c:pt>
                <c:pt idx="16">
                  <c:v>3.9991467607229082E-2</c:v>
                </c:pt>
                <c:pt idx="17">
                  <c:v>3.5293094509093521E-2</c:v>
                </c:pt>
                <c:pt idx="18">
                  <c:v>2.9923006763859519E-2</c:v>
                </c:pt>
                <c:pt idx="19">
                  <c:v>2.3954859649523427E-2</c:v>
                </c:pt>
                <c:pt idx="20">
                  <c:v>1.7488837724122561E-2</c:v>
                </c:pt>
                <c:pt idx="21">
                  <c:v>1.0648509069426666E-2</c:v>
                </c:pt>
                <c:pt idx="22">
                  <c:v>5.3611806111183566E-3</c:v>
                </c:pt>
                <c:pt idx="23">
                  <c:v>1.7903651879231574E-3</c:v>
                </c:pt>
                <c:pt idx="24">
                  <c:v>-1.7903651879231574E-3</c:v>
                </c:pt>
                <c:pt idx="25">
                  <c:v>-5.3611806111183566E-3</c:v>
                </c:pt>
                <c:pt idx="26">
                  <c:v>-1.0648509069426666E-2</c:v>
                </c:pt>
                <c:pt idx="27">
                  <c:v>-1.7488837724122561E-2</c:v>
                </c:pt>
                <c:pt idx="28">
                  <c:v>-2.3954859649523427E-2</c:v>
                </c:pt>
                <c:pt idx="29">
                  <c:v>-2.9923006763859519E-2</c:v>
                </c:pt>
                <c:pt idx="30">
                  <c:v>-3.5293094509093521E-2</c:v>
                </c:pt>
                <c:pt idx="31">
                  <c:v>-3.9991467607229082E-2</c:v>
                </c:pt>
                <c:pt idx="32">
                  <c:v>-4.397214708037666E-2</c:v>
                </c:pt>
                <c:pt idx="33">
                  <c:v>-4.7216106977462285E-2</c:v>
                </c:pt>
                <c:pt idx="34">
                  <c:v>-4.9728983794249476E-2</c:v>
                </c:pt>
                <c:pt idx="35">
                  <c:v>-5.2484732199408676E-2</c:v>
                </c:pt>
                <c:pt idx="36">
                  <c:v>-5.3004576554510692E-2</c:v>
                </c:pt>
                <c:pt idx="37">
                  <c:v>-4.9050998639501103E-2</c:v>
                </c:pt>
                <c:pt idx="38">
                  <c:v>-3.9852392605328676E-2</c:v>
                </c:pt>
                <c:pt idx="39">
                  <c:v>-3.0230184271849113E-2</c:v>
                </c:pt>
                <c:pt idx="40">
                  <c:v>-2.2236882735879631E-2</c:v>
                </c:pt>
                <c:pt idx="41">
                  <c:v>-1.6204660270589963E-2</c:v>
                </c:pt>
                <c:pt idx="42">
                  <c:v>-1.183721177325588E-2</c:v>
                </c:pt>
                <c:pt idx="43">
                  <c:v>-8.7216680051930527E-3</c:v>
                </c:pt>
                <c:pt idx="44">
                  <c:v>-4.5193023147260562E-3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B13-4BB9-A255-7B29F835CBF8}"/>
            </c:ext>
          </c:extLst>
        </c:ser>
        <c:ser>
          <c:idx val="5"/>
          <c:order val="2"/>
          <c:tx>
            <c:strRef>
              <c:f>'lista 2'!$H$243</c:f>
              <c:strCache>
                <c:ptCount val="1"/>
                <c:pt idx="0">
                  <c:v>4000</c:v>
                </c:pt>
              </c:strCache>
            </c:strRef>
          </c:tx>
          <c:xVal>
            <c:numRef>
              <c:f>'lista 2'!$B$247:$B$291</c:f>
              <c:numCache>
                <c:formatCode>General</c:formatCode>
                <c:ptCount val="45"/>
                <c:pt idx="0">
                  <c:v>-8500</c:v>
                </c:pt>
                <c:pt idx="1">
                  <c:v>-7500</c:v>
                </c:pt>
                <c:pt idx="2">
                  <c:v>-6500</c:v>
                </c:pt>
                <c:pt idx="3">
                  <c:v>-5500</c:v>
                </c:pt>
                <c:pt idx="4">
                  <c:v>-4750</c:v>
                </c:pt>
                <c:pt idx="5">
                  <c:v>-4250</c:v>
                </c:pt>
                <c:pt idx="6">
                  <c:v>-3750</c:v>
                </c:pt>
                <c:pt idx="7">
                  <c:v>-3250</c:v>
                </c:pt>
                <c:pt idx="8">
                  <c:v>-2750</c:v>
                </c:pt>
                <c:pt idx="9">
                  <c:v>-2250</c:v>
                </c:pt>
                <c:pt idx="10">
                  <c:v>-1750</c:v>
                </c:pt>
                <c:pt idx="11">
                  <c:v>-1400</c:v>
                </c:pt>
                <c:pt idx="12">
                  <c:v>-1150</c:v>
                </c:pt>
                <c:pt idx="13">
                  <c:v>-950</c:v>
                </c:pt>
                <c:pt idx="14">
                  <c:v>-850</c:v>
                </c:pt>
                <c:pt idx="15">
                  <c:v>-750</c:v>
                </c:pt>
                <c:pt idx="16">
                  <c:v>-650</c:v>
                </c:pt>
                <c:pt idx="17">
                  <c:v>-550</c:v>
                </c:pt>
                <c:pt idx="18">
                  <c:v>-450</c:v>
                </c:pt>
                <c:pt idx="19">
                  <c:v>-350</c:v>
                </c:pt>
                <c:pt idx="20">
                  <c:v>-250</c:v>
                </c:pt>
                <c:pt idx="21">
                  <c:v>-150</c:v>
                </c:pt>
                <c:pt idx="22">
                  <c:v>-75</c:v>
                </c:pt>
                <c:pt idx="23">
                  <c:v>-25</c:v>
                </c:pt>
                <c:pt idx="24">
                  <c:v>25</c:v>
                </c:pt>
                <c:pt idx="25">
                  <c:v>75</c:v>
                </c:pt>
                <c:pt idx="26">
                  <c:v>150</c:v>
                </c:pt>
                <c:pt idx="27">
                  <c:v>250</c:v>
                </c:pt>
                <c:pt idx="28">
                  <c:v>350</c:v>
                </c:pt>
                <c:pt idx="29">
                  <c:v>450</c:v>
                </c:pt>
                <c:pt idx="30">
                  <c:v>550</c:v>
                </c:pt>
                <c:pt idx="31">
                  <c:v>650</c:v>
                </c:pt>
                <c:pt idx="32">
                  <c:v>750</c:v>
                </c:pt>
                <c:pt idx="33">
                  <c:v>850</c:v>
                </c:pt>
                <c:pt idx="34">
                  <c:v>950</c:v>
                </c:pt>
                <c:pt idx="35">
                  <c:v>1150</c:v>
                </c:pt>
                <c:pt idx="36">
                  <c:v>1400</c:v>
                </c:pt>
                <c:pt idx="37">
                  <c:v>1750</c:v>
                </c:pt>
                <c:pt idx="38">
                  <c:v>2250</c:v>
                </c:pt>
                <c:pt idx="39">
                  <c:v>2750</c:v>
                </c:pt>
                <c:pt idx="40">
                  <c:v>3250</c:v>
                </c:pt>
                <c:pt idx="41">
                  <c:v>3750</c:v>
                </c:pt>
                <c:pt idx="42">
                  <c:v>4250</c:v>
                </c:pt>
                <c:pt idx="43">
                  <c:v>4750</c:v>
                </c:pt>
                <c:pt idx="44">
                  <c:v>6000</c:v>
                </c:pt>
              </c:numCache>
            </c:numRef>
          </c:xVal>
          <c:yVal>
            <c:numRef>
              <c:f>'lista 2'!$H$247:$H$291</c:f>
              <c:numCache>
                <c:formatCode>General</c:formatCode>
                <c:ptCount val="45"/>
                <c:pt idx="0">
                  <c:v>1.5079362395393127E-3</c:v>
                </c:pt>
                <c:pt idx="1">
                  <c:v>2.1840790141021563E-3</c:v>
                </c:pt>
                <c:pt idx="2">
                  <c:v>3.2225385532167294E-3</c:v>
                </c:pt>
                <c:pt idx="3">
                  <c:v>4.8089491386456478E-3</c:v>
                </c:pt>
                <c:pt idx="4">
                  <c:v>6.4526967061873325E-3</c:v>
                </c:pt>
                <c:pt idx="5">
                  <c:v>7.8169189724320055E-3</c:v>
                </c:pt>
                <c:pt idx="6">
                  <c:v>9.3473352187862912E-3</c:v>
                </c:pt>
                <c:pt idx="7">
                  <c:v>1.093446828415766E-2</c:v>
                </c:pt>
                <c:pt idx="8">
                  <c:v>1.2352684394966715E-2</c:v>
                </c:pt>
                <c:pt idx="9">
                  <c:v>1.322688008030343E-2</c:v>
                </c:pt>
                <c:pt idx="10">
                  <c:v>1.3051775848148409E-2</c:v>
                </c:pt>
                <c:pt idx="11">
                  <c:v>1.2091513049382208E-2</c:v>
                </c:pt>
                <c:pt idx="12">
                  <c:v>1.0811519578591463E-2</c:v>
                </c:pt>
                <c:pt idx="13">
                  <c:v>9.4916061035512905E-3</c:v>
                </c:pt>
                <c:pt idx="14">
                  <c:v>8.7120460348190671E-3</c:v>
                </c:pt>
                <c:pt idx="15">
                  <c:v>7.8652369396491652E-3</c:v>
                </c:pt>
                <c:pt idx="16">
                  <c:v>6.9557653804174892E-3</c:v>
                </c:pt>
                <c:pt idx="17">
                  <c:v>5.9893232135169684E-3</c:v>
                </c:pt>
                <c:pt idx="18">
                  <c:v>4.9726493901057012E-3</c:v>
                </c:pt>
                <c:pt idx="19">
                  <c:v>3.9134386166009708E-3</c:v>
                </c:pt>
                <c:pt idx="20">
                  <c:v>2.8202182848213655E-3</c:v>
                </c:pt>
                <c:pt idx="21">
                  <c:v>1.7021966798082388E-3</c:v>
                </c:pt>
                <c:pt idx="22">
                  <c:v>8.5347181958496778E-4</c:v>
                </c:pt>
                <c:pt idx="23">
                  <c:v>2.8470216827273018E-4</c:v>
                </c:pt>
                <c:pt idx="24">
                  <c:v>-2.8470216827273018E-4</c:v>
                </c:pt>
                <c:pt idx="25">
                  <c:v>-8.5347181958496778E-4</c:v>
                </c:pt>
                <c:pt idx="26">
                  <c:v>-1.7021966798082388E-3</c:v>
                </c:pt>
                <c:pt idx="27">
                  <c:v>-2.8202182848213655E-3</c:v>
                </c:pt>
                <c:pt idx="28">
                  <c:v>-3.9134386166009708E-3</c:v>
                </c:pt>
                <c:pt idx="29">
                  <c:v>-4.9726493901057012E-3</c:v>
                </c:pt>
                <c:pt idx="30">
                  <c:v>-5.9893232135169684E-3</c:v>
                </c:pt>
                <c:pt idx="31">
                  <c:v>-6.9557653804174892E-3</c:v>
                </c:pt>
                <c:pt idx="32">
                  <c:v>-7.8652369396491652E-3</c:v>
                </c:pt>
                <c:pt idx="33">
                  <c:v>-8.7120460348190671E-3</c:v>
                </c:pt>
                <c:pt idx="34">
                  <c:v>-9.4916061035512905E-3</c:v>
                </c:pt>
                <c:pt idx="35">
                  <c:v>-1.0811519578591463E-2</c:v>
                </c:pt>
                <c:pt idx="36">
                  <c:v>-1.2091513049382208E-2</c:v>
                </c:pt>
                <c:pt idx="37">
                  <c:v>-1.3051775848148409E-2</c:v>
                </c:pt>
                <c:pt idx="38">
                  <c:v>-1.322688008030343E-2</c:v>
                </c:pt>
                <c:pt idx="39">
                  <c:v>-1.2352684394966715E-2</c:v>
                </c:pt>
                <c:pt idx="40">
                  <c:v>-1.093446828415766E-2</c:v>
                </c:pt>
                <c:pt idx="41">
                  <c:v>-9.3473352187862912E-3</c:v>
                </c:pt>
                <c:pt idx="42">
                  <c:v>-7.8169189724320055E-3</c:v>
                </c:pt>
                <c:pt idx="43">
                  <c:v>-6.4526967061873325E-3</c:v>
                </c:pt>
                <c:pt idx="44">
                  <c:v>-4.0157438459311884E-3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FB13-4BB9-A255-7B29F835CBF8}"/>
            </c:ext>
          </c:extLst>
        </c:ser>
        <c:ser>
          <c:idx val="7"/>
          <c:order val="3"/>
          <c:tx>
            <c:strRef>
              <c:f>'lista 2'!$J$243</c:f>
              <c:strCache>
                <c:ptCount val="1"/>
                <c:pt idx="0">
                  <c:v>5000</c:v>
                </c:pt>
              </c:strCache>
            </c:strRef>
          </c:tx>
          <c:xVal>
            <c:numRef>
              <c:f>'lista 2'!$B$247:$B$291</c:f>
              <c:numCache>
                <c:formatCode>General</c:formatCode>
                <c:ptCount val="45"/>
                <c:pt idx="0">
                  <c:v>-8500</c:v>
                </c:pt>
                <c:pt idx="1">
                  <c:v>-7500</c:v>
                </c:pt>
                <c:pt idx="2">
                  <c:v>-6500</c:v>
                </c:pt>
                <c:pt idx="3">
                  <c:v>-5500</c:v>
                </c:pt>
                <c:pt idx="4">
                  <c:v>-4750</c:v>
                </c:pt>
                <c:pt idx="5">
                  <c:v>-4250</c:v>
                </c:pt>
                <c:pt idx="6">
                  <c:v>-3750</c:v>
                </c:pt>
                <c:pt idx="7">
                  <c:v>-3250</c:v>
                </c:pt>
                <c:pt idx="8">
                  <c:v>-2750</c:v>
                </c:pt>
                <c:pt idx="9">
                  <c:v>-2250</c:v>
                </c:pt>
                <c:pt idx="10">
                  <c:v>-1750</c:v>
                </c:pt>
                <c:pt idx="11">
                  <c:v>-1400</c:v>
                </c:pt>
                <c:pt idx="12">
                  <c:v>-1150</c:v>
                </c:pt>
                <c:pt idx="13">
                  <c:v>-950</c:v>
                </c:pt>
                <c:pt idx="14">
                  <c:v>-850</c:v>
                </c:pt>
                <c:pt idx="15">
                  <c:v>-750</c:v>
                </c:pt>
                <c:pt idx="16">
                  <c:v>-650</c:v>
                </c:pt>
                <c:pt idx="17">
                  <c:v>-550</c:v>
                </c:pt>
                <c:pt idx="18">
                  <c:v>-450</c:v>
                </c:pt>
                <c:pt idx="19">
                  <c:v>-350</c:v>
                </c:pt>
                <c:pt idx="20">
                  <c:v>-250</c:v>
                </c:pt>
                <c:pt idx="21">
                  <c:v>-150</c:v>
                </c:pt>
                <c:pt idx="22">
                  <c:v>-75</c:v>
                </c:pt>
                <c:pt idx="23">
                  <c:v>-25</c:v>
                </c:pt>
                <c:pt idx="24">
                  <c:v>25</c:v>
                </c:pt>
                <c:pt idx="25">
                  <c:v>75</c:v>
                </c:pt>
                <c:pt idx="26">
                  <c:v>150</c:v>
                </c:pt>
                <c:pt idx="27">
                  <c:v>250</c:v>
                </c:pt>
                <c:pt idx="28">
                  <c:v>350</c:v>
                </c:pt>
                <c:pt idx="29">
                  <c:v>450</c:v>
                </c:pt>
                <c:pt idx="30">
                  <c:v>550</c:v>
                </c:pt>
                <c:pt idx="31">
                  <c:v>650</c:v>
                </c:pt>
                <c:pt idx="32">
                  <c:v>750</c:v>
                </c:pt>
                <c:pt idx="33">
                  <c:v>850</c:v>
                </c:pt>
                <c:pt idx="34">
                  <c:v>950</c:v>
                </c:pt>
                <c:pt idx="35">
                  <c:v>1150</c:v>
                </c:pt>
                <c:pt idx="36">
                  <c:v>1400</c:v>
                </c:pt>
                <c:pt idx="37">
                  <c:v>1750</c:v>
                </c:pt>
                <c:pt idx="38">
                  <c:v>2250</c:v>
                </c:pt>
                <c:pt idx="39">
                  <c:v>2750</c:v>
                </c:pt>
                <c:pt idx="40">
                  <c:v>3250</c:v>
                </c:pt>
                <c:pt idx="41">
                  <c:v>3750</c:v>
                </c:pt>
                <c:pt idx="42">
                  <c:v>4250</c:v>
                </c:pt>
                <c:pt idx="43">
                  <c:v>4750</c:v>
                </c:pt>
                <c:pt idx="44">
                  <c:v>6000</c:v>
                </c:pt>
              </c:numCache>
            </c:numRef>
          </c:xVal>
          <c:yVal>
            <c:numRef>
              <c:f>'lista 2'!$J$247:$J$291</c:f>
              <c:numCache>
                <c:formatCode>General</c:formatCode>
                <c:ptCount val="45"/>
                <c:pt idx="0">
                  <c:v>2.8603461867638363E-3</c:v>
                </c:pt>
                <c:pt idx="1">
                  <c:v>3.9356550919458578E-3</c:v>
                </c:pt>
                <c:pt idx="2">
                  <c:v>5.4352927062635351E-3</c:v>
                </c:pt>
                <c:pt idx="3">
                  <c:v>7.4480939150313999E-3</c:v>
                </c:pt>
                <c:pt idx="4">
                  <c:v>9.2640439255754423E-3</c:v>
                </c:pt>
                <c:pt idx="5">
                  <c:v>1.0564968302687177E-2</c:v>
                </c:pt>
                <c:pt idx="6">
                  <c:v>1.1818818306335103E-2</c:v>
                </c:pt>
                <c:pt idx="7">
                  <c:v>1.2863447074555211E-2</c:v>
                </c:pt>
                <c:pt idx="8">
                  <c:v>1.3470402880470701E-2</c:v>
                </c:pt>
                <c:pt idx="9">
                  <c:v>1.3361490922389379E-2</c:v>
                </c:pt>
                <c:pt idx="10">
                  <c:v>1.2261374106687385E-2</c:v>
                </c:pt>
                <c:pt idx="11">
                  <c:v>1.0840250699631255E-2</c:v>
                </c:pt>
                <c:pt idx="12">
                  <c:v>9.4226688608478066E-3</c:v>
                </c:pt>
                <c:pt idx="13">
                  <c:v>8.1042470724578663E-3</c:v>
                </c:pt>
                <c:pt idx="14">
                  <c:v>7.3738108679998506E-3</c:v>
                </c:pt>
                <c:pt idx="15">
                  <c:v>6.604656909394606E-3</c:v>
                </c:pt>
                <c:pt idx="16">
                  <c:v>5.8001074135680146E-3</c:v>
                </c:pt>
                <c:pt idx="17">
                  <c:v>4.9639129599651707E-3</c:v>
                </c:pt>
                <c:pt idx="18">
                  <c:v>4.100217192377755E-3</c:v>
                </c:pt>
                <c:pt idx="19">
                  <c:v>3.2135129661254782E-3</c:v>
                </c:pt>
                <c:pt idx="20">
                  <c:v>2.3085906667988355E-3</c:v>
                </c:pt>
                <c:pt idx="21">
                  <c:v>1.3904796962549426E-3</c:v>
                </c:pt>
                <c:pt idx="22">
                  <c:v>6.9649286356593615E-4</c:v>
                </c:pt>
                <c:pt idx="23">
                  <c:v>2.3227586684981816E-4</c:v>
                </c:pt>
                <c:pt idx="24">
                  <c:v>-2.3227586684981816E-4</c:v>
                </c:pt>
                <c:pt idx="25">
                  <c:v>-6.9649286356593615E-4</c:v>
                </c:pt>
                <c:pt idx="26">
                  <c:v>-1.3904796962549426E-3</c:v>
                </c:pt>
                <c:pt idx="27">
                  <c:v>-2.3085906667988355E-3</c:v>
                </c:pt>
                <c:pt idx="28">
                  <c:v>-3.2135129661254782E-3</c:v>
                </c:pt>
                <c:pt idx="29">
                  <c:v>-4.100217192377755E-3</c:v>
                </c:pt>
                <c:pt idx="30">
                  <c:v>-4.9639129599651707E-3</c:v>
                </c:pt>
                <c:pt idx="31">
                  <c:v>-5.8001074135680146E-3</c:v>
                </c:pt>
                <c:pt idx="32">
                  <c:v>-6.604656909394606E-3</c:v>
                </c:pt>
                <c:pt idx="33">
                  <c:v>-7.3738108679998506E-3</c:v>
                </c:pt>
                <c:pt idx="34">
                  <c:v>-8.1042470724578663E-3</c:v>
                </c:pt>
                <c:pt idx="35">
                  <c:v>-9.4226688608478066E-3</c:v>
                </c:pt>
                <c:pt idx="36">
                  <c:v>-1.0840250699631255E-2</c:v>
                </c:pt>
                <c:pt idx="37">
                  <c:v>-1.2261374106687385E-2</c:v>
                </c:pt>
                <c:pt idx="38">
                  <c:v>-1.3361490922389379E-2</c:v>
                </c:pt>
                <c:pt idx="39">
                  <c:v>-1.3470402880470701E-2</c:v>
                </c:pt>
                <c:pt idx="40">
                  <c:v>-1.2863447074555211E-2</c:v>
                </c:pt>
                <c:pt idx="41">
                  <c:v>-1.1818818306335103E-2</c:v>
                </c:pt>
                <c:pt idx="42">
                  <c:v>-1.0564968302687177E-2</c:v>
                </c:pt>
                <c:pt idx="43">
                  <c:v>-9.2640439255754423E-3</c:v>
                </c:pt>
                <c:pt idx="44">
                  <c:v>-6.4416933106474679E-3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FB13-4BB9-A255-7B29F835CBF8}"/>
            </c:ext>
          </c:extLst>
        </c:ser>
        <c:dLbls/>
        <c:axId val="103239680"/>
        <c:axId val="103241216"/>
      </c:scatterChart>
      <c:valAx>
        <c:axId val="103239680"/>
        <c:scaling>
          <c:orientation val="minMax"/>
        </c:scaling>
        <c:axPos val="b"/>
        <c:numFmt formatCode="General" sourceLinked="1"/>
        <c:tickLblPos val="nextTo"/>
        <c:crossAx val="103241216"/>
        <c:crosses val="autoZero"/>
        <c:crossBetween val="midCat"/>
      </c:valAx>
      <c:valAx>
        <c:axId val="103241216"/>
        <c:scaling>
          <c:orientation val="minMax"/>
        </c:scaling>
        <c:axPos val="l"/>
        <c:majorGridlines/>
        <c:numFmt formatCode="General" sourceLinked="1"/>
        <c:tickLblPos val="nextTo"/>
        <c:crossAx val="1032396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 o raio mas todos estão no mesmo z do CM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0"/>
          <c:tx>
            <c:strRef>
              <c:f>'raio e topo'!$C$13</c:f>
              <c:strCache>
                <c:ptCount val="1"/>
                <c:pt idx="0">
                  <c:v>500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'raio e topo'!$A$18:$A$69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'raio e topo'!$C$18:$C$69</c:f>
              <c:numCache>
                <c:formatCode>0.00E+00</c:formatCode>
                <c:ptCount val="52"/>
                <c:pt idx="0">
                  <c:v>3.5110487331687077E-5</c:v>
                </c:pt>
                <c:pt idx="1">
                  <c:v>1.6178824642653047E-4</c:v>
                </c:pt>
                <c:pt idx="2">
                  <c:v>5.4108086086250085E-4</c:v>
                </c:pt>
                <c:pt idx="3">
                  <c:v>1.266416277553323E-3</c:v>
                </c:pt>
                <c:pt idx="4">
                  <c:v>2.4338861184024546E-3</c:v>
                </c:pt>
                <c:pt idx="5">
                  <c:v>4.124600192427298E-3</c:v>
                </c:pt>
                <c:pt idx="6">
                  <c:v>5.5748337237067416E-3</c:v>
                </c:pt>
                <c:pt idx="7">
                  <c:v>7.777062975463103E-3</c:v>
                </c:pt>
                <c:pt idx="8">
                  <c:v>1.1273561397028693E-2</c:v>
                </c:pt>
                <c:pt idx="9">
                  <c:v>1.713017208066989E-2</c:v>
                </c:pt>
                <c:pt idx="10">
                  <c:v>2.7590048542339766E-2</c:v>
                </c:pt>
                <c:pt idx="11">
                  <c:v>3.5933985891585758E-2</c:v>
                </c:pt>
                <c:pt idx="12">
                  <c:v>4.7723303007915621E-2</c:v>
                </c:pt>
                <c:pt idx="13">
                  <c:v>6.4711654805803445E-2</c:v>
                </c:pt>
                <c:pt idx="14">
                  <c:v>8.9609042043564471E-2</c:v>
                </c:pt>
                <c:pt idx="15">
                  <c:v>0.12643263648037673</c:v>
                </c:pt>
                <c:pt idx="16">
                  <c:v>0.18042678379118526</c:v>
                </c:pt>
                <c:pt idx="17">
                  <c:v>0.25602575622330015</c:v>
                </c:pt>
                <c:pt idx="18">
                  <c:v>0.29207894336691287</c:v>
                </c:pt>
                <c:pt idx="19">
                  <c:v>0.3497027952113505</c:v>
                </c:pt>
                <c:pt idx="20">
                  <c:v>0.3689684627746162</c:v>
                </c:pt>
                <c:pt idx="21">
                  <c:v>0.38775547099987795</c:v>
                </c:pt>
                <c:pt idx="22">
                  <c:v>0.40569614530322373</c:v>
                </c:pt>
                <c:pt idx="23">
                  <c:v>0.4223937006910059</c:v>
                </c:pt>
                <c:pt idx="24">
                  <c:v>0.43743761628766176</c:v>
                </c:pt>
                <c:pt idx="25">
                  <c:v>0.45042314769111308</c:v>
                </c:pt>
                <c:pt idx="26">
                  <c:v>0.4609737875169202</c:v>
                </c:pt>
                <c:pt idx="27">
                  <c:v>0.46876479161269724</c:v>
                </c:pt>
                <c:pt idx="28">
                  <c:v>0.47354537281775333</c:v>
                </c:pt>
                <c:pt idx="29">
                  <c:v>0.47475322518372143</c:v>
                </c:pt>
                <c:pt idx="30">
                  <c:v>0.4751569841143754</c:v>
                </c:pt>
                <c:pt idx="31">
                  <c:v>0.47475322518372143</c:v>
                </c:pt>
                <c:pt idx="32">
                  <c:v>0.47354537281775333</c:v>
                </c:pt>
                <c:pt idx="33">
                  <c:v>0.46876479161269724</c:v>
                </c:pt>
                <c:pt idx="34">
                  <c:v>0.4609737875169202</c:v>
                </c:pt>
                <c:pt idx="35">
                  <c:v>0.45042314769111308</c:v>
                </c:pt>
                <c:pt idx="36">
                  <c:v>0.43743761628766176</c:v>
                </c:pt>
                <c:pt idx="37">
                  <c:v>0.4223937006910059</c:v>
                </c:pt>
                <c:pt idx="38">
                  <c:v>0.40569614530322373</c:v>
                </c:pt>
                <c:pt idx="39">
                  <c:v>0.38775547099987795</c:v>
                </c:pt>
                <c:pt idx="40">
                  <c:v>0.3689684627746162</c:v>
                </c:pt>
                <c:pt idx="41">
                  <c:v>0.3497027952113505</c:v>
                </c:pt>
                <c:pt idx="42">
                  <c:v>0.29207894336691287</c:v>
                </c:pt>
                <c:pt idx="43">
                  <c:v>0.25602575622330015</c:v>
                </c:pt>
                <c:pt idx="44">
                  <c:v>0.18042678379118526</c:v>
                </c:pt>
                <c:pt idx="45">
                  <c:v>0.12643263648037673</c:v>
                </c:pt>
                <c:pt idx="46">
                  <c:v>8.9609042043564471E-2</c:v>
                </c:pt>
                <c:pt idx="47">
                  <c:v>2.7590048542339766E-2</c:v>
                </c:pt>
                <c:pt idx="48">
                  <c:v>4.124600192427298E-3</c:v>
                </c:pt>
                <c:pt idx="49">
                  <c:v>5.4108086086250085E-4</c:v>
                </c:pt>
                <c:pt idx="50">
                  <c:v>1.6178824642653047E-4</c:v>
                </c:pt>
                <c:pt idx="51">
                  <c:v>6.8473410728979358E-5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D8F-4C9D-87BC-F48938577EAC}"/>
            </c:ext>
          </c:extLst>
        </c:ser>
        <c:ser>
          <c:idx val="3"/>
          <c:order val="1"/>
          <c:tx>
            <c:strRef>
              <c:f>'raio e topo'!$E$13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'raio e topo'!$A$18:$A$69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'raio e topo'!$E$18:$E$69</c:f>
              <c:numCache>
                <c:formatCode>0.00E+00</c:formatCode>
                <c:ptCount val="52"/>
                <c:pt idx="0">
                  <c:v>2.8088389865349662E-4</c:v>
                </c:pt>
                <c:pt idx="1">
                  <c:v>1.2943059714122438E-3</c:v>
                </c:pt>
                <c:pt idx="2">
                  <c:v>4.3286468869000068E-3</c:v>
                </c:pt>
                <c:pt idx="3">
                  <c:v>1.0131330220426584E-2</c:v>
                </c:pt>
                <c:pt idx="4">
                  <c:v>1.9471088947219637E-2</c:v>
                </c:pt>
                <c:pt idx="5">
                  <c:v>3.2996801539418384E-2</c:v>
                </c:pt>
                <c:pt idx="6">
                  <c:v>4.4598669789653933E-2</c:v>
                </c:pt>
                <c:pt idx="7">
                  <c:v>6.2216503803704824E-2</c:v>
                </c:pt>
                <c:pt idx="8">
                  <c:v>9.018849117622954E-2</c:v>
                </c:pt>
                <c:pt idx="9">
                  <c:v>0.13704137664535912</c:v>
                </c:pt>
                <c:pt idx="10">
                  <c:v>0.22072038833871813</c:v>
                </c:pt>
                <c:pt idx="11">
                  <c:v>0.28747188713268607</c:v>
                </c:pt>
                <c:pt idx="12">
                  <c:v>0.38178642406332497</c:v>
                </c:pt>
                <c:pt idx="13">
                  <c:v>0.51769323844642756</c:v>
                </c:pt>
                <c:pt idx="14">
                  <c:v>0.71687233634851577</c:v>
                </c:pt>
                <c:pt idx="15">
                  <c:v>1.0114610918430138</c:v>
                </c:pt>
                <c:pt idx="16">
                  <c:v>1.4434142703294821</c:v>
                </c:pt>
                <c:pt idx="17">
                  <c:v>2.0482060497864012</c:v>
                </c:pt>
                <c:pt idx="18">
                  <c:v>2.3366315469353029</c:v>
                </c:pt>
                <c:pt idx="19">
                  <c:v>2.797622361690804</c:v>
                </c:pt>
                <c:pt idx="20">
                  <c:v>2.9517477021969296</c:v>
                </c:pt>
                <c:pt idx="21">
                  <c:v>3.1020437679990236</c:v>
                </c:pt>
                <c:pt idx="22">
                  <c:v>3.2455691624257899</c:v>
                </c:pt>
                <c:pt idx="23">
                  <c:v>3.3791496055280472</c:v>
                </c:pt>
                <c:pt idx="24">
                  <c:v>3.4995009303012941</c:v>
                </c:pt>
                <c:pt idx="25">
                  <c:v>3.6033851815289046</c:v>
                </c:pt>
                <c:pt idx="26">
                  <c:v>3.6877903001353616</c:v>
                </c:pt>
                <c:pt idx="27">
                  <c:v>3.7501183329015779</c:v>
                </c:pt>
                <c:pt idx="28">
                  <c:v>3.7883629825420266</c:v>
                </c:pt>
                <c:pt idx="29">
                  <c:v>3.7980258014697714</c:v>
                </c:pt>
                <c:pt idx="30">
                  <c:v>3.8012558729150032</c:v>
                </c:pt>
                <c:pt idx="31">
                  <c:v>3.7980258014697714</c:v>
                </c:pt>
                <c:pt idx="32">
                  <c:v>3.7883629825420266</c:v>
                </c:pt>
                <c:pt idx="33">
                  <c:v>3.7501183329015779</c:v>
                </c:pt>
                <c:pt idx="34">
                  <c:v>3.6877903001353616</c:v>
                </c:pt>
                <c:pt idx="35">
                  <c:v>3.6033851815289046</c:v>
                </c:pt>
                <c:pt idx="36">
                  <c:v>3.4995009303012941</c:v>
                </c:pt>
                <c:pt idx="37">
                  <c:v>3.3791496055280472</c:v>
                </c:pt>
                <c:pt idx="38">
                  <c:v>3.2455691624257899</c:v>
                </c:pt>
                <c:pt idx="39">
                  <c:v>3.1020437679990236</c:v>
                </c:pt>
                <c:pt idx="40">
                  <c:v>2.9517477021969296</c:v>
                </c:pt>
                <c:pt idx="41">
                  <c:v>2.797622361690804</c:v>
                </c:pt>
                <c:pt idx="42">
                  <c:v>2.3366315469353029</c:v>
                </c:pt>
                <c:pt idx="43">
                  <c:v>2.0482060497864012</c:v>
                </c:pt>
                <c:pt idx="44">
                  <c:v>1.4434142703294821</c:v>
                </c:pt>
                <c:pt idx="45">
                  <c:v>1.0114610918430138</c:v>
                </c:pt>
                <c:pt idx="46">
                  <c:v>0.71687233634851577</c:v>
                </c:pt>
                <c:pt idx="47">
                  <c:v>0.22072038833871813</c:v>
                </c:pt>
                <c:pt idx="48">
                  <c:v>3.2996801539418384E-2</c:v>
                </c:pt>
                <c:pt idx="49">
                  <c:v>4.3286468869000068E-3</c:v>
                </c:pt>
                <c:pt idx="50">
                  <c:v>1.2943059714122438E-3</c:v>
                </c:pt>
                <c:pt idx="51">
                  <c:v>5.4778728583183486E-4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7D8F-4C9D-87BC-F48938577EAC}"/>
            </c:ext>
          </c:extLst>
        </c:ser>
        <c:ser>
          <c:idx val="5"/>
          <c:order val="2"/>
          <c:tx>
            <c:strRef>
              <c:f>'raio e topo'!$G$13</c:f>
              <c:strCache>
                <c:ptCount val="1"/>
                <c:pt idx="0">
                  <c:v>2000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'raio e topo'!$A$18:$A$69</c:f>
              <c:numCache>
                <c:formatCode>General</c:formatCode>
                <c:ptCount val="52"/>
                <c:pt idx="0">
                  <c:v>-50000</c:v>
                </c:pt>
                <c:pt idx="1">
                  <c:v>-30000</c:v>
                </c:pt>
                <c:pt idx="2">
                  <c:v>-20000</c:v>
                </c:pt>
                <c:pt idx="3">
                  <c:v>-15000</c:v>
                </c:pt>
                <c:pt idx="4">
                  <c:v>-12000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-4500</c:v>
                </c:pt>
                <c:pt idx="12">
                  <c:v>-4000</c:v>
                </c:pt>
                <c:pt idx="13">
                  <c:v>-3500</c:v>
                </c:pt>
                <c:pt idx="14">
                  <c:v>-3000</c:v>
                </c:pt>
                <c:pt idx="15">
                  <c:v>-2500</c:v>
                </c:pt>
                <c:pt idx="16">
                  <c:v>-2000</c:v>
                </c:pt>
                <c:pt idx="17">
                  <c:v>-1500</c:v>
                </c:pt>
                <c:pt idx="18">
                  <c:v>-1300</c:v>
                </c:pt>
                <c:pt idx="19">
                  <c:v>-1000</c:v>
                </c:pt>
                <c:pt idx="20">
                  <c:v>-900</c:v>
                </c:pt>
                <c:pt idx="21">
                  <c:v>-800</c:v>
                </c:pt>
                <c:pt idx="22">
                  <c:v>-700</c:v>
                </c:pt>
                <c:pt idx="23">
                  <c:v>-600</c:v>
                </c:pt>
                <c:pt idx="24">
                  <c:v>-500</c:v>
                </c:pt>
                <c:pt idx="25">
                  <c:v>-400</c:v>
                </c:pt>
                <c:pt idx="26">
                  <c:v>-300</c:v>
                </c:pt>
                <c:pt idx="27">
                  <c:v>-200</c:v>
                </c:pt>
                <c:pt idx="28">
                  <c:v>-100</c:v>
                </c:pt>
                <c:pt idx="29">
                  <c:v>-50</c:v>
                </c:pt>
                <c:pt idx="30">
                  <c:v>0</c:v>
                </c:pt>
                <c:pt idx="31">
                  <c:v>50</c:v>
                </c:pt>
                <c:pt idx="32">
                  <c:v>100</c:v>
                </c:pt>
                <c:pt idx="33">
                  <c:v>200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5000</c:v>
                </c:pt>
                <c:pt idx="48">
                  <c:v>10000</c:v>
                </c:pt>
                <c:pt idx="49">
                  <c:v>20000</c:v>
                </c:pt>
                <c:pt idx="50">
                  <c:v>30000</c:v>
                </c:pt>
                <c:pt idx="51">
                  <c:v>40000</c:v>
                </c:pt>
              </c:numCache>
            </c:numRef>
          </c:xVal>
          <c:yVal>
            <c:numRef>
              <c:f>'raio e topo'!$G$18:$G$69</c:f>
              <c:numCache>
                <c:formatCode>0.00E+00</c:formatCode>
                <c:ptCount val="52"/>
                <c:pt idx="0">
                  <c:v>2.2470711892279729E-3</c:v>
                </c:pt>
                <c:pt idx="1">
                  <c:v>1.035444777129795E-2</c:v>
                </c:pt>
                <c:pt idx="2">
                  <c:v>3.4629175095200054E-2</c:v>
                </c:pt>
                <c:pt idx="3">
                  <c:v>8.1050641763412673E-2</c:v>
                </c:pt>
                <c:pt idx="4">
                  <c:v>0.1557687115777571</c:v>
                </c:pt>
                <c:pt idx="5">
                  <c:v>0.26397441231534707</c:v>
                </c:pt>
                <c:pt idx="6">
                  <c:v>0.35678935831723146</c:v>
                </c:pt>
                <c:pt idx="7">
                  <c:v>0.49773203042963859</c:v>
                </c:pt>
                <c:pt idx="8">
                  <c:v>0.72150792940983632</c:v>
                </c:pt>
                <c:pt idx="9">
                  <c:v>1.096331013162873</c:v>
                </c:pt>
                <c:pt idx="10">
                  <c:v>1.765763106709745</c:v>
                </c:pt>
                <c:pt idx="11">
                  <c:v>2.2997750970614885</c:v>
                </c:pt>
                <c:pt idx="12">
                  <c:v>3.0542913925065998</c:v>
                </c:pt>
                <c:pt idx="13">
                  <c:v>4.1415459075714205</c:v>
                </c:pt>
                <c:pt idx="14">
                  <c:v>5.7349786907881262</c:v>
                </c:pt>
                <c:pt idx="15">
                  <c:v>8.0916887347441104</c:v>
                </c:pt>
                <c:pt idx="16">
                  <c:v>11.547314162635857</c:v>
                </c:pt>
                <c:pt idx="17">
                  <c:v>16.38564839829121</c:v>
                </c:pt>
                <c:pt idx="18">
                  <c:v>18.693052375482424</c:v>
                </c:pt>
                <c:pt idx="19">
                  <c:v>22.380978893526432</c:v>
                </c:pt>
                <c:pt idx="20">
                  <c:v>23.613981617575437</c:v>
                </c:pt>
                <c:pt idx="21">
                  <c:v>24.816350143992189</c:v>
                </c:pt>
                <c:pt idx="22">
                  <c:v>25.964553299406319</c:v>
                </c:pt>
                <c:pt idx="23">
                  <c:v>27.033196844224378</c:v>
                </c:pt>
                <c:pt idx="24">
                  <c:v>27.996007442410352</c:v>
                </c:pt>
                <c:pt idx="25">
                  <c:v>28.827081452231237</c:v>
                </c:pt>
                <c:pt idx="26">
                  <c:v>29.502322401082893</c:v>
                </c:pt>
                <c:pt idx="27">
                  <c:v>30.000946663212623</c:v>
                </c:pt>
                <c:pt idx="28">
                  <c:v>30.306903860336213</c:v>
                </c:pt>
                <c:pt idx="29">
                  <c:v>30.384206411758171</c:v>
                </c:pt>
                <c:pt idx="30">
                  <c:v>30.410046983320026</c:v>
                </c:pt>
                <c:pt idx="31">
                  <c:v>30.384206411758171</c:v>
                </c:pt>
                <c:pt idx="32">
                  <c:v>30.306903860336213</c:v>
                </c:pt>
                <c:pt idx="33">
                  <c:v>30.000946663212623</c:v>
                </c:pt>
                <c:pt idx="34">
                  <c:v>29.502322401082893</c:v>
                </c:pt>
                <c:pt idx="35">
                  <c:v>28.827081452231237</c:v>
                </c:pt>
                <c:pt idx="36">
                  <c:v>27.996007442410352</c:v>
                </c:pt>
                <c:pt idx="37">
                  <c:v>27.033196844224378</c:v>
                </c:pt>
                <c:pt idx="38">
                  <c:v>25.964553299406319</c:v>
                </c:pt>
                <c:pt idx="39">
                  <c:v>24.816350143992189</c:v>
                </c:pt>
                <c:pt idx="40">
                  <c:v>23.613981617575437</c:v>
                </c:pt>
                <c:pt idx="41">
                  <c:v>22.380978893526432</c:v>
                </c:pt>
                <c:pt idx="42">
                  <c:v>18.693052375482424</c:v>
                </c:pt>
                <c:pt idx="43">
                  <c:v>16.38564839829121</c:v>
                </c:pt>
                <c:pt idx="44">
                  <c:v>11.547314162635857</c:v>
                </c:pt>
                <c:pt idx="45">
                  <c:v>8.0916887347441104</c:v>
                </c:pt>
                <c:pt idx="46">
                  <c:v>5.7349786907881262</c:v>
                </c:pt>
                <c:pt idx="47">
                  <c:v>1.765763106709745</c:v>
                </c:pt>
                <c:pt idx="48">
                  <c:v>0.26397441231534707</c:v>
                </c:pt>
                <c:pt idx="49">
                  <c:v>3.4629175095200054E-2</c:v>
                </c:pt>
                <c:pt idx="50">
                  <c:v>1.035444777129795E-2</c:v>
                </c:pt>
                <c:pt idx="51">
                  <c:v>4.3822982866546789E-3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7D8F-4C9D-87BC-F48938577EAC}"/>
            </c:ext>
          </c:extLst>
        </c:ser>
        <c:dLbls/>
        <c:axId val="103373440"/>
        <c:axId val="103396096"/>
      </c:scatterChart>
      <c:valAx>
        <c:axId val="1033734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distÂncia (m)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396096"/>
        <c:crosses val="autoZero"/>
        <c:crossBetween val="midCat"/>
      </c:valAx>
      <c:valAx>
        <c:axId val="103396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anomalia gravimétrica (mGal)</a:t>
                </a:r>
              </a:p>
            </c:rich>
          </c:tx>
          <c:layout>
            <c:manualLayout>
              <c:xMode val="edge"/>
              <c:yMode val="edge"/>
              <c:x val="0.58316019584371215"/>
              <c:y val="0.23546517430081285"/>
            </c:manualLayout>
          </c:layout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37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cilindro e eesfera de mesmo tamanhos e propriedades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0"/>
          <c:tx>
            <c:strRef>
              <c:f>'cilindro e esfera'!$B$14</c:f>
              <c:strCache>
                <c:ptCount val="1"/>
                <c:pt idx="0">
                  <c:v>cilindro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'cilindro e esfera'!$A$16:$A$63</c:f>
              <c:numCache>
                <c:formatCode>General</c:formatCode>
                <c:ptCount val="48"/>
                <c:pt idx="0">
                  <c:v>-12000</c:v>
                </c:pt>
                <c:pt idx="1">
                  <c:v>-10000</c:v>
                </c:pt>
                <c:pt idx="2">
                  <c:v>-9000</c:v>
                </c:pt>
                <c:pt idx="3">
                  <c:v>-8000</c:v>
                </c:pt>
                <c:pt idx="4">
                  <c:v>-7000</c:v>
                </c:pt>
                <c:pt idx="5">
                  <c:v>-6000</c:v>
                </c:pt>
                <c:pt idx="6">
                  <c:v>-5000</c:v>
                </c:pt>
                <c:pt idx="7">
                  <c:v>-4500</c:v>
                </c:pt>
                <c:pt idx="8">
                  <c:v>-4000</c:v>
                </c:pt>
                <c:pt idx="9">
                  <c:v>-3500</c:v>
                </c:pt>
                <c:pt idx="10">
                  <c:v>-3000</c:v>
                </c:pt>
                <c:pt idx="11">
                  <c:v>-2500</c:v>
                </c:pt>
                <c:pt idx="12">
                  <c:v>-2000</c:v>
                </c:pt>
                <c:pt idx="13">
                  <c:v>-1500</c:v>
                </c:pt>
                <c:pt idx="14">
                  <c:v>-1300</c:v>
                </c:pt>
                <c:pt idx="15">
                  <c:v>-1000</c:v>
                </c:pt>
                <c:pt idx="16">
                  <c:v>-900</c:v>
                </c:pt>
                <c:pt idx="17">
                  <c:v>-800</c:v>
                </c:pt>
                <c:pt idx="18">
                  <c:v>-700</c:v>
                </c:pt>
                <c:pt idx="19">
                  <c:v>-600</c:v>
                </c:pt>
                <c:pt idx="20">
                  <c:v>-500</c:v>
                </c:pt>
                <c:pt idx="21">
                  <c:v>-400</c:v>
                </c:pt>
                <c:pt idx="22">
                  <c:v>-300</c:v>
                </c:pt>
                <c:pt idx="23">
                  <c:v>-200</c:v>
                </c:pt>
                <c:pt idx="24">
                  <c:v>-100</c:v>
                </c:pt>
                <c:pt idx="25">
                  <c:v>-50</c:v>
                </c:pt>
                <c:pt idx="26">
                  <c:v>0</c:v>
                </c:pt>
                <c:pt idx="27">
                  <c:v>50</c:v>
                </c:pt>
                <c:pt idx="28">
                  <c:v>100</c:v>
                </c:pt>
                <c:pt idx="29">
                  <c:v>200</c:v>
                </c:pt>
                <c:pt idx="30">
                  <c:v>300</c:v>
                </c:pt>
                <c:pt idx="31">
                  <c:v>400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  <c:pt idx="38">
                  <c:v>1300</c:v>
                </c:pt>
                <c:pt idx="39">
                  <c:v>1500</c:v>
                </c:pt>
                <c:pt idx="40">
                  <c:v>2000</c:v>
                </c:pt>
                <c:pt idx="41">
                  <c:v>2500</c:v>
                </c:pt>
                <c:pt idx="42">
                  <c:v>3000</c:v>
                </c:pt>
                <c:pt idx="43">
                  <c:v>3500</c:v>
                </c:pt>
                <c:pt idx="44">
                  <c:v>4000</c:v>
                </c:pt>
                <c:pt idx="45">
                  <c:v>4500</c:v>
                </c:pt>
                <c:pt idx="46">
                  <c:v>5000</c:v>
                </c:pt>
                <c:pt idx="47">
                  <c:v>7000</c:v>
                </c:pt>
              </c:numCache>
            </c:numRef>
          </c:xVal>
          <c:yVal>
            <c:numRef>
              <c:f>'cilindro e esfera'!$C$16:$C$63</c:f>
              <c:numCache>
                <c:formatCode>0.00E+00</c:formatCode>
                <c:ptCount val="48"/>
                <c:pt idx="0">
                  <c:v>-7.479099430098729E-2</c:v>
                </c:pt>
                <c:pt idx="1">
                  <c:v>-0.10715212862337338</c:v>
                </c:pt>
                <c:pt idx="2">
                  <c:v>-0.13177288619797844</c:v>
                </c:pt>
                <c:pt idx="3">
                  <c:v>-0.16587456172493284</c:v>
                </c:pt>
                <c:pt idx="4">
                  <c:v>-0.21495955730342944</c:v>
                </c:pt>
                <c:pt idx="5">
                  <c:v>-0.28910320933167521</c:v>
                </c:pt>
                <c:pt idx="6">
                  <c:v>-0.4082540262162172</c:v>
                </c:pt>
                <c:pt idx="7">
                  <c:v>-0.4966408368145323</c:v>
                </c:pt>
                <c:pt idx="8">
                  <c:v>-0.61595816617924459</c:v>
                </c:pt>
                <c:pt idx="9">
                  <c:v>-0.7816570989749525</c:v>
                </c:pt>
                <c:pt idx="10">
                  <c:v>-1.019298405959854</c:v>
                </c:pt>
                <c:pt idx="11">
                  <c:v>-1.3723299697368814</c:v>
                </c:pt>
                <c:pt idx="12">
                  <c:v>-1.9149912055730824</c:v>
                </c:pt>
                <c:pt idx="13">
                  <c:v>-2.7655583654088423</c:v>
                </c:pt>
                <c:pt idx="14">
                  <c:v>-3.2237573845298337</c:v>
                </c:pt>
                <c:pt idx="15">
                  <c:v>-4.050669130004029</c:v>
                </c:pt>
                <c:pt idx="16">
                  <c:v>-4.3585199838843351</c:v>
                </c:pt>
                <c:pt idx="17">
                  <c:v>-4.6765235878587292</c:v>
                </c:pt>
                <c:pt idx="18">
                  <c:v>-4.9983027338123112</c:v>
                </c:pt>
                <c:pt idx="19">
                  <c:v>-5.3152682730296776</c:v>
                </c:pt>
                <c:pt idx="20">
                  <c:v>-5.6166494637684741</c:v>
                </c:pt>
                <c:pt idx="21">
                  <c:v>-5.8898918701139671</c:v>
                </c:pt>
                <c:pt idx="22">
                  <c:v>-6.1215168312982238</c:v>
                </c:pt>
                <c:pt idx="23">
                  <c:v>-6.2984392830698495</c:v>
                </c:pt>
                <c:pt idx="24">
                  <c:v>-6.4095882115946115</c:v>
                </c:pt>
                <c:pt idx="25">
                  <c:v>-6.4379911135662269</c:v>
                </c:pt>
                <c:pt idx="26">
                  <c:v>-6.4475147690596675</c:v>
                </c:pt>
                <c:pt idx="27">
                  <c:v>-6.4379911135662269</c:v>
                </c:pt>
                <c:pt idx="28">
                  <c:v>-6.4095882115946115</c:v>
                </c:pt>
                <c:pt idx="29">
                  <c:v>-6.2984392830698495</c:v>
                </c:pt>
                <c:pt idx="30">
                  <c:v>-6.1215168312982238</c:v>
                </c:pt>
                <c:pt idx="31">
                  <c:v>-5.8898918701139671</c:v>
                </c:pt>
                <c:pt idx="32">
                  <c:v>-5.6166494637684741</c:v>
                </c:pt>
                <c:pt idx="33">
                  <c:v>-5.3152682730296776</c:v>
                </c:pt>
                <c:pt idx="34">
                  <c:v>-4.9983027338123112</c:v>
                </c:pt>
                <c:pt idx="35">
                  <c:v>-4.6765235878587292</c:v>
                </c:pt>
                <c:pt idx="36">
                  <c:v>-4.3585199838843351</c:v>
                </c:pt>
                <c:pt idx="37">
                  <c:v>-4.050669130004029</c:v>
                </c:pt>
                <c:pt idx="38">
                  <c:v>-3.2237573845298337</c:v>
                </c:pt>
                <c:pt idx="39">
                  <c:v>-2.7655583654088423</c:v>
                </c:pt>
                <c:pt idx="40">
                  <c:v>-1.9149912055730824</c:v>
                </c:pt>
                <c:pt idx="41">
                  <c:v>-1.3723299697368814</c:v>
                </c:pt>
                <c:pt idx="42">
                  <c:v>-1.019298405959854</c:v>
                </c:pt>
                <c:pt idx="43">
                  <c:v>-0.7816570989749525</c:v>
                </c:pt>
                <c:pt idx="44">
                  <c:v>-0.61595816617924459</c:v>
                </c:pt>
                <c:pt idx="45">
                  <c:v>-0.4966408368145323</c:v>
                </c:pt>
                <c:pt idx="46">
                  <c:v>-0.4082540262162172</c:v>
                </c:pt>
                <c:pt idx="47">
                  <c:v>-0.21495955730342944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78B-4BB5-9D08-7FA4F7B0D773}"/>
            </c:ext>
          </c:extLst>
        </c:ser>
        <c:ser>
          <c:idx val="3"/>
          <c:order val="1"/>
          <c:tx>
            <c:strRef>
              <c:f>'cilindro e esfera'!$D$14</c:f>
              <c:strCache>
                <c:ptCount val="1"/>
                <c:pt idx="0">
                  <c:v>esfera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'cilindro e esfera'!$A$16:$A$63</c:f>
              <c:numCache>
                <c:formatCode>General</c:formatCode>
                <c:ptCount val="48"/>
                <c:pt idx="0">
                  <c:v>-12000</c:v>
                </c:pt>
                <c:pt idx="1">
                  <c:v>-10000</c:v>
                </c:pt>
                <c:pt idx="2">
                  <c:v>-9000</c:v>
                </c:pt>
                <c:pt idx="3">
                  <c:v>-8000</c:v>
                </c:pt>
                <c:pt idx="4">
                  <c:v>-7000</c:v>
                </c:pt>
                <c:pt idx="5">
                  <c:v>-6000</c:v>
                </c:pt>
                <c:pt idx="6">
                  <c:v>-5000</c:v>
                </c:pt>
                <c:pt idx="7">
                  <c:v>-4500</c:v>
                </c:pt>
                <c:pt idx="8">
                  <c:v>-4000</c:v>
                </c:pt>
                <c:pt idx="9">
                  <c:v>-3500</c:v>
                </c:pt>
                <c:pt idx="10">
                  <c:v>-3000</c:v>
                </c:pt>
                <c:pt idx="11">
                  <c:v>-2500</c:v>
                </c:pt>
                <c:pt idx="12">
                  <c:v>-2000</c:v>
                </c:pt>
                <c:pt idx="13">
                  <c:v>-1500</c:v>
                </c:pt>
                <c:pt idx="14">
                  <c:v>-1300</c:v>
                </c:pt>
                <c:pt idx="15">
                  <c:v>-1000</c:v>
                </c:pt>
                <c:pt idx="16">
                  <c:v>-900</c:v>
                </c:pt>
                <c:pt idx="17">
                  <c:v>-800</c:v>
                </c:pt>
                <c:pt idx="18">
                  <c:v>-700</c:v>
                </c:pt>
                <c:pt idx="19">
                  <c:v>-600</c:v>
                </c:pt>
                <c:pt idx="20">
                  <c:v>-500</c:v>
                </c:pt>
                <c:pt idx="21">
                  <c:v>-400</c:v>
                </c:pt>
                <c:pt idx="22">
                  <c:v>-300</c:v>
                </c:pt>
                <c:pt idx="23">
                  <c:v>-200</c:v>
                </c:pt>
                <c:pt idx="24">
                  <c:v>-100</c:v>
                </c:pt>
                <c:pt idx="25">
                  <c:v>-50</c:v>
                </c:pt>
                <c:pt idx="26">
                  <c:v>0</c:v>
                </c:pt>
                <c:pt idx="27">
                  <c:v>50</c:v>
                </c:pt>
                <c:pt idx="28">
                  <c:v>100</c:v>
                </c:pt>
                <c:pt idx="29">
                  <c:v>200</c:v>
                </c:pt>
                <c:pt idx="30">
                  <c:v>300</c:v>
                </c:pt>
                <c:pt idx="31">
                  <c:v>400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  <c:pt idx="38">
                  <c:v>1300</c:v>
                </c:pt>
                <c:pt idx="39">
                  <c:v>1500</c:v>
                </c:pt>
                <c:pt idx="40">
                  <c:v>2000</c:v>
                </c:pt>
                <c:pt idx="41">
                  <c:v>2500</c:v>
                </c:pt>
                <c:pt idx="42">
                  <c:v>3000</c:v>
                </c:pt>
                <c:pt idx="43">
                  <c:v>3500</c:v>
                </c:pt>
                <c:pt idx="44">
                  <c:v>4000</c:v>
                </c:pt>
                <c:pt idx="45">
                  <c:v>4500</c:v>
                </c:pt>
                <c:pt idx="46">
                  <c:v>5000</c:v>
                </c:pt>
                <c:pt idx="47">
                  <c:v>7000</c:v>
                </c:pt>
              </c:numCache>
            </c:numRef>
          </c:xVal>
          <c:yVal>
            <c:numRef>
              <c:f>'cilindro e esfera'!$E$16:$E$63</c:f>
              <c:numCache>
                <c:formatCode>0.00E+00</c:formatCode>
                <c:ptCount val="48"/>
                <c:pt idx="0">
                  <c:v>-4.1308856795887212E-3</c:v>
                </c:pt>
                <c:pt idx="1">
                  <c:v>-7.0838673506435608E-3</c:v>
                </c:pt>
                <c:pt idx="2">
                  <c:v>-9.6606934913563234E-3</c:v>
                </c:pt>
                <c:pt idx="3">
                  <c:v>-1.3643911646261971E-2</c:v>
                </c:pt>
                <c:pt idx="4">
                  <c:v>-2.012817290025902E-2</c:v>
                </c:pt>
                <c:pt idx="5">
                  <c:v>-3.1394139592872954E-2</c:v>
                </c:pt>
                <c:pt idx="6">
                  <c:v>-5.2682324674531163E-2</c:v>
                </c:pt>
                <c:pt idx="7">
                  <c:v>-7.068591047493572E-2</c:v>
                </c:pt>
                <c:pt idx="8">
                  <c:v>-9.7632866824916648E-2</c:v>
                </c:pt>
                <c:pt idx="9">
                  <c:v>-0.13957049878570679</c:v>
                </c:pt>
                <c:pt idx="10">
                  <c:v>-0.2078362191684229</c:v>
                </c:pt>
                <c:pt idx="11">
                  <c:v>-0.3246811215968865</c:v>
                </c:pt>
                <c:pt idx="12">
                  <c:v>-0.53520405052820397</c:v>
                </c:pt>
                <c:pt idx="13">
                  <c:v>-0.92884545091445014</c:v>
                </c:pt>
                <c:pt idx="14">
                  <c:v>-1.1689952346160264</c:v>
                </c:pt>
                <c:pt idx="15">
                  <c:v>-1.6464910381367439</c:v>
                </c:pt>
                <c:pt idx="16">
                  <c:v>-1.8377133835246491</c:v>
                </c:pt>
                <c:pt idx="17">
                  <c:v>-2.0424616445460808</c:v>
                </c:pt>
                <c:pt idx="18">
                  <c:v>-2.2568518491198648</c:v>
                </c:pt>
                <c:pt idx="19">
                  <c:v>-2.4748962613511862</c:v>
                </c:pt>
                <c:pt idx="20">
                  <c:v>-2.6883462044056827</c:v>
                </c:pt>
                <c:pt idx="21">
                  <c:v>-2.8868897503061577</c:v>
                </c:pt>
                <c:pt idx="22">
                  <c:v>-3.0588472331863636</c:v>
                </c:pt>
                <c:pt idx="23">
                  <c:v>-3.192409808593371</c:v>
                </c:pt>
                <c:pt idx="24">
                  <c:v>-3.2772865008145979</c:v>
                </c:pt>
                <c:pt idx="25">
                  <c:v>-3.2990946473887961</c:v>
                </c:pt>
                <c:pt idx="26">
                  <c:v>-3.3064178302870144</c:v>
                </c:pt>
                <c:pt idx="27">
                  <c:v>-3.2990946473887961</c:v>
                </c:pt>
                <c:pt idx="28">
                  <c:v>-3.2772865008145979</c:v>
                </c:pt>
                <c:pt idx="29">
                  <c:v>-3.192409808593371</c:v>
                </c:pt>
                <c:pt idx="30">
                  <c:v>-3.0588472331863636</c:v>
                </c:pt>
                <c:pt idx="31">
                  <c:v>-2.8868897503061577</c:v>
                </c:pt>
                <c:pt idx="32">
                  <c:v>-2.6883462044056827</c:v>
                </c:pt>
                <c:pt idx="33">
                  <c:v>-2.4748962613511862</c:v>
                </c:pt>
                <c:pt idx="34">
                  <c:v>-2.2568518491198648</c:v>
                </c:pt>
                <c:pt idx="35">
                  <c:v>-2.0424616445460808</c:v>
                </c:pt>
                <c:pt idx="36">
                  <c:v>-1.8377133835246491</c:v>
                </c:pt>
                <c:pt idx="37">
                  <c:v>-1.6464910381367439</c:v>
                </c:pt>
                <c:pt idx="38">
                  <c:v>-1.1689952346160264</c:v>
                </c:pt>
                <c:pt idx="39">
                  <c:v>-0.92884545091445014</c:v>
                </c:pt>
                <c:pt idx="40">
                  <c:v>-0.53520405052820397</c:v>
                </c:pt>
                <c:pt idx="41">
                  <c:v>-0.3246811215968865</c:v>
                </c:pt>
                <c:pt idx="42">
                  <c:v>-0.2078362191684229</c:v>
                </c:pt>
                <c:pt idx="43">
                  <c:v>-0.13957049878570679</c:v>
                </c:pt>
                <c:pt idx="44">
                  <c:v>-9.7632866824916648E-2</c:v>
                </c:pt>
                <c:pt idx="45">
                  <c:v>-7.068591047493572E-2</c:v>
                </c:pt>
                <c:pt idx="46">
                  <c:v>-5.2682324674531163E-2</c:v>
                </c:pt>
                <c:pt idx="47">
                  <c:v>-2.012817290025902E-2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F78B-4BB5-9D08-7FA4F7B0D773}"/>
            </c:ext>
          </c:extLst>
        </c:ser>
        <c:dLbls/>
        <c:axId val="103511168"/>
        <c:axId val="103513088"/>
      </c:scatterChart>
      <c:valAx>
        <c:axId val="103511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distância (m)</a:t>
                </a:r>
              </a:p>
            </c:rich>
          </c:tx>
          <c:layout>
            <c:manualLayout>
              <c:xMode val="edge"/>
              <c:yMode val="edge"/>
              <c:x val="0.84650601646860901"/>
              <c:y val="0.137055151133005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513088"/>
        <c:crosses val="autoZero"/>
        <c:crossBetween val="midCat"/>
      </c:valAx>
      <c:valAx>
        <c:axId val="103513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anomalia (mGal)</a:t>
                </a:r>
              </a:p>
            </c:rich>
          </c:tx>
          <c:layout>
            <c:manualLayout>
              <c:xMode val="edge"/>
              <c:yMode val="edge"/>
              <c:x val="0.63514713052443073"/>
              <c:y val="0.61979279904894613"/>
            </c:manualLayout>
          </c:layout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51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12</xdr:row>
      <xdr:rowOff>90487</xdr:rowOff>
    </xdr:from>
    <xdr:to>
      <xdr:col>10</xdr:col>
      <xdr:colOff>566737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357186</xdr:colOff>
      <xdr:row>134</xdr:row>
      <xdr:rowOff>147637</xdr:rowOff>
    </xdr:from>
    <xdr:to>
      <xdr:col>21</xdr:col>
      <xdr:colOff>133349</xdr:colOff>
      <xdr:row>153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180975</xdr:colOff>
      <xdr:row>75</xdr:row>
      <xdr:rowOff>180975</xdr:rowOff>
    </xdr:from>
    <xdr:to>
      <xdr:col>23</xdr:col>
      <xdr:colOff>161925</xdr:colOff>
      <xdr:row>93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161925</xdr:colOff>
      <xdr:row>187</xdr:row>
      <xdr:rowOff>38100</xdr:rowOff>
    </xdr:from>
    <xdr:to>
      <xdr:col>24</xdr:col>
      <xdr:colOff>85725</xdr:colOff>
      <xdr:row>202</xdr:row>
      <xdr:rowOff>100012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366711</xdr:colOff>
      <xdr:row>247</xdr:row>
      <xdr:rowOff>80961</xdr:rowOff>
    </xdr:from>
    <xdr:to>
      <xdr:col>23</xdr:col>
      <xdr:colOff>314324</xdr:colOff>
      <xdr:row>265</xdr:row>
      <xdr:rowOff>85724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15</xdr:row>
      <xdr:rowOff>14287</xdr:rowOff>
    </xdr:from>
    <xdr:to>
      <xdr:col>16</xdr:col>
      <xdr:colOff>447675</xdr:colOff>
      <xdr:row>29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676A478-2E70-4384-61CA-16BA1AFAA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357186</xdr:colOff>
      <xdr:row>12</xdr:row>
      <xdr:rowOff>147636</xdr:rowOff>
    </xdr:from>
    <xdr:to>
      <xdr:col>14</xdr:col>
      <xdr:colOff>209549</xdr:colOff>
      <xdr:row>29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A9FC125-1305-383B-0A08-46821BFA5C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topLeftCell="A56" workbookViewId="0">
      <selection activeCell="G68" sqref="G68"/>
    </sheetView>
  </sheetViews>
  <sheetFormatPr defaultRowHeight="15"/>
  <cols>
    <col min="4" max="4" width="12" bestFit="1" customWidth="1"/>
  </cols>
  <sheetData>
    <row r="1" spans="1:5">
      <c r="A1" s="2" t="s">
        <v>0</v>
      </c>
    </row>
    <row r="2" spans="1:5">
      <c r="A2" t="s">
        <v>1</v>
      </c>
      <c r="C2">
        <v>3300</v>
      </c>
    </row>
    <row r="3" spans="1:5">
      <c r="A3" t="s">
        <v>2</v>
      </c>
      <c r="C3">
        <v>2700</v>
      </c>
    </row>
    <row r="4" spans="1:5">
      <c r="A4" t="s">
        <v>4</v>
      </c>
      <c r="C4">
        <f>C2-C3</f>
        <v>600</v>
      </c>
    </row>
    <row r="5" spans="1:5">
      <c r="A5" t="s">
        <v>3</v>
      </c>
      <c r="C5">
        <v>5000</v>
      </c>
      <c r="D5" t="s">
        <v>16</v>
      </c>
      <c r="E5">
        <v>2500</v>
      </c>
    </row>
    <row r="6" spans="1:5">
      <c r="A6" t="s">
        <v>5</v>
      </c>
      <c r="C6">
        <v>100</v>
      </c>
    </row>
    <row r="7" spans="1:5">
      <c r="A7" t="s">
        <v>6</v>
      </c>
      <c r="C7">
        <v>2600</v>
      </c>
    </row>
    <row r="8" spans="1:5">
      <c r="A8" t="s">
        <v>10</v>
      </c>
    </row>
    <row r="9" spans="1:5">
      <c r="A9" t="s">
        <v>7</v>
      </c>
      <c r="B9" t="s">
        <v>8</v>
      </c>
    </row>
    <row r="10" spans="1:5">
      <c r="A10" t="s">
        <v>9</v>
      </c>
      <c r="B10" s="1">
        <v>6.67E-11</v>
      </c>
      <c r="C10" t="s">
        <v>11</v>
      </c>
      <c r="D10" s="1">
        <f>4/3*PI()*B10</f>
        <v>2.7939230665925222E-10</v>
      </c>
    </row>
    <row r="12" spans="1:5">
      <c r="A12" s="3" t="s">
        <v>13</v>
      </c>
    </row>
    <row r="13" spans="1:5">
      <c r="A13" t="s">
        <v>12</v>
      </c>
      <c r="B13" t="s">
        <v>14</v>
      </c>
      <c r="C13" t="s">
        <v>15</v>
      </c>
    </row>
    <row r="14" spans="1:5">
      <c r="A14">
        <v>-50000</v>
      </c>
      <c r="B14" s="1">
        <f>$D$10*$E$5^3*$C$4*($C$7/(A14^2+$C$7^2)^(3/2))</f>
        <v>5.4261267388425944E-8</v>
      </c>
      <c r="C14" s="1">
        <f>B14*100000</f>
        <v>5.4261267388425946E-3</v>
      </c>
    </row>
    <row r="15" spans="1:5">
      <c r="A15">
        <v>-30000</v>
      </c>
      <c r="B15" s="1">
        <f t="shared" ref="B15:B65" si="0">$D$10*$E$5^3*$C$4*($C$7/(A15^2+$C$7^2)^(3/2))</f>
        <v>2.4941383312825814E-7</v>
      </c>
      <c r="C15" s="1">
        <f t="shared" ref="C15:C65" si="1">B15*100000</f>
        <v>2.4941383312825815E-2</v>
      </c>
    </row>
    <row r="16" spans="1:5">
      <c r="A16">
        <v>-20000</v>
      </c>
      <c r="B16" s="1">
        <f t="shared" si="0"/>
        <v>8.3014070515354056E-7</v>
      </c>
      <c r="C16" s="1">
        <f t="shared" si="1"/>
        <v>8.301407051535406E-2</v>
      </c>
    </row>
    <row r="17" spans="1:3">
      <c r="A17">
        <v>-15000</v>
      </c>
      <c r="B17" s="1">
        <f t="shared" si="0"/>
        <v>1.9301957022680419E-6</v>
      </c>
      <c r="C17" s="1">
        <f t="shared" si="1"/>
        <v>0.19301957022680419</v>
      </c>
    </row>
    <row r="18" spans="1:3">
      <c r="A18">
        <v>-12000</v>
      </c>
      <c r="B18" s="1">
        <f t="shared" si="0"/>
        <v>3.6790007335398042E-6</v>
      </c>
      <c r="C18" s="1">
        <f t="shared" si="1"/>
        <v>0.36790007335398039</v>
      </c>
    </row>
    <row r="19" spans="1:3">
      <c r="A19">
        <v>-10000</v>
      </c>
      <c r="B19" s="1">
        <f t="shared" si="0"/>
        <v>6.1737099227966295E-6</v>
      </c>
      <c r="C19" s="1">
        <f t="shared" si="1"/>
        <v>0.61737099227966297</v>
      </c>
    </row>
    <row r="20" spans="1:3">
      <c r="A20">
        <v>-9000</v>
      </c>
      <c r="B20" s="1">
        <f t="shared" si="0"/>
        <v>8.2835051337815118E-6</v>
      </c>
      <c r="C20" s="1">
        <f t="shared" si="1"/>
        <v>0.82835051337815113</v>
      </c>
    </row>
    <row r="21" spans="1:3">
      <c r="A21">
        <v>-8000</v>
      </c>
      <c r="B21" s="1">
        <f t="shared" si="0"/>
        <v>1.1441351581044896E-5</v>
      </c>
      <c r="C21" s="1">
        <f t="shared" si="1"/>
        <v>1.1441351581044896</v>
      </c>
    </row>
    <row r="22" spans="1:3">
      <c r="A22">
        <v>-7000</v>
      </c>
      <c r="B22" s="1">
        <f t="shared" si="0"/>
        <v>1.6355917826449982E-5</v>
      </c>
      <c r="C22" s="1">
        <f t="shared" si="1"/>
        <v>1.6355917826449982</v>
      </c>
    </row>
    <row r="23" spans="1:3">
      <c r="A23">
        <v>-6000</v>
      </c>
      <c r="B23" s="1">
        <f t="shared" si="0"/>
        <v>2.435580693379951E-5</v>
      </c>
      <c r="C23" s="1">
        <f t="shared" si="1"/>
        <v>2.4355806933799511</v>
      </c>
    </row>
    <row r="24" spans="1:3">
      <c r="A24">
        <v>-5000</v>
      </c>
      <c r="B24" s="1">
        <f t="shared" si="0"/>
        <v>3.8048568937135053E-5</v>
      </c>
      <c r="C24" s="1">
        <f t="shared" si="1"/>
        <v>3.8048568937135054</v>
      </c>
    </row>
    <row r="25" spans="1:3">
      <c r="A25">
        <v>-4500</v>
      </c>
      <c r="B25" s="1">
        <f t="shared" si="0"/>
        <v>4.8514570543366719E-5</v>
      </c>
      <c r="C25" s="1">
        <f t="shared" si="1"/>
        <v>4.851457054336672</v>
      </c>
    </row>
    <row r="26" spans="1:3">
      <c r="A26">
        <v>-4000</v>
      </c>
      <c r="B26" s="1">
        <f t="shared" si="0"/>
        <v>6.2719224671273766E-5</v>
      </c>
      <c r="C26" s="1">
        <f t="shared" si="1"/>
        <v>6.2719224671273768</v>
      </c>
    </row>
    <row r="27" spans="1:3">
      <c r="A27">
        <v>-3500</v>
      </c>
      <c r="B27" s="1">
        <f t="shared" si="0"/>
        <v>8.2164816995981726E-5</v>
      </c>
      <c r="C27" s="1">
        <f t="shared" si="1"/>
        <v>8.2164816995981731</v>
      </c>
    </row>
    <row r="28" spans="1:3">
      <c r="A28">
        <v>-3000</v>
      </c>
      <c r="B28" s="1">
        <f t="shared" si="0"/>
        <v>1.0884907627903729E-4</v>
      </c>
      <c r="C28" s="1">
        <f t="shared" si="1"/>
        <v>10.884907627903729</v>
      </c>
    </row>
    <row r="29" spans="1:3">
      <c r="A29">
        <v>-2500</v>
      </c>
      <c r="B29" s="1">
        <f t="shared" si="0"/>
        <v>1.4512529740525623E-4</v>
      </c>
      <c r="C29" s="1">
        <f t="shared" si="1"/>
        <v>14.512529740525624</v>
      </c>
    </row>
    <row r="30" spans="1:3">
      <c r="A30">
        <v>-2000</v>
      </c>
      <c r="B30" s="1">
        <f t="shared" si="0"/>
        <v>1.9294816853165063E-4</v>
      </c>
      <c r="C30" s="1">
        <f t="shared" si="1"/>
        <v>19.294816853165063</v>
      </c>
    </row>
    <row r="31" spans="1:3">
      <c r="A31">
        <v>-1500</v>
      </c>
      <c r="B31" s="1">
        <f t="shared" si="0"/>
        <v>2.5180936689905197E-4</v>
      </c>
      <c r="C31" s="1">
        <f t="shared" si="1"/>
        <v>25.180936689905195</v>
      </c>
    </row>
    <row r="32" spans="1:3">
      <c r="A32">
        <v>-1300</v>
      </c>
      <c r="B32" s="1">
        <f t="shared" si="0"/>
        <v>2.7725156364521704E-4</v>
      </c>
      <c r="C32" s="1">
        <f t="shared" si="1"/>
        <v>27.725156364521705</v>
      </c>
    </row>
    <row r="33" spans="1:3">
      <c r="A33">
        <v>-1000</v>
      </c>
      <c r="B33" s="1">
        <f t="shared" si="0"/>
        <v>3.150405708287914E-4</v>
      </c>
      <c r="C33" s="1">
        <f t="shared" si="1"/>
        <v>31.50405708287914</v>
      </c>
    </row>
    <row r="34" spans="1:3">
      <c r="A34">
        <v>-900</v>
      </c>
      <c r="B34" s="1">
        <f t="shared" si="0"/>
        <v>3.2697552693941123E-4</v>
      </c>
      <c r="C34" s="1">
        <f t="shared" si="1"/>
        <v>32.697552693941127</v>
      </c>
    </row>
    <row r="35" spans="1:3">
      <c r="A35">
        <v>-800</v>
      </c>
      <c r="B35" s="1">
        <f t="shared" si="0"/>
        <v>3.3830739261400217E-4</v>
      </c>
      <c r="C35" s="1">
        <f t="shared" si="1"/>
        <v>33.830739261400218</v>
      </c>
    </row>
    <row r="36" spans="1:3">
      <c r="A36">
        <v>-700</v>
      </c>
      <c r="B36" s="1">
        <f t="shared" si="0"/>
        <v>3.4886070791329254E-4</v>
      </c>
      <c r="C36" s="1">
        <f t="shared" si="1"/>
        <v>34.886070791329253</v>
      </c>
    </row>
    <row r="37" spans="1:3">
      <c r="A37">
        <v>-600</v>
      </c>
      <c r="B37" s="1">
        <f t="shared" si="0"/>
        <v>3.5845866013902756E-4</v>
      </c>
      <c r="C37" s="1">
        <f t="shared" si="1"/>
        <v>35.845866013902757</v>
      </c>
    </row>
    <row r="38" spans="1:3">
      <c r="A38">
        <v>-500</v>
      </c>
      <c r="B38" s="1">
        <f t="shared" si="0"/>
        <v>3.6692900282120995E-4</v>
      </c>
      <c r="C38" s="1">
        <f t="shared" si="1"/>
        <v>36.692900282120995</v>
      </c>
    </row>
    <row r="39" spans="1:3">
      <c r="A39">
        <v>-400</v>
      </c>
      <c r="B39" s="1">
        <f t="shared" si="0"/>
        <v>3.7411052444453623E-4</v>
      </c>
      <c r="C39" s="1">
        <f t="shared" si="1"/>
        <v>37.411052444453624</v>
      </c>
    </row>
    <row r="40" spans="1:3">
      <c r="A40">
        <v>-300</v>
      </c>
      <c r="B40" s="1">
        <f t="shared" si="0"/>
        <v>3.7985969076042187E-4</v>
      </c>
      <c r="C40" s="1">
        <f t="shared" si="1"/>
        <v>37.985969076042188</v>
      </c>
    </row>
    <row r="41" spans="1:3">
      <c r="A41">
        <v>-200</v>
      </c>
      <c r="B41" s="1">
        <f t="shared" si="0"/>
        <v>3.8405701181421132E-4</v>
      </c>
      <c r="C41" s="1">
        <f t="shared" si="1"/>
        <v>38.405701181421129</v>
      </c>
    </row>
    <row r="42" spans="1:3">
      <c r="A42">
        <v>-100</v>
      </c>
      <c r="B42" s="1">
        <f t="shared" si="0"/>
        <v>3.8661265399087371E-4</v>
      </c>
      <c r="C42" s="1">
        <f t="shared" si="1"/>
        <v>38.66126539908737</v>
      </c>
    </row>
    <row r="43" spans="1:3">
      <c r="A43">
        <v>-50</v>
      </c>
      <c r="B43" s="1">
        <f t="shared" si="0"/>
        <v>3.8725599566420791E-4</v>
      </c>
      <c r="C43" s="1">
        <f t="shared" si="1"/>
        <v>38.72559956642079</v>
      </c>
    </row>
    <row r="44" spans="1:3">
      <c r="A44">
        <v>0</v>
      </c>
      <c r="B44" s="1">
        <f t="shared" si="0"/>
        <v>3.874708394867587E-4</v>
      </c>
      <c r="C44" s="1">
        <f t="shared" si="1"/>
        <v>38.747083948675872</v>
      </c>
    </row>
    <row r="45" spans="1:3">
      <c r="A45">
        <v>50</v>
      </c>
      <c r="B45" s="1">
        <f t="shared" si="0"/>
        <v>3.8725599566420791E-4</v>
      </c>
      <c r="C45" s="1">
        <f t="shared" si="1"/>
        <v>38.72559956642079</v>
      </c>
    </row>
    <row r="46" spans="1:3">
      <c r="A46">
        <v>100</v>
      </c>
      <c r="B46" s="1">
        <f t="shared" si="0"/>
        <v>3.8661265399087371E-4</v>
      </c>
      <c r="C46" s="1">
        <f t="shared" si="1"/>
        <v>38.66126539908737</v>
      </c>
    </row>
    <row r="47" spans="1:3">
      <c r="A47">
        <v>200</v>
      </c>
      <c r="B47" s="1">
        <f t="shared" si="0"/>
        <v>3.8405701181421132E-4</v>
      </c>
      <c r="C47" s="1">
        <f t="shared" si="1"/>
        <v>38.405701181421129</v>
      </c>
    </row>
    <row r="48" spans="1:3">
      <c r="A48">
        <v>300</v>
      </c>
      <c r="B48" s="1">
        <f t="shared" si="0"/>
        <v>3.7985969076042187E-4</v>
      </c>
      <c r="C48" s="1">
        <f t="shared" si="1"/>
        <v>37.985969076042188</v>
      </c>
    </row>
    <row r="49" spans="1:3">
      <c r="A49">
        <v>400</v>
      </c>
      <c r="B49" s="1">
        <f t="shared" si="0"/>
        <v>3.7411052444453623E-4</v>
      </c>
      <c r="C49" s="1">
        <f t="shared" si="1"/>
        <v>37.411052444453624</v>
      </c>
    </row>
    <row r="50" spans="1:3">
      <c r="A50">
        <v>500</v>
      </c>
      <c r="B50" s="1">
        <f t="shared" si="0"/>
        <v>3.6692900282120995E-4</v>
      </c>
      <c r="C50" s="1">
        <f t="shared" si="1"/>
        <v>36.692900282120995</v>
      </c>
    </row>
    <row r="51" spans="1:3">
      <c r="A51">
        <v>600</v>
      </c>
      <c r="B51" s="1">
        <f t="shared" si="0"/>
        <v>3.5845866013902756E-4</v>
      </c>
      <c r="C51" s="1">
        <f t="shared" si="1"/>
        <v>35.845866013902757</v>
      </c>
    </row>
    <row r="52" spans="1:3">
      <c r="A52">
        <v>700</v>
      </c>
      <c r="B52" s="1">
        <f t="shared" si="0"/>
        <v>3.4886070791329254E-4</v>
      </c>
      <c r="C52" s="1">
        <f t="shared" si="1"/>
        <v>34.886070791329253</v>
      </c>
    </row>
    <row r="53" spans="1:3">
      <c r="A53">
        <v>800</v>
      </c>
      <c r="B53" s="1">
        <f t="shared" si="0"/>
        <v>3.3830739261400217E-4</v>
      </c>
      <c r="C53" s="1">
        <f t="shared" si="1"/>
        <v>33.830739261400218</v>
      </c>
    </row>
    <row r="54" spans="1:3">
      <c r="A54">
        <v>900</v>
      </c>
      <c r="B54" s="1">
        <f t="shared" si="0"/>
        <v>3.2697552693941123E-4</v>
      </c>
      <c r="C54" s="1">
        <f t="shared" si="1"/>
        <v>32.697552693941127</v>
      </c>
    </row>
    <row r="55" spans="1:3">
      <c r="A55">
        <v>1000</v>
      </c>
      <c r="B55" s="1">
        <f t="shared" si="0"/>
        <v>3.150405708287914E-4</v>
      </c>
      <c r="C55" s="1">
        <f t="shared" si="1"/>
        <v>31.50405708287914</v>
      </c>
    </row>
    <row r="56" spans="1:3">
      <c r="A56">
        <v>1300</v>
      </c>
      <c r="B56" s="1">
        <f t="shared" si="0"/>
        <v>2.7725156364521704E-4</v>
      </c>
      <c r="C56" s="1">
        <f t="shared" si="1"/>
        <v>27.725156364521705</v>
      </c>
    </row>
    <row r="57" spans="1:3">
      <c r="A57">
        <v>1500</v>
      </c>
      <c r="B57" s="1">
        <f t="shared" si="0"/>
        <v>2.5180936689905197E-4</v>
      </c>
      <c r="C57" s="1">
        <f t="shared" si="1"/>
        <v>25.180936689905195</v>
      </c>
    </row>
    <row r="58" spans="1:3">
      <c r="A58">
        <v>2000</v>
      </c>
      <c r="B58" s="1">
        <f t="shared" si="0"/>
        <v>1.9294816853165063E-4</v>
      </c>
      <c r="C58" s="1">
        <f t="shared" si="1"/>
        <v>19.294816853165063</v>
      </c>
    </row>
    <row r="59" spans="1:3">
      <c r="A59">
        <v>2500</v>
      </c>
      <c r="B59" s="1">
        <f t="shared" si="0"/>
        <v>1.4512529740525623E-4</v>
      </c>
      <c r="C59" s="1">
        <f t="shared" si="1"/>
        <v>14.512529740525624</v>
      </c>
    </row>
    <row r="60" spans="1:3">
      <c r="A60">
        <v>3000</v>
      </c>
      <c r="B60" s="1">
        <f t="shared" si="0"/>
        <v>1.0884907627903729E-4</v>
      </c>
      <c r="C60" s="1">
        <f t="shared" si="1"/>
        <v>10.884907627903729</v>
      </c>
    </row>
    <row r="61" spans="1:3">
      <c r="A61">
        <v>3500</v>
      </c>
      <c r="B61" s="1">
        <f t="shared" si="0"/>
        <v>8.2164816995981726E-5</v>
      </c>
      <c r="C61" s="1">
        <f t="shared" si="1"/>
        <v>8.2164816995981731</v>
      </c>
    </row>
    <row r="62" spans="1:3">
      <c r="A62">
        <v>4000</v>
      </c>
      <c r="B62" s="1">
        <f t="shared" si="0"/>
        <v>6.2719224671273766E-5</v>
      </c>
      <c r="C62" s="1">
        <f t="shared" si="1"/>
        <v>6.2719224671273768</v>
      </c>
    </row>
    <row r="63" spans="1:3">
      <c r="A63">
        <v>4500</v>
      </c>
      <c r="B63" s="1">
        <f t="shared" si="0"/>
        <v>4.8514570543366719E-5</v>
      </c>
      <c r="C63" s="1">
        <f t="shared" si="1"/>
        <v>4.851457054336672</v>
      </c>
    </row>
    <row r="64" spans="1:3">
      <c r="A64">
        <v>5000</v>
      </c>
      <c r="B64" s="1">
        <f t="shared" si="0"/>
        <v>3.8048568937135053E-5</v>
      </c>
      <c r="C64" s="1">
        <f t="shared" si="1"/>
        <v>3.8048568937135054</v>
      </c>
    </row>
    <row r="65" spans="1:9">
      <c r="A65">
        <v>7000</v>
      </c>
      <c r="B65" s="1">
        <f t="shared" si="0"/>
        <v>1.6355917826449982E-5</v>
      </c>
      <c r="C65" s="1">
        <f t="shared" si="1"/>
        <v>1.6355917826449982</v>
      </c>
    </row>
    <row r="67" spans="1:9">
      <c r="A67" t="s">
        <v>10</v>
      </c>
    </row>
    <row r="68" spans="1:9">
      <c r="A68" t="s">
        <v>7</v>
      </c>
      <c r="B68" t="s">
        <v>8</v>
      </c>
    </row>
    <row r="69" spans="1:9">
      <c r="A69" t="s">
        <v>9</v>
      </c>
      <c r="B69" s="1">
        <v>6.67E-11</v>
      </c>
      <c r="C69" t="s">
        <v>11</v>
      </c>
      <c r="D69" s="1">
        <f>4/3*PI()*B69</f>
        <v>2.7939230665925222E-10</v>
      </c>
    </row>
    <row r="70" spans="1:9">
      <c r="B70" t="s">
        <v>16</v>
      </c>
      <c r="C70">
        <v>3000</v>
      </c>
      <c r="E70">
        <v>5000</v>
      </c>
      <c r="G70">
        <v>8000</v>
      </c>
      <c r="I70">
        <v>10000</v>
      </c>
    </row>
    <row r="71" spans="1:9">
      <c r="B71" t="s">
        <v>5</v>
      </c>
      <c r="C71">
        <v>100</v>
      </c>
      <c r="E71">
        <v>100</v>
      </c>
    </row>
    <row r="72" spans="1:9">
      <c r="B72" t="s">
        <v>6</v>
      </c>
      <c r="C72">
        <v>3100</v>
      </c>
      <c r="E72">
        <v>5100</v>
      </c>
      <c r="G72">
        <v>8100</v>
      </c>
      <c r="I72">
        <v>10100</v>
      </c>
    </row>
    <row r="73" spans="1:9">
      <c r="A73" s="3" t="s">
        <v>17</v>
      </c>
      <c r="D73" s="5" t="s">
        <v>38</v>
      </c>
      <c r="E73" s="5"/>
      <c r="F73" s="5"/>
    </row>
    <row r="74" spans="1:9">
      <c r="A74" t="s">
        <v>12</v>
      </c>
      <c r="B74" t="s">
        <v>14</v>
      </c>
      <c r="C74" t="s">
        <v>15</v>
      </c>
      <c r="D74" t="s">
        <v>14</v>
      </c>
      <c r="E74" t="s">
        <v>15</v>
      </c>
      <c r="F74" t="s">
        <v>14</v>
      </c>
      <c r="G74" t="s">
        <v>15</v>
      </c>
      <c r="H74" t="s">
        <v>14</v>
      </c>
      <c r="I74" t="s">
        <v>15</v>
      </c>
    </row>
    <row r="75" spans="1:9">
      <c r="A75">
        <v>-50000</v>
      </c>
      <c r="B75" s="1">
        <f>$D$69*$C$70^3*$C$4*($C$72/(A75^2+$C$72^2)^(3/2))</f>
        <v>1.1160452342226984E-7</v>
      </c>
      <c r="C75" s="1">
        <f>B75*100000</f>
        <v>1.1160452342226984E-2</v>
      </c>
      <c r="D75" s="1">
        <f>$D$69*$E$70^3*$C$4*($E$72/($A75^2+$E$72^2)^(3/2))</f>
        <v>8.4176969114843648E-7</v>
      </c>
      <c r="E75" s="1">
        <f>D75*100000</f>
        <v>8.4176969114843653E-2</v>
      </c>
      <c r="F75" s="1">
        <f>$D$69*$G$70^3*$C$4*($G$72/($A75^2+$G$72^2)^(3/2))</f>
        <v>5.3497651087207125E-6</v>
      </c>
      <c r="G75" s="1">
        <f>F75*100000</f>
        <v>0.53497651087207121</v>
      </c>
      <c r="H75" s="1">
        <f>$D$69*$I$70^3*$C$4*($I$72/($A75^2+$I$72^2)^(3/2))</f>
        <v>1.275626772247703E-5</v>
      </c>
      <c r="I75" s="1">
        <f>H75*100000</f>
        <v>1.275626772247703</v>
      </c>
    </row>
    <row r="76" spans="1:9">
      <c r="A76">
        <v>-30000</v>
      </c>
      <c r="B76" s="1">
        <f t="shared" ref="B76:B126" si="2">$D$69*$C$70^3*$C$4*($C$72/(A76^2+$C$72^2)^(3/2))</f>
        <v>5.1145604061936498E-7</v>
      </c>
      <c r="C76" s="1">
        <f t="shared" ref="C76:C126" si="3">B76*100000</f>
        <v>5.1145604061936495E-2</v>
      </c>
      <c r="D76" s="1">
        <f t="shared" ref="D76:D126" si="4">$D$69*$E$70^3*$C$4*($E$72/($A76^2+$E$72^2)^(3/2))</f>
        <v>3.7924718660608762E-6</v>
      </c>
      <c r="E76" s="1">
        <f t="shared" ref="E76:E126" si="5">D76*100000</f>
        <v>0.37924718660608764</v>
      </c>
      <c r="F76" s="1">
        <f t="shared" ref="F76:F126" si="6">$D$69*$G$70^3*$C$4*($G$72/($A76^2+$G$72^2)^(3/2))</f>
        <v>2.3169573600692292E-5</v>
      </c>
      <c r="G76" s="1">
        <f t="shared" ref="G76:G126" si="7">F76*100000</f>
        <v>2.316957360069229</v>
      </c>
      <c r="H76" s="1">
        <f t="shared" ref="H76:H126" si="8">$D$69*$I$70^3*$C$4*($I$72/($A76^2+$I$72^2)^(3/2))</f>
        <v>5.3380050916929548E-5</v>
      </c>
      <c r="I76" s="1">
        <f t="shared" ref="I76:I126" si="9">H76*100000</f>
        <v>5.3380050916929545</v>
      </c>
    </row>
    <row r="77" spans="1:9">
      <c r="A77">
        <v>-20000</v>
      </c>
      <c r="B77" s="1">
        <f t="shared" si="2"/>
        <v>1.6925259088414559E-6</v>
      </c>
      <c r="C77" s="1">
        <f t="shared" si="3"/>
        <v>0.1692525908841456</v>
      </c>
      <c r="D77" s="1">
        <f t="shared" si="4"/>
        <v>1.2153914928590999E-5</v>
      </c>
      <c r="E77" s="1">
        <f t="shared" si="5"/>
        <v>1.2153914928590999</v>
      </c>
      <c r="F77" s="1">
        <f t="shared" si="6"/>
        <v>6.9196993379039393E-5</v>
      </c>
      <c r="G77" s="1">
        <f t="shared" si="7"/>
        <v>6.9196993379039391</v>
      </c>
      <c r="H77" s="1">
        <f t="shared" si="8"/>
        <v>1.5052842406386365E-4</v>
      </c>
      <c r="I77" s="1">
        <f t="shared" si="9"/>
        <v>15.052842406386365</v>
      </c>
    </row>
    <row r="78" spans="1:9">
      <c r="A78">
        <v>-15000</v>
      </c>
      <c r="B78" s="1">
        <f t="shared" si="2"/>
        <v>3.9045534500279963E-6</v>
      </c>
      <c r="C78" s="1">
        <f t="shared" si="3"/>
        <v>0.39045534500279966</v>
      </c>
      <c r="D78" s="1">
        <f t="shared" si="4"/>
        <v>2.6872578928970629E-5</v>
      </c>
      <c r="E78" s="1">
        <f t="shared" si="5"/>
        <v>2.6872578928970627</v>
      </c>
      <c r="F78" s="1">
        <f t="shared" si="6"/>
        <v>1.4033139478216767E-4</v>
      </c>
      <c r="G78" s="1">
        <f t="shared" si="7"/>
        <v>14.033139478216768</v>
      </c>
      <c r="H78" s="1">
        <f t="shared" si="8"/>
        <v>2.8631593331832777E-4</v>
      </c>
      <c r="I78" s="1">
        <f t="shared" si="9"/>
        <v>28.631593331832779</v>
      </c>
    </row>
    <row r="79" spans="1:9">
      <c r="A79">
        <v>-12000</v>
      </c>
      <c r="B79" s="1">
        <f t="shared" si="2"/>
        <v>7.3699054774772258E-6</v>
      </c>
      <c r="C79" s="1">
        <f t="shared" si="3"/>
        <v>0.73699054774772255</v>
      </c>
      <c r="D79" s="1">
        <f t="shared" si="4"/>
        <v>4.8209672549023084E-5</v>
      </c>
      <c r="E79" s="1">
        <f t="shared" si="5"/>
        <v>4.8209672549023086</v>
      </c>
      <c r="F79" s="1">
        <f t="shared" si="6"/>
        <v>2.2908817711079393E-4</v>
      </c>
      <c r="G79" s="1">
        <f t="shared" si="7"/>
        <v>22.908817711079394</v>
      </c>
      <c r="H79" s="1">
        <f t="shared" si="8"/>
        <v>4.3879121689862635E-4</v>
      </c>
      <c r="I79" s="1">
        <f t="shared" si="9"/>
        <v>43.879121689862636</v>
      </c>
    </row>
    <row r="80" spans="1:9">
      <c r="A80">
        <v>-10000</v>
      </c>
      <c r="B80" s="1">
        <f t="shared" si="2"/>
        <v>1.2226886618927393E-5</v>
      </c>
      <c r="C80" s="1">
        <f t="shared" si="3"/>
        <v>1.2226886618927393</v>
      </c>
      <c r="D80" s="1">
        <f t="shared" si="4"/>
        <v>7.5550677871502332E-5</v>
      </c>
      <c r="E80" s="1">
        <f t="shared" si="5"/>
        <v>7.5550677871502332</v>
      </c>
      <c r="F80" s="1">
        <f t="shared" si="6"/>
        <v>3.2620516838168613E-4</v>
      </c>
      <c r="G80" s="1">
        <f t="shared" si="7"/>
        <v>32.620516838168612</v>
      </c>
      <c r="H80" s="1">
        <f t="shared" si="8"/>
        <v>5.8969543313916841E-4</v>
      </c>
      <c r="I80" s="1">
        <f t="shared" si="9"/>
        <v>58.969543313916844</v>
      </c>
    </row>
    <row r="81" spans="1:9">
      <c r="A81">
        <v>-9000</v>
      </c>
      <c r="B81" s="1">
        <f t="shared" si="2"/>
        <v>1.626773001129375E-5</v>
      </c>
      <c r="C81" s="1">
        <f t="shared" si="3"/>
        <v>1.6267730011293751</v>
      </c>
      <c r="D81" s="1">
        <f t="shared" si="4"/>
        <v>9.6540453951323587E-5</v>
      </c>
      <c r="E81" s="1">
        <f t="shared" si="5"/>
        <v>9.6540453951323588</v>
      </c>
      <c r="F81" s="1">
        <f t="shared" si="6"/>
        <v>3.9162939600631129E-4</v>
      </c>
      <c r="G81" s="1">
        <f t="shared" si="7"/>
        <v>39.162939600631127</v>
      </c>
      <c r="H81" s="1">
        <f t="shared" si="8"/>
        <v>6.8387202081880835E-4</v>
      </c>
      <c r="I81" s="1">
        <f t="shared" si="9"/>
        <v>68.387202081880829</v>
      </c>
    </row>
    <row r="82" spans="1:9">
      <c r="A82">
        <v>-8000</v>
      </c>
      <c r="B82" s="1">
        <f t="shared" si="2"/>
        <v>2.2217026088356072E-5</v>
      </c>
      <c r="C82" s="1">
        <f t="shared" si="3"/>
        <v>2.2217026088356073</v>
      </c>
      <c r="D82" s="1">
        <f t="shared" si="4"/>
        <v>1.2514391581896196E-4</v>
      </c>
      <c r="E82" s="1">
        <f t="shared" si="5"/>
        <v>12.514391581896195</v>
      </c>
      <c r="F82" s="1">
        <f t="shared" si="6"/>
        <v>4.711540271101049E-4</v>
      </c>
      <c r="G82" s="1">
        <f t="shared" si="7"/>
        <v>47.115402711010489</v>
      </c>
      <c r="H82" s="1">
        <f t="shared" si="8"/>
        <v>7.9156337770964244E-4</v>
      </c>
      <c r="I82" s="1">
        <f t="shared" si="9"/>
        <v>79.156337770964242</v>
      </c>
    </row>
    <row r="83" spans="1:9">
      <c r="A83">
        <v>-7000</v>
      </c>
      <c r="B83" s="1">
        <f t="shared" si="2"/>
        <v>3.1270409569322946E-5</v>
      </c>
      <c r="C83" s="1">
        <f t="shared" si="3"/>
        <v>3.1270409569322948</v>
      </c>
      <c r="D83" s="1">
        <f t="shared" si="4"/>
        <v>1.6450046673842052E-4</v>
      </c>
      <c r="E83" s="1">
        <f t="shared" si="5"/>
        <v>16.450046673842053</v>
      </c>
      <c r="F83" s="1">
        <f t="shared" si="6"/>
        <v>5.6661348298271458E-4</v>
      </c>
      <c r="G83" s="1">
        <f t="shared" si="7"/>
        <v>56.661348298271456</v>
      </c>
      <c r="H83" s="1">
        <f t="shared" si="8"/>
        <v>9.1238577597219052E-4</v>
      </c>
      <c r="I83" s="1">
        <f t="shared" si="9"/>
        <v>91.238577597219049</v>
      </c>
    </row>
    <row r="84" spans="1:9">
      <c r="A84">
        <v>-6000</v>
      </c>
      <c r="B84" s="1">
        <f t="shared" si="2"/>
        <v>4.5551328036934786E-5</v>
      </c>
      <c r="C84" s="1">
        <f t="shared" si="3"/>
        <v>4.5551328036934784</v>
      </c>
      <c r="D84" s="1">
        <f t="shared" si="4"/>
        <v>2.1885339380105589E-4</v>
      </c>
      <c r="E84" s="1">
        <f t="shared" si="5"/>
        <v>21.885339380105588</v>
      </c>
      <c r="F84" s="1">
        <f t="shared" si="6"/>
        <v>6.7875961773833024E-4</v>
      </c>
      <c r="G84" s="1">
        <f t="shared" si="7"/>
        <v>67.875961773833026</v>
      </c>
      <c r="H84" s="1">
        <f t="shared" si="8"/>
        <v>1.0442902748456081E-3</v>
      </c>
      <c r="I84" s="1">
        <f t="shared" si="9"/>
        <v>104.42902748456081</v>
      </c>
    </row>
    <row r="85" spans="1:9">
      <c r="A85">
        <v>-5000</v>
      </c>
      <c r="B85" s="1">
        <f t="shared" si="2"/>
        <v>6.8911031804886651E-5</v>
      </c>
      <c r="C85" s="1">
        <f t="shared" si="3"/>
        <v>6.8911031804886651</v>
      </c>
      <c r="D85" s="1">
        <f t="shared" si="4"/>
        <v>2.9333433295136989E-4</v>
      </c>
      <c r="E85" s="1">
        <f t="shared" si="5"/>
        <v>29.333433295136988</v>
      </c>
      <c r="F85" s="1">
        <f t="shared" si="6"/>
        <v>8.0603978378539361E-4</v>
      </c>
      <c r="G85" s="1">
        <f t="shared" si="7"/>
        <v>80.603978378539367</v>
      </c>
      <c r="H85" s="1">
        <f t="shared" si="8"/>
        <v>1.1828514139245669E-3</v>
      </c>
      <c r="I85" s="1">
        <f t="shared" si="9"/>
        <v>118.28514139245669</v>
      </c>
    </row>
    <row r="86" spans="1:9">
      <c r="A86">
        <v>-4500</v>
      </c>
      <c r="B86" s="1">
        <f t="shared" si="2"/>
        <v>8.5991682528000084E-5</v>
      </c>
      <c r="C86" s="1">
        <f t="shared" si="3"/>
        <v>8.5991682528000091</v>
      </c>
      <c r="D86" s="1">
        <f t="shared" si="4"/>
        <v>3.3965455257924711E-4</v>
      </c>
      <c r="E86" s="1">
        <f t="shared" si="5"/>
        <v>33.96545525792471</v>
      </c>
      <c r="F86" s="1">
        <f t="shared" si="6"/>
        <v>8.7384488254637033E-4</v>
      </c>
      <c r="G86" s="1">
        <f t="shared" si="7"/>
        <v>87.384488254637034</v>
      </c>
      <c r="H86" s="1">
        <f t="shared" si="8"/>
        <v>1.2524502396973373E-3</v>
      </c>
      <c r="I86" s="1">
        <f t="shared" si="9"/>
        <v>125.24502396973372</v>
      </c>
    </row>
    <row r="87" spans="1:9">
      <c r="A87">
        <v>-4000</v>
      </c>
      <c r="B87" s="1">
        <f t="shared" si="2"/>
        <v>1.0826218397982928E-4</v>
      </c>
      <c r="C87" s="1">
        <f t="shared" si="3"/>
        <v>10.826218397982929</v>
      </c>
      <c r="D87" s="1">
        <f t="shared" si="4"/>
        <v>3.9247939409268301E-4</v>
      </c>
      <c r="E87" s="1">
        <f t="shared" si="5"/>
        <v>39.247939409268298</v>
      </c>
      <c r="F87" s="1">
        <f t="shared" si="6"/>
        <v>9.4298678519187185E-4</v>
      </c>
      <c r="G87" s="1">
        <f t="shared" si="7"/>
        <v>94.298678519187192</v>
      </c>
      <c r="H87" s="1">
        <f t="shared" si="8"/>
        <v>1.3207142138195152E-3</v>
      </c>
      <c r="I87" s="1">
        <f t="shared" si="9"/>
        <v>132.07142138195152</v>
      </c>
    </row>
    <row r="88" spans="1:9">
      <c r="A88">
        <v>-3500</v>
      </c>
      <c r="B88" s="1">
        <f t="shared" si="2"/>
        <v>1.3728273259794606E-4</v>
      </c>
      <c r="C88" s="1">
        <f t="shared" si="3"/>
        <v>13.728273259794605</v>
      </c>
      <c r="D88" s="1">
        <f t="shared" si="4"/>
        <v>4.5157348562435847E-4</v>
      </c>
      <c r="E88" s="1">
        <f t="shared" si="5"/>
        <v>45.15734856243585</v>
      </c>
      <c r="F88" s="1">
        <f t="shared" si="6"/>
        <v>1.0119267450378968E-3</v>
      </c>
      <c r="G88" s="1">
        <f t="shared" si="7"/>
        <v>101.19267450378969</v>
      </c>
      <c r="H88" s="1">
        <f t="shared" si="8"/>
        <v>1.3862633381140047E-3</v>
      </c>
      <c r="I88" s="1">
        <f t="shared" si="9"/>
        <v>138.62633381140046</v>
      </c>
    </row>
    <row r="89" spans="1:9">
      <c r="A89">
        <v>-3000</v>
      </c>
      <c r="B89" s="1">
        <f t="shared" si="2"/>
        <v>1.7477189367688564E-4</v>
      </c>
      <c r="C89" s="1">
        <f t="shared" si="3"/>
        <v>17.477189367688563</v>
      </c>
      <c r="D89" s="1">
        <f t="shared" si="4"/>
        <v>5.1589072099713458E-4</v>
      </c>
      <c r="E89" s="1">
        <f t="shared" si="5"/>
        <v>51.589072099713455</v>
      </c>
      <c r="F89" s="1">
        <f t="shared" si="6"/>
        <v>1.0787606926789786E-3</v>
      </c>
      <c r="G89" s="1">
        <f t="shared" si="7"/>
        <v>107.87606926789786</v>
      </c>
      <c r="H89" s="1">
        <f t="shared" si="8"/>
        <v>1.4475844638317413E-3</v>
      </c>
      <c r="I89" s="1">
        <f t="shared" si="9"/>
        <v>144.75844638317412</v>
      </c>
    </row>
    <row r="90" spans="1:9">
      <c r="A90">
        <v>-2500</v>
      </c>
      <c r="B90" s="1">
        <f t="shared" si="2"/>
        <v>2.2214491532465019E-4</v>
      </c>
      <c r="C90" s="1">
        <f t="shared" si="3"/>
        <v>22.214491532465019</v>
      </c>
      <c r="D90" s="1">
        <f t="shared" si="4"/>
        <v>5.8324273539948803E-4</v>
      </c>
      <c r="E90" s="1">
        <f t="shared" si="5"/>
        <v>58.324273539948805</v>
      </c>
      <c r="F90" s="1">
        <f t="shared" si="6"/>
        <v>1.1412738178363808E-3</v>
      </c>
      <c r="G90" s="1">
        <f t="shared" si="7"/>
        <v>114.12738178363809</v>
      </c>
      <c r="H90" s="1">
        <f t="shared" si="8"/>
        <v>1.5030901653896977E-3</v>
      </c>
      <c r="I90" s="1">
        <f t="shared" si="9"/>
        <v>150.30901653896976</v>
      </c>
    </row>
    <row r="91" spans="1:9">
      <c r="A91">
        <v>-2000</v>
      </c>
      <c r="B91" s="1">
        <f t="shared" si="2"/>
        <v>2.7944990337778406E-4</v>
      </c>
      <c r="C91" s="1">
        <f t="shared" si="3"/>
        <v>27.944990337778407</v>
      </c>
      <c r="D91" s="1">
        <f t="shared" si="4"/>
        <v>6.5005019001143497E-4</v>
      </c>
      <c r="E91" s="1">
        <f t="shared" si="5"/>
        <v>65.005019001143495</v>
      </c>
      <c r="F91" s="1">
        <f t="shared" si="6"/>
        <v>1.1970525684217501E-3</v>
      </c>
      <c r="G91" s="1">
        <f t="shared" si="7"/>
        <v>119.705256842175</v>
      </c>
      <c r="H91" s="1">
        <f t="shared" si="8"/>
        <v>1.5511964980616316E-3</v>
      </c>
      <c r="I91" s="1">
        <f t="shared" si="9"/>
        <v>155.11964980616315</v>
      </c>
    </row>
    <row r="92" spans="1:9">
      <c r="A92">
        <v>-1500</v>
      </c>
      <c r="B92" s="1">
        <f t="shared" si="2"/>
        <v>3.4352956389047806E-4</v>
      </c>
      <c r="C92" s="1">
        <f t="shared" si="3"/>
        <v>34.352956389047804</v>
      </c>
      <c r="D92" s="1">
        <f t="shared" si="4"/>
        <v>7.1135706054487188E-4</v>
      </c>
      <c r="E92" s="1">
        <f t="shared" si="5"/>
        <v>71.135706054487187</v>
      </c>
      <c r="F92" s="1">
        <f t="shared" si="6"/>
        <v>1.2436549148028353E-3</v>
      </c>
      <c r="G92" s="1">
        <f t="shared" si="7"/>
        <v>124.36549148028354</v>
      </c>
      <c r="H92" s="1">
        <f t="shared" si="8"/>
        <v>1.5904150856101539E-3</v>
      </c>
      <c r="I92" s="1">
        <f t="shared" si="9"/>
        <v>159.04150856101541</v>
      </c>
    </row>
    <row r="93" spans="1:9">
      <c r="A93">
        <v>-1300</v>
      </c>
      <c r="B93" s="1">
        <f t="shared" si="2"/>
        <v>3.6938009305680411E-4</v>
      </c>
      <c r="C93" s="1">
        <f t="shared" si="3"/>
        <v>36.93800930568041</v>
      </c>
      <c r="D93" s="1">
        <f t="shared" si="4"/>
        <v>7.3303756194413442E-4</v>
      </c>
      <c r="E93" s="1">
        <f t="shared" si="5"/>
        <v>73.303756194413438</v>
      </c>
      <c r="F93" s="1">
        <f t="shared" si="6"/>
        <v>1.2592097481792448E-3</v>
      </c>
      <c r="G93" s="1">
        <f t="shared" si="7"/>
        <v>125.92097481792447</v>
      </c>
      <c r="H93" s="1">
        <f t="shared" si="8"/>
        <v>1.6033152847135088E-3</v>
      </c>
      <c r="I93" s="1">
        <f t="shared" si="9"/>
        <v>160.33152847135088</v>
      </c>
    </row>
    <row r="94" spans="1:9">
      <c r="A94">
        <v>-1000</v>
      </c>
      <c r="B94" s="1">
        <f t="shared" si="2"/>
        <v>4.059925606912799E-4</v>
      </c>
      <c r="C94" s="1">
        <f t="shared" si="3"/>
        <v>40.599256069127989</v>
      </c>
      <c r="D94" s="1">
        <f t="shared" si="4"/>
        <v>7.6130556852667787E-4</v>
      </c>
      <c r="E94" s="1">
        <f t="shared" si="5"/>
        <v>76.13055685266778</v>
      </c>
      <c r="F94" s="1">
        <f t="shared" si="6"/>
        <v>1.2788261930991537E-3</v>
      </c>
      <c r="G94" s="1">
        <f t="shared" si="7"/>
        <v>127.88261930991537</v>
      </c>
      <c r="H94" s="1">
        <f t="shared" si="8"/>
        <v>1.6194516510858131E-3</v>
      </c>
      <c r="I94" s="1">
        <f t="shared" si="9"/>
        <v>161.94516510858131</v>
      </c>
    </row>
    <row r="95" spans="1:9">
      <c r="A95">
        <v>-900</v>
      </c>
      <c r="B95" s="1">
        <f t="shared" si="2"/>
        <v>4.1714743082957024E-4</v>
      </c>
      <c r="C95" s="1">
        <f t="shared" si="3"/>
        <v>41.714743082957021</v>
      </c>
      <c r="D95" s="1">
        <f t="shared" si="4"/>
        <v>7.6940981559913573E-4</v>
      </c>
      <c r="E95" s="1">
        <f t="shared" si="5"/>
        <v>76.940981559913567</v>
      </c>
      <c r="F95" s="1">
        <f t="shared" si="6"/>
        <v>1.2843174003700645E-3</v>
      </c>
      <c r="G95" s="1">
        <f t="shared" si="7"/>
        <v>128.43174003700645</v>
      </c>
      <c r="H95" s="1">
        <f t="shared" si="8"/>
        <v>1.6239425757637693E-3</v>
      </c>
      <c r="I95" s="1">
        <f t="shared" si="9"/>
        <v>162.39425757637693</v>
      </c>
    </row>
    <row r="96" spans="1:9">
      <c r="A96">
        <v>-800</v>
      </c>
      <c r="B96" s="1">
        <f t="shared" si="2"/>
        <v>4.2756815671253506E-4</v>
      </c>
      <c r="C96" s="1">
        <f t="shared" si="3"/>
        <v>42.756815671253506</v>
      </c>
      <c r="D96" s="1">
        <f t="shared" si="4"/>
        <v>7.7678362646713551E-4</v>
      </c>
      <c r="E96" s="1">
        <f t="shared" si="5"/>
        <v>77.678362646713552</v>
      </c>
      <c r="F96" s="1">
        <f t="shared" si="6"/>
        <v>1.289263980630736E-3</v>
      </c>
      <c r="G96" s="1">
        <f t="shared" si="7"/>
        <v>128.92639806307361</v>
      </c>
      <c r="H96" s="1">
        <f t="shared" si="8"/>
        <v>1.6279783941840597E-3</v>
      </c>
      <c r="I96" s="1">
        <f t="shared" si="9"/>
        <v>162.79783941840597</v>
      </c>
    </row>
    <row r="97" spans="1:9">
      <c r="A97">
        <v>-700</v>
      </c>
      <c r="B97" s="1">
        <f t="shared" si="2"/>
        <v>4.3712846807513633E-4</v>
      </c>
      <c r="C97" s="1">
        <f t="shared" si="3"/>
        <v>43.712846807513635</v>
      </c>
      <c r="D97" s="1">
        <f t="shared" si="4"/>
        <v>7.8338828337653013E-4</v>
      </c>
      <c r="E97" s="1">
        <f t="shared" si="5"/>
        <v>78.338828337653013</v>
      </c>
      <c r="F97" s="1">
        <f t="shared" si="6"/>
        <v>1.2936550381917101E-3</v>
      </c>
      <c r="G97" s="1">
        <f t="shared" si="7"/>
        <v>129.36550381917101</v>
      </c>
      <c r="H97" s="1">
        <f t="shared" si="8"/>
        <v>1.6315533123932278E-3</v>
      </c>
      <c r="I97" s="1">
        <f t="shared" si="9"/>
        <v>163.15533123932278</v>
      </c>
    </row>
    <row r="98" spans="1:9">
      <c r="A98">
        <v>-600</v>
      </c>
      <c r="B98" s="1">
        <f t="shared" si="2"/>
        <v>4.4570593187818748E-4</v>
      </c>
      <c r="C98" s="1">
        <f t="shared" si="3"/>
        <v>44.570593187818751</v>
      </c>
      <c r="D98" s="1">
        <f t="shared" si="4"/>
        <v>7.8918839079009811E-4</v>
      </c>
      <c r="E98" s="1">
        <f t="shared" si="5"/>
        <v>78.918839079009814</v>
      </c>
      <c r="F98" s="1">
        <f t="shared" si="6"/>
        <v>1.297480822160716E-3</v>
      </c>
      <c r="G98" s="1">
        <f t="shared" si="7"/>
        <v>129.74808221607159</v>
      </c>
      <c r="H98" s="1">
        <f t="shared" si="8"/>
        <v>1.6346621712425141E-3</v>
      </c>
      <c r="I98" s="1">
        <f t="shared" si="9"/>
        <v>163.46621712425141</v>
      </c>
    </row>
    <row r="99" spans="1:9">
      <c r="A99">
        <v>-500</v>
      </c>
      <c r="B99" s="1">
        <f t="shared" si="2"/>
        <v>4.531852634792395E-4</v>
      </c>
      <c r="C99" s="1">
        <f t="shared" si="3"/>
        <v>45.31852634792395</v>
      </c>
      <c r="D99" s="1">
        <f t="shared" si="4"/>
        <v>7.9415230375006331E-4</v>
      </c>
      <c r="E99" s="1">
        <f t="shared" si="5"/>
        <v>79.415230375006331</v>
      </c>
      <c r="F99" s="1">
        <f t="shared" si="6"/>
        <v>1.3007327763394825E-3</v>
      </c>
      <c r="G99" s="1">
        <f t="shared" si="7"/>
        <v>130.07327763394824</v>
      </c>
      <c r="H99" s="1">
        <f t="shared" si="8"/>
        <v>1.6373004636226743E-3</v>
      </c>
      <c r="I99" s="1">
        <f t="shared" si="9"/>
        <v>163.73004636226742</v>
      </c>
    </row>
    <row r="100" spans="1:9">
      <c r="A100">
        <v>-400</v>
      </c>
      <c r="B100" s="1">
        <f t="shared" si="2"/>
        <v>4.5946169035926979E-4</v>
      </c>
      <c r="C100" s="1">
        <f t="shared" si="3"/>
        <v>45.946169035926978</v>
      </c>
      <c r="D100" s="1">
        <f t="shared" si="4"/>
        <v>7.9825252094244104E-4</v>
      </c>
      <c r="E100" s="1">
        <f t="shared" si="5"/>
        <v>79.825252094244107</v>
      </c>
      <c r="F100" s="1">
        <f t="shared" si="6"/>
        <v>1.3034035834510196E-3</v>
      </c>
      <c r="G100" s="1">
        <f t="shared" si="7"/>
        <v>130.34035834510195</v>
      </c>
      <c r="H100" s="1">
        <f t="shared" si="8"/>
        <v>1.6394643496181823E-3</v>
      </c>
      <c r="I100" s="1">
        <f t="shared" si="9"/>
        <v>163.94643496181823</v>
      </c>
    </row>
    <row r="101" spans="1:9">
      <c r="A101">
        <v>-300</v>
      </c>
      <c r="B101" s="1">
        <f t="shared" si="2"/>
        <v>4.6444420688377921E-4</v>
      </c>
      <c r="C101" s="1">
        <f t="shared" si="3"/>
        <v>46.444420688377917</v>
      </c>
      <c r="D101" s="1">
        <f t="shared" si="4"/>
        <v>8.0146603390856652E-4</v>
      </c>
      <c r="E101" s="1">
        <f t="shared" si="5"/>
        <v>80.146603390856654</v>
      </c>
      <c r="F101" s="1">
        <f t="shared" si="6"/>
        <v>1.3054872032901483E-3</v>
      </c>
      <c r="G101" s="1">
        <f t="shared" si="7"/>
        <v>130.54872032901483</v>
      </c>
      <c r="H101" s="1">
        <f t="shared" si="8"/>
        <v>1.6411506694896871E-3</v>
      </c>
      <c r="I101" s="1">
        <f t="shared" si="9"/>
        <v>164.11506694896872</v>
      </c>
    </row>
    <row r="102" spans="1:9">
      <c r="A102">
        <v>-200</v>
      </c>
      <c r="B102" s="1">
        <f t="shared" si="2"/>
        <v>4.6805854859386449E-4</v>
      </c>
      <c r="C102" s="1">
        <f t="shared" si="3"/>
        <v>46.80585485938645</v>
      </c>
      <c r="D102" s="1">
        <f t="shared" si="4"/>
        <v>8.0377462457536543E-4</v>
      </c>
      <c r="E102" s="1">
        <f t="shared" si="5"/>
        <v>80.377462457536538</v>
      </c>
      <c r="F102" s="1">
        <f t="shared" si="6"/>
        <v>1.3069789044416514E-3</v>
      </c>
      <c r="G102" s="1">
        <f t="shared" si="7"/>
        <v>130.69789044416515</v>
      </c>
      <c r="H102" s="1">
        <f t="shared" si="8"/>
        <v>1.6423569544058668E-3</v>
      </c>
      <c r="I102" s="1">
        <f t="shared" si="9"/>
        <v>164.23569544058668</v>
      </c>
    </row>
    <row r="103" spans="1:9">
      <c r="A103">
        <v>-100</v>
      </c>
      <c r="B103" s="1">
        <f t="shared" si="2"/>
        <v>4.7024971773470208E-4</v>
      </c>
      <c r="C103" s="1">
        <f t="shared" si="3"/>
        <v>47.024971773470206</v>
      </c>
      <c r="D103" s="1">
        <f t="shared" si="4"/>
        <v>8.0516510427162036E-4</v>
      </c>
      <c r="E103" s="1">
        <f t="shared" si="5"/>
        <v>80.516510427162032</v>
      </c>
      <c r="F103" s="1">
        <f t="shared" si="6"/>
        <v>1.3078752892680086E-3</v>
      </c>
      <c r="G103" s="1">
        <f t="shared" si="7"/>
        <v>130.78752892680086</v>
      </c>
      <c r="H103" s="1">
        <f t="shared" si="8"/>
        <v>1.6430814348595535E-3</v>
      </c>
      <c r="I103" s="1">
        <f t="shared" si="9"/>
        <v>164.30814348595536</v>
      </c>
    </row>
    <row r="104" spans="1:9">
      <c r="A104">
        <v>-50</v>
      </c>
      <c r="B104" s="1">
        <f t="shared" si="2"/>
        <v>4.7080018234955349E-4</v>
      </c>
      <c r="C104" s="1">
        <f t="shared" si="3"/>
        <v>47.080018234955347</v>
      </c>
      <c r="D104" s="1">
        <f t="shared" si="4"/>
        <v>8.0551335070340327E-4</v>
      </c>
      <c r="E104" s="1">
        <f t="shared" si="5"/>
        <v>80.551335070340329</v>
      </c>
      <c r="F104" s="1">
        <f t="shared" si="6"/>
        <v>1.3080995455829584E-3</v>
      </c>
      <c r="G104" s="1">
        <f t="shared" si="7"/>
        <v>130.80995455829586</v>
      </c>
      <c r="H104" s="1">
        <f t="shared" si="8"/>
        <v>1.6432626382011848E-3</v>
      </c>
      <c r="I104" s="1">
        <f t="shared" si="9"/>
        <v>164.32626382011847</v>
      </c>
    </row>
    <row r="105" spans="1:9">
      <c r="A105">
        <v>0</v>
      </c>
      <c r="B105" s="1">
        <f t="shared" si="2"/>
        <v>4.7098390924868721E-4</v>
      </c>
      <c r="C105" s="1">
        <f t="shared" si="3"/>
        <v>47.098390924868724</v>
      </c>
      <c r="D105" s="1">
        <f t="shared" si="4"/>
        <v>8.0562948863682814E-4</v>
      </c>
      <c r="E105" s="1">
        <f t="shared" si="5"/>
        <v>80.56294886368282</v>
      </c>
      <c r="F105" s="1">
        <f t="shared" si="6"/>
        <v>1.3081743119299238E-3</v>
      </c>
      <c r="G105" s="1">
        <f t="shared" si="7"/>
        <v>130.81743119299239</v>
      </c>
      <c r="H105" s="1">
        <f t="shared" si="8"/>
        <v>1.6433230467165156E-3</v>
      </c>
      <c r="I105" s="1">
        <f t="shared" si="9"/>
        <v>164.33230467165154</v>
      </c>
    </row>
    <row r="106" spans="1:9">
      <c r="A106">
        <v>50</v>
      </c>
      <c r="B106" s="1">
        <f t="shared" si="2"/>
        <v>4.7080018234955349E-4</v>
      </c>
      <c r="C106" s="1">
        <f t="shared" si="3"/>
        <v>47.080018234955347</v>
      </c>
      <c r="D106" s="1">
        <f t="shared" si="4"/>
        <v>8.0551335070340327E-4</v>
      </c>
      <c r="E106" s="1">
        <f t="shared" si="5"/>
        <v>80.551335070340329</v>
      </c>
      <c r="F106" s="1">
        <f t="shared" si="6"/>
        <v>1.3080995455829584E-3</v>
      </c>
      <c r="G106" s="1">
        <f t="shared" si="7"/>
        <v>130.80995455829586</v>
      </c>
      <c r="H106" s="1">
        <f t="shared" si="8"/>
        <v>1.6432626382011848E-3</v>
      </c>
      <c r="I106" s="1">
        <f t="shared" si="9"/>
        <v>164.32626382011847</v>
      </c>
    </row>
    <row r="107" spans="1:9">
      <c r="A107">
        <v>100</v>
      </c>
      <c r="B107" s="1">
        <f t="shared" si="2"/>
        <v>4.7024971773470208E-4</v>
      </c>
      <c r="C107" s="1">
        <f t="shared" si="3"/>
        <v>47.024971773470206</v>
      </c>
      <c r="D107" s="1">
        <f t="shared" si="4"/>
        <v>8.0516510427162036E-4</v>
      </c>
      <c r="E107" s="1">
        <f t="shared" si="5"/>
        <v>80.516510427162032</v>
      </c>
      <c r="F107" s="1">
        <f t="shared" si="6"/>
        <v>1.3078752892680086E-3</v>
      </c>
      <c r="G107" s="1">
        <f t="shared" si="7"/>
        <v>130.78752892680086</v>
      </c>
      <c r="H107" s="1">
        <f t="shared" si="8"/>
        <v>1.6430814348595535E-3</v>
      </c>
      <c r="I107" s="1">
        <f t="shared" si="9"/>
        <v>164.30814348595536</v>
      </c>
    </row>
    <row r="108" spans="1:9">
      <c r="A108">
        <v>200</v>
      </c>
      <c r="B108" s="1">
        <f t="shared" si="2"/>
        <v>4.6805854859386449E-4</v>
      </c>
      <c r="C108" s="1">
        <f t="shared" si="3"/>
        <v>46.80585485938645</v>
      </c>
      <c r="D108" s="1">
        <f t="shared" si="4"/>
        <v>8.0377462457536543E-4</v>
      </c>
      <c r="E108" s="1">
        <f t="shared" si="5"/>
        <v>80.377462457536538</v>
      </c>
      <c r="F108" s="1">
        <f t="shared" si="6"/>
        <v>1.3069789044416514E-3</v>
      </c>
      <c r="G108" s="1">
        <f t="shared" si="7"/>
        <v>130.69789044416515</v>
      </c>
      <c r="H108" s="1">
        <f t="shared" si="8"/>
        <v>1.6423569544058668E-3</v>
      </c>
      <c r="I108" s="1">
        <f t="shared" si="9"/>
        <v>164.23569544058668</v>
      </c>
    </row>
    <row r="109" spans="1:9">
      <c r="A109">
        <v>300</v>
      </c>
      <c r="B109" s="1">
        <f t="shared" si="2"/>
        <v>4.6444420688377921E-4</v>
      </c>
      <c r="C109" s="1">
        <f t="shared" si="3"/>
        <v>46.444420688377917</v>
      </c>
      <c r="D109" s="1">
        <f t="shared" si="4"/>
        <v>8.0146603390856652E-4</v>
      </c>
      <c r="E109" s="1">
        <f t="shared" si="5"/>
        <v>80.146603390856654</v>
      </c>
      <c r="F109" s="1">
        <f t="shared" si="6"/>
        <v>1.3054872032901483E-3</v>
      </c>
      <c r="G109" s="1">
        <f t="shared" si="7"/>
        <v>130.54872032901483</v>
      </c>
      <c r="H109" s="1">
        <f t="shared" si="8"/>
        <v>1.6411506694896871E-3</v>
      </c>
      <c r="I109" s="1">
        <f t="shared" si="9"/>
        <v>164.11506694896872</v>
      </c>
    </row>
    <row r="110" spans="1:9">
      <c r="A110">
        <v>400</v>
      </c>
      <c r="B110" s="1">
        <f t="shared" si="2"/>
        <v>4.5946169035926979E-4</v>
      </c>
      <c r="C110" s="1">
        <f t="shared" si="3"/>
        <v>45.946169035926978</v>
      </c>
      <c r="D110" s="1">
        <f t="shared" si="4"/>
        <v>7.9825252094244104E-4</v>
      </c>
      <c r="E110" s="1">
        <f t="shared" si="5"/>
        <v>79.825252094244107</v>
      </c>
      <c r="F110" s="1">
        <f t="shared" si="6"/>
        <v>1.3034035834510196E-3</v>
      </c>
      <c r="G110" s="1">
        <f t="shared" si="7"/>
        <v>130.34035834510195</v>
      </c>
      <c r="H110" s="1">
        <f t="shared" si="8"/>
        <v>1.6394643496181823E-3</v>
      </c>
      <c r="I110" s="1">
        <f t="shared" si="9"/>
        <v>163.94643496181823</v>
      </c>
    </row>
    <row r="111" spans="1:9">
      <c r="A111">
        <v>500</v>
      </c>
      <c r="B111" s="1">
        <f t="shared" si="2"/>
        <v>4.531852634792395E-4</v>
      </c>
      <c r="C111" s="1">
        <f t="shared" si="3"/>
        <v>45.31852634792395</v>
      </c>
      <c r="D111" s="1">
        <f t="shared" si="4"/>
        <v>7.9415230375006331E-4</v>
      </c>
      <c r="E111" s="1">
        <f t="shared" si="5"/>
        <v>79.415230375006331</v>
      </c>
      <c r="F111" s="1">
        <f t="shared" si="6"/>
        <v>1.3007327763394825E-3</v>
      </c>
      <c r="G111" s="1">
        <f t="shared" si="7"/>
        <v>130.07327763394824</v>
      </c>
      <c r="H111" s="1">
        <f t="shared" si="8"/>
        <v>1.6373004636226743E-3</v>
      </c>
      <c r="I111" s="1">
        <f t="shared" si="9"/>
        <v>163.73004636226742</v>
      </c>
    </row>
    <row r="112" spans="1:9">
      <c r="A112">
        <v>600</v>
      </c>
      <c r="B112" s="1">
        <f t="shared" si="2"/>
        <v>4.4570593187818748E-4</v>
      </c>
      <c r="C112" s="1">
        <f t="shared" si="3"/>
        <v>44.570593187818751</v>
      </c>
      <c r="D112" s="1">
        <f t="shared" si="4"/>
        <v>7.8918839079009811E-4</v>
      </c>
      <c r="E112" s="1">
        <f t="shared" si="5"/>
        <v>78.918839079009814</v>
      </c>
      <c r="F112" s="1">
        <f t="shared" si="6"/>
        <v>1.297480822160716E-3</v>
      </c>
      <c r="G112" s="1">
        <f t="shared" si="7"/>
        <v>129.74808221607159</v>
      </c>
      <c r="H112" s="1">
        <f t="shared" si="8"/>
        <v>1.6346621712425141E-3</v>
      </c>
      <c r="I112" s="1">
        <f t="shared" si="9"/>
        <v>163.46621712425141</v>
      </c>
    </row>
    <row r="113" spans="1:9">
      <c r="A113">
        <v>700</v>
      </c>
      <c r="B113" s="1">
        <f t="shared" si="2"/>
        <v>4.3712846807513633E-4</v>
      </c>
      <c r="C113" s="1">
        <f t="shared" si="3"/>
        <v>43.712846807513635</v>
      </c>
      <c r="D113" s="1">
        <f t="shared" si="4"/>
        <v>7.8338828337653013E-4</v>
      </c>
      <c r="E113" s="1">
        <f t="shared" si="5"/>
        <v>78.338828337653013</v>
      </c>
      <c r="F113" s="1">
        <f t="shared" si="6"/>
        <v>1.2936550381917101E-3</v>
      </c>
      <c r="G113" s="1">
        <f t="shared" si="7"/>
        <v>129.36550381917101</v>
      </c>
      <c r="H113" s="1">
        <f t="shared" si="8"/>
        <v>1.6315533123932278E-3</v>
      </c>
      <c r="I113" s="1">
        <f t="shared" si="9"/>
        <v>163.15533123932278</v>
      </c>
    </row>
    <row r="114" spans="1:9">
      <c r="A114">
        <v>800</v>
      </c>
      <c r="B114" s="1">
        <f t="shared" si="2"/>
        <v>4.2756815671253506E-4</v>
      </c>
      <c r="C114" s="1">
        <f t="shared" si="3"/>
        <v>42.756815671253506</v>
      </c>
      <c r="D114" s="1">
        <f t="shared" si="4"/>
        <v>7.7678362646713551E-4</v>
      </c>
      <c r="E114" s="1">
        <f t="shared" si="5"/>
        <v>77.678362646713552</v>
      </c>
      <c r="F114" s="1">
        <f t="shared" si="6"/>
        <v>1.289263980630736E-3</v>
      </c>
      <c r="G114" s="1">
        <f t="shared" si="7"/>
        <v>128.92639806307361</v>
      </c>
      <c r="H114" s="1">
        <f t="shared" si="8"/>
        <v>1.6279783941840597E-3</v>
      </c>
      <c r="I114" s="1">
        <f t="shared" si="9"/>
        <v>162.79783941840597</v>
      </c>
    </row>
    <row r="115" spans="1:9">
      <c r="A115">
        <v>900</v>
      </c>
      <c r="B115" s="1">
        <f t="shared" si="2"/>
        <v>4.1714743082957024E-4</v>
      </c>
      <c r="C115" s="1">
        <f t="shared" si="3"/>
        <v>41.714743082957021</v>
      </c>
      <c r="D115" s="1">
        <f t="shared" si="4"/>
        <v>7.6940981559913573E-4</v>
      </c>
      <c r="E115" s="1">
        <f t="shared" si="5"/>
        <v>76.940981559913567</v>
      </c>
      <c r="F115" s="1">
        <f t="shared" si="6"/>
        <v>1.2843174003700645E-3</v>
      </c>
      <c r="G115" s="1">
        <f t="shared" si="7"/>
        <v>128.43174003700645</v>
      </c>
      <c r="H115" s="1">
        <f t="shared" si="8"/>
        <v>1.6239425757637693E-3</v>
      </c>
      <c r="I115" s="1">
        <f t="shared" si="9"/>
        <v>162.39425757637693</v>
      </c>
    </row>
    <row r="116" spans="1:9">
      <c r="A116">
        <v>1000</v>
      </c>
      <c r="B116" s="1">
        <f t="shared" si="2"/>
        <v>4.059925606912799E-4</v>
      </c>
      <c r="C116" s="1">
        <f t="shared" si="3"/>
        <v>40.599256069127989</v>
      </c>
      <c r="D116" s="1">
        <f t="shared" si="4"/>
        <v>7.6130556852667787E-4</v>
      </c>
      <c r="E116" s="1">
        <f t="shared" si="5"/>
        <v>76.13055685266778</v>
      </c>
      <c r="F116" s="1">
        <f t="shared" si="6"/>
        <v>1.2788261930991537E-3</v>
      </c>
      <c r="G116" s="1">
        <f t="shared" si="7"/>
        <v>127.88261930991537</v>
      </c>
      <c r="H116" s="1">
        <f t="shared" si="8"/>
        <v>1.6194516510858131E-3</v>
      </c>
      <c r="I116" s="1">
        <f t="shared" si="9"/>
        <v>161.94516510858131</v>
      </c>
    </row>
    <row r="117" spans="1:9">
      <c r="A117">
        <v>1300</v>
      </c>
      <c r="B117" s="1">
        <f t="shared" si="2"/>
        <v>3.6938009305680411E-4</v>
      </c>
      <c r="C117" s="1">
        <f t="shared" si="3"/>
        <v>36.93800930568041</v>
      </c>
      <c r="D117" s="1">
        <f t="shared" si="4"/>
        <v>7.3303756194413442E-4</v>
      </c>
      <c r="E117" s="1">
        <f t="shared" si="5"/>
        <v>73.303756194413438</v>
      </c>
      <c r="F117" s="1">
        <f t="shared" si="6"/>
        <v>1.2592097481792448E-3</v>
      </c>
      <c r="G117" s="1">
        <f t="shared" si="7"/>
        <v>125.92097481792447</v>
      </c>
      <c r="H117" s="1">
        <f t="shared" si="8"/>
        <v>1.6033152847135088E-3</v>
      </c>
      <c r="I117" s="1">
        <f t="shared" si="9"/>
        <v>160.33152847135088</v>
      </c>
    </row>
    <row r="118" spans="1:9">
      <c r="A118">
        <v>1500</v>
      </c>
      <c r="B118" s="1">
        <f t="shared" si="2"/>
        <v>3.4352956389047806E-4</v>
      </c>
      <c r="C118" s="1">
        <f t="shared" si="3"/>
        <v>34.352956389047804</v>
      </c>
      <c r="D118" s="1">
        <f t="shared" si="4"/>
        <v>7.1135706054487188E-4</v>
      </c>
      <c r="E118" s="1">
        <f t="shared" si="5"/>
        <v>71.135706054487187</v>
      </c>
      <c r="F118" s="1">
        <f t="shared" si="6"/>
        <v>1.2436549148028353E-3</v>
      </c>
      <c r="G118" s="1">
        <f t="shared" si="7"/>
        <v>124.36549148028354</v>
      </c>
      <c r="H118" s="1">
        <f t="shared" si="8"/>
        <v>1.5904150856101539E-3</v>
      </c>
      <c r="I118" s="1">
        <f t="shared" si="9"/>
        <v>159.04150856101541</v>
      </c>
    </row>
    <row r="119" spans="1:9">
      <c r="A119">
        <v>2000</v>
      </c>
      <c r="B119" s="1">
        <f t="shared" si="2"/>
        <v>2.7944990337778406E-4</v>
      </c>
      <c r="C119" s="1">
        <f t="shared" si="3"/>
        <v>27.944990337778407</v>
      </c>
      <c r="D119" s="1">
        <f t="shared" si="4"/>
        <v>6.5005019001143497E-4</v>
      </c>
      <c r="E119" s="1">
        <f t="shared" si="5"/>
        <v>65.005019001143495</v>
      </c>
      <c r="F119" s="1">
        <f t="shared" si="6"/>
        <v>1.1970525684217501E-3</v>
      </c>
      <c r="G119" s="1">
        <f t="shared" si="7"/>
        <v>119.705256842175</v>
      </c>
      <c r="H119" s="1">
        <f t="shared" si="8"/>
        <v>1.5511964980616316E-3</v>
      </c>
      <c r="I119" s="1">
        <f t="shared" si="9"/>
        <v>155.11964980616315</v>
      </c>
    </row>
    <row r="120" spans="1:9">
      <c r="A120">
        <v>2500</v>
      </c>
      <c r="B120" s="1">
        <f t="shared" si="2"/>
        <v>2.2214491532465019E-4</v>
      </c>
      <c r="C120" s="1">
        <f t="shared" si="3"/>
        <v>22.214491532465019</v>
      </c>
      <c r="D120" s="1">
        <f t="shared" si="4"/>
        <v>5.8324273539948803E-4</v>
      </c>
      <c r="E120" s="1">
        <f t="shared" si="5"/>
        <v>58.324273539948805</v>
      </c>
      <c r="F120" s="1">
        <f t="shared" si="6"/>
        <v>1.1412738178363808E-3</v>
      </c>
      <c r="G120" s="1">
        <f t="shared" si="7"/>
        <v>114.12738178363809</v>
      </c>
      <c r="H120" s="1">
        <f t="shared" si="8"/>
        <v>1.5030901653896977E-3</v>
      </c>
      <c r="I120" s="1">
        <f t="shared" si="9"/>
        <v>150.30901653896976</v>
      </c>
    </row>
    <row r="121" spans="1:9">
      <c r="A121">
        <v>3000</v>
      </c>
      <c r="B121" s="1">
        <f t="shared" si="2"/>
        <v>1.7477189367688564E-4</v>
      </c>
      <c r="C121" s="1">
        <f t="shared" si="3"/>
        <v>17.477189367688563</v>
      </c>
      <c r="D121" s="1">
        <f t="shared" si="4"/>
        <v>5.1589072099713458E-4</v>
      </c>
      <c r="E121" s="1">
        <f t="shared" si="5"/>
        <v>51.589072099713455</v>
      </c>
      <c r="F121" s="1">
        <f t="shared" si="6"/>
        <v>1.0787606926789786E-3</v>
      </c>
      <c r="G121" s="1">
        <f t="shared" si="7"/>
        <v>107.87606926789786</v>
      </c>
      <c r="H121" s="1">
        <f t="shared" si="8"/>
        <v>1.4475844638317413E-3</v>
      </c>
      <c r="I121" s="1">
        <f t="shared" si="9"/>
        <v>144.75844638317412</v>
      </c>
    </row>
    <row r="122" spans="1:9">
      <c r="A122">
        <v>5000</v>
      </c>
      <c r="B122" s="1">
        <f t="shared" si="2"/>
        <v>6.8911031804886651E-5</v>
      </c>
      <c r="C122" s="1">
        <f t="shared" si="3"/>
        <v>6.8911031804886651</v>
      </c>
      <c r="D122" s="1">
        <f t="shared" si="4"/>
        <v>2.9333433295136989E-4</v>
      </c>
      <c r="E122" s="1">
        <f t="shared" si="5"/>
        <v>29.333433295136988</v>
      </c>
      <c r="F122" s="1">
        <f t="shared" si="6"/>
        <v>8.0603978378539361E-4</v>
      </c>
      <c r="G122" s="1">
        <f t="shared" si="7"/>
        <v>80.603978378539367</v>
      </c>
      <c r="H122" s="1">
        <f t="shared" si="8"/>
        <v>1.1828514139245669E-3</v>
      </c>
      <c r="I122" s="1">
        <f t="shared" si="9"/>
        <v>118.28514139245669</v>
      </c>
    </row>
    <row r="123" spans="1:9">
      <c r="A123">
        <v>10000</v>
      </c>
      <c r="B123" s="1">
        <f t="shared" si="2"/>
        <v>1.2226886618927393E-5</v>
      </c>
      <c r="C123" s="1">
        <f t="shared" si="3"/>
        <v>1.2226886618927393</v>
      </c>
      <c r="D123" s="1">
        <f t="shared" si="4"/>
        <v>7.5550677871502332E-5</v>
      </c>
      <c r="E123" s="1">
        <f t="shared" si="5"/>
        <v>7.5550677871502332</v>
      </c>
      <c r="F123" s="1">
        <f t="shared" si="6"/>
        <v>3.2620516838168613E-4</v>
      </c>
      <c r="G123" s="1">
        <f t="shared" si="7"/>
        <v>32.620516838168612</v>
      </c>
      <c r="H123" s="1">
        <f t="shared" si="8"/>
        <v>5.8969543313916841E-4</v>
      </c>
      <c r="I123" s="1">
        <f t="shared" si="9"/>
        <v>58.969543313916844</v>
      </c>
    </row>
    <row r="124" spans="1:9">
      <c r="A124">
        <v>20000</v>
      </c>
      <c r="B124" s="1">
        <f t="shared" si="2"/>
        <v>1.6925259088414559E-6</v>
      </c>
      <c r="C124" s="1">
        <f t="shared" si="3"/>
        <v>0.1692525908841456</v>
      </c>
      <c r="D124" s="1">
        <f t="shared" si="4"/>
        <v>1.2153914928590999E-5</v>
      </c>
      <c r="E124" s="1">
        <f t="shared" si="5"/>
        <v>1.2153914928590999</v>
      </c>
      <c r="F124" s="1">
        <f t="shared" si="6"/>
        <v>6.9196993379039393E-5</v>
      </c>
      <c r="G124" s="1">
        <f t="shared" si="7"/>
        <v>6.9196993379039391</v>
      </c>
      <c r="H124" s="1">
        <f t="shared" si="8"/>
        <v>1.5052842406386365E-4</v>
      </c>
      <c r="I124" s="1">
        <f t="shared" si="9"/>
        <v>15.052842406386365</v>
      </c>
    </row>
    <row r="125" spans="1:9">
      <c r="A125">
        <v>30000</v>
      </c>
      <c r="B125" s="1">
        <f t="shared" si="2"/>
        <v>5.1145604061936498E-7</v>
      </c>
      <c r="C125" s="1">
        <f t="shared" si="3"/>
        <v>5.1145604061936495E-2</v>
      </c>
      <c r="D125" s="1">
        <f t="shared" si="4"/>
        <v>3.7924718660608762E-6</v>
      </c>
      <c r="E125" s="1">
        <f t="shared" si="5"/>
        <v>0.37924718660608764</v>
      </c>
      <c r="F125" s="1">
        <f t="shared" si="6"/>
        <v>2.3169573600692292E-5</v>
      </c>
      <c r="G125" s="1">
        <f t="shared" si="7"/>
        <v>2.316957360069229</v>
      </c>
      <c r="H125" s="1">
        <f t="shared" si="8"/>
        <v>5.3380050916929548E-5</v>
      </c>
      <c r="I125" s="1">
        <f t="shared" si="9"/>
        <v>5.3380050916929545</v>
      </c>
    </row>
    <row r="126" spans="1:9">
      <c r="A126">
        <v>40000</v>
      </c>
      <c r="B126" s="1">
        <f t="shared" si="2"/>
        <v>2.1727520047889689E-7</v>
      </c>
      <c r="C126" s="1">
        <f t="shared" si="3"/>
        <v>2.1727520047889689E-2</v>
      </c>
      <c r="D126" s="1">
        <f t="shared" si="4"/>
        <v>1.6299003928391701E-6</v>
      </c>
      <c r="E126" s="1">
        <f t="shared" si="5"/>
        <v>0.162990039283917</v>
      </c>
      <c r="F126" s="1">
        <f t="shared" si="6"/>
        <v>1.0227292903664958E-5</v>
      </c>
      <c r="G126" s="1">
        <f t="shared" si="7"/>
        <v>1.0227292903664957</v>
      </c>
      <c r="H126" s="1">
        <f t="shared" si="8"/>
        <v>2.4112592476900191E-5</v>
      </c>
      <c r="I126" s="1">
        <f t="shared" si="9"/>
        <v>2.411259247690019</v>
      </c>
    </row>
    <row r="128" spans="1:9">
      <c r="A128" t="s">
        <v>10</v>
      </c>
    </row>
    <row r="129" spans="1:9">
      <c r="A129" t="s">
        <v>7</v>
      </c>
      <c r="B129" t="s">
        <v>8</v>
      </c>
    </row>
    <row r="130" spans="1:9">
      <c r="A130" t="s">
        <v>9</v>
      </c>
      <c r="B130" s="1">
        <v>6.67E-11</v>
      </c>
      <c r="C130" t="s">
        <v>11</v>
      </c>
      <c r="D130" s="1">
        <f>4/3*PI()*B130</f>
        <v>2.7939230665925222E-10</v>
      </c>
    </row>
    <row r="131" spans="1:9">
      <c r="B131" t="s">
        <v>16</v>
      </c>
      <c r="C131">
        <v>1500</v>
      </c>
      <c r="E131">
        <v>2500</v>
      </c>
      <c r="G131">
        <v>4000</v>
      </c>
      <c r="I131">
        <v>5000</v>
      </c>
    </row>
    <row r="132" spans="1:9">
      <c r="B132" t="s">
        <v>5</v>
      </c>
      <c r="C132">
        <v>100</v>
      </c>
      <c r="E132">
        <v>100</v>
      </c>
    </row>
    <row r="133" spans="1:9">
      <c r="B133" t="s">
        <v>6</v>
      </c>
      <c r="C133">
        <v>1600</v>
      </c>
      <c r="E133">
        <v>2600</v>
      </c>
      <c r="G133">
        <v>4100</v>
      </c>
      <c r="I133">
        <v>5100</v>
      </c>
    </row>
    <row r="134" spans="1:9">
      <c r="A134" s="3" t="s">
        <v>17</v>
      </c>
      <c r="C134" t="s">
        <v>18</v>
      </c>
    </row>
    <row r="135" spans="1:9">
      <c r="A135" t="s">
        <v>12</v>
      </c>
      <c r="B135" t="s">
        <v>14</v>
      </c>
      <c r="C135" t="s">
        <v>15</v>
      </c>
      <c r="D135" t="s">
        <v>14</v>
      </c>
      <c r="E135" t="s">
        <v>15</v>
      </c>
      <c r="F135" t="s">
        <v>14</v>
      </c>
      <c r="G135" t="s">
        <v>15</v>
      </c>
      <c r="H135" t="s">
        <v>14</v>
      </c>
      <c r="I135" t="s">
        <v>15</v>
      </c>
    </row>
    <row r="136" spans="1:9">
      <c r="A136">
        <v>-9000</v>
      </c>
      <c r="B136" s="1">
        <f>$D$69*$C$131^3*$C$4*($C$133/(A136^2+$C$133^2)^(3/2))</f>
        <v>1.1851185787001934E-6</v>
      </c>
      <c r="C136" s="1">
        <f>B136*100000</f>
        <v>0.11851185787001933</v>
      </c>
      <c r="D136" s="1">
        <f>$D$69*$E$131^3*$C$4*($E$133/($A136^2+$E$133^2)^(3/2))</f>
        <v>8.2835051337815118E-6</v>
      </c>
      <c r="E136" s="1">
        <f>D136*100000</f>
        <v>0.82835051337815113</v>
      </c>
      <c r="F136" s="1">
        <f>$D$69*$G$131^3*$C$4*($G$133/($A136^2+$G$133^2)^(3/2))</f>
        <v>4.5473107741351827E-5</v>
      </c>
      <c r="G136" s="1">
        <f>F136*100000</f>
        <v>4.547310774135183</v>
      </c>
      <c r="H136" s="1">
        <f>$D$69*$I$131^3*$C$4*($I$133/($A136^2+$I$133^2)^(3/2))</f>
        <v>9.6540453951323587E-5</v>
      </c>
      <c r="I136" s="1">
        <f>H136*100000</f>
        <v>9.6540453951323588</v>
      </c>
    </row>
    <row r="137" spans="1:9">
      <c r="A137">
        <v>-8000</v>
      </c>
      <c r="B137" s="1">
        <f t="shared" ref="B137:B181" si="10">$D$69*$C$131^3*$C$4*($C$133/(A137^2+$C$133^2)^(3/2))</f>
        <v>1.6670149071956685E-6</v>
      </c>
      <c r="C137" s="1">
        <f t="shared" ref="C137:C181" si="11">B137*100000</f>
        <v>0.16670149071956686</v>
      </c>
      <c r="D137" s="1">
        <f t="shared" ref="D137:D181" si="12">$D$69*$E$131^3*$C$4*($E$133/($A137^2+$E$133^2)^(3/2))</f>
        <v>1.1441351581044896E-5</v>
      </c>
      <c r="E137" s="1">
        <f t="shared" ref="E137:E181" si="13">D137*100000</f>
        <v>1.1441351581044896</v>
      </c>
      <c r="F137" s="1">
        <f t="shared" ref="F137:F181" si="14">$D$69*$G$131^3*$C$4*($G$133/($A137^2+$G$133^2)^(3/2))</f>
        <v>6.0552470136744956E-5</v>
      </c>
      <c r="G137" s="1">
        <f t="shared" ref="G137:G181" si="15">F137*100000</f>
        <v>6.0552470136744958</v>
      </c>
      <c r="H137" s="1">
        <f t="shared" ref="H137:H181" si="16">$D$69*$I$131^3*$C$4*($I$133/($A137^2+$I$133^2)^(3/2))</f>
        <v>1.2514391581896196E-4</v>
      </c>
      <c r="I137" s="1">
        <f t="shared" ref="I137:I181" si="17">H137*100000</f>
        <v>12.514391581896195</v>
      </c>
    </row>
    <row r="138" spans="1:9">
      <c r="A138">
        <v>-7000</v>
      </c>
      <c r="B138" s="1">
        <f t="shared" si="10"/>
        <v>2.4450632064965288E-6</v>
      </c>
      <c r="C138" s="1">
        <f t="shared" si="11"/>
        <v>0.24450632064965289</v>
      </c>
      <c r="D138" s="1">
        <f t="shared" si="12"/>
        <v>1.6355917826449982E-5</v>
      </c>
      <c r="E138" s="1">
        <f t="shared" si="13"/>
        <v>1.6355917826449982</v>
      </c>
      <c r="F138" s="1">
        <f t="shared" si="14"/>
        <v>8.2393260277766525E-5</v>
      </c>
      <c r="G138" s="1">
        <f t="shared" si="15"/>
        <v>8.2393260277766522</v>
      </c>
      <c r="H138" s="1">
        <f t="shared" si="16"/>
        <v>1.6450046673842052E-4</v>
      </c>
      <c r="I138" s="1">
        <f t="shared" si="17"/>
        <v>16.450046673842053</v>
      </c>
    </row>
    <row r="139" spans="1:9">
      <c r="A139">
        <v>-6000</v>
      </c>
      <c r="B139" s="1">
        <f t="shared" si="10"/>
        <v>3.7805406799008334E-6</v>
      </c>
      <c r="C139" s="1">
        <f t="shared" si="11"/>
        <v>0.37805406799008334</v>
      </c>
      <c r="D139" s="1">
        <f t="shared" si="12"/>
        <v>2.435580693379951E-5</v>
      </c>
      <c r="E139" s="1">
        <f t="shared" si="13"/>
        <v>2.4355806933799511</v>
      </c>
      <c r="F139" s="1">
        <f t="shared" si="14"/>
        <v>1.1461864580993382E-4</v>
      </c>
      <c r="G139" s="1">
        <f t="shared" si="15"/>
        <v>11.461864580993382</v>
      </c>
      <c r="H139" s="1">
        <f t="shared" si="16"/>
        <v>2.1885339380105589E-4</v>
      </c>
      <c r="I139" s="1">
        <f t="shared" si="17"/>
        <v>21.885339380105588</v>
      </c>
    </row>
    <row r="140" spans="1:9">
      <c r="A140">
        <v>-5000</v>
      </c>
      <c r="B140" s="1">
        <f t="shared" si="10"/>
        <v>6.2566323169007834E-6</v>
      </c>
      <c r="C140" s="1">
        <f t="shared" si="11"/>
        <v>0.62566323169007831</v>
      </c>
      <c r="D140" s="1">
        <f t="shared" si="12"/>
        <v>3.8048568937135053E-5</v>
      </c>
      <c r="E140" s="1">
        <f t="shared" si="13"/>
        <v>3.8048568937135054</v>
      </c>
      <c r="F140" s="1">
        <f t="shared" si="14"/>
        <v>1.627081371963903E-4</v>
      </c>
      <c r="G140" s="1">
        <f t="shared" si="15"/>
        <v>16.27081371963903</v>
      </c>
      <c r="H140" s="1">
        <f t="shared" si="16"/>
        <v>2.9333433295136989E-4</v>
      </c>
      <c r="I140" s="1">
        <f t="shared" si="17"/>
        <v>29.333433295136988</v>
      </c>
    </row>
    <row r="141" spans="1:9">
      <c r="A141">
        <v>-4500</v>
      </c>
      <c r="B141" s="1">
        <f t="shared" si="10"/>
        <v>8.309435584981673E-6</v>
      </c>
      <c r="C141" s="1">
        <f t="shared" si="11"/>
        <v>0.83094355849816726</v>
      </c>
      <c r="D141" s="1">
        <f t="shared" si="12"/>
        <v>4.8514570543366719E-5</v>
      </c>
      <c r="E141" s="1">
        <f t="shared" si="13"/>
        <v>4.851457054336672</v>
      </c>
      <c r="F141" s="1">
        <f t="shared" si="14"/>
        <v>1.9497162072732696E-4</v>
      </c>
      <c r="G141" s="1">
        <f t="shared" si="15"/>
        <v>19.497162072732696</v>
      </c>
      <c r="H141" s="1">
        <f t="shared" si="16"/>
        <v>3.3965455257924711E-4</v>
      </c>
      <c r="I141" s="1">
        <f t="shared" si="17"/>
        <v>33.96545525792471</v>
      </c>
    </row>
    <row r="142" spans="1:9">
      <c r="A142">
        <v>-4000</v>
      </c>
      <c r="B142" s="1">
        <f t="shared" si="10"/>
        <v>1.1321200857763168E-5</v>
      </c>
      <c r="C142" s="1">
        <f t="shared" si="11"/>
        <v>1.1321200857763167</v>
      </c>
      <c r="D142" s="1">
        <f t="shared" si="12"/>
        <v>6.2719224671273766E-5</v>
      </c>
      <c r="E142" s="1">
        <f t="shared" si="13"/>
        <v>6.2719224671273768</v>
      </c>
      <c r="F142" s="1">
        <f t="shared" si="14"/>
        <v>2.3405621558948697E-4</v>
      </c>
      <c r="G142" s="1">
        <f t="shared" si="15"/>
        <v>23.405621558948699</v>
      </c>
      <c r="H142" s="1">
        <f t="shared" si="16"/>
        <v>3.9247939409268301E-4</v>
      </c>
      <c r="I142" s="1">
        <f t="shared" si="17"/>
        <v>39.247939409268298</v>
      </c>
    </row>
    <row r="143" spans="1:9">
      <c r="A143">
        <v>-3500</v>
      </c>
      <c r="B143" s="1">
        <f t="shared" si="10"/>
        <v>1.5882792629005113E-5</v>
      </c>
      <c r="C143" s="1">
        <f t="shared" si="11"/>
        <v>1.5882792629005114</v>
      </c>
      <c r="D143" s="1">
        <f t="shared" si="12"/>
        <v>8.2164816995981726E-5</v>
      </c>
      <c r="E143" s="1">
        <f t="shared" si="13"/>
        <v>8.2164816995981731</v>
      </c>
      <c r="F143" s="1">
        <f t="shared" si="14"/>
        <v>2.8079289168341843E-4</v>
      </c>
      <c r="G143" s="1">
        <f t="shared" si="15"/>
        <v>28.079289168341845</v>
      </c>
      <c r="H143" s="1">
        <f t="shared" si="16"/>
        <v>4.5157348562435847E-4</v>
      </c>
      <c r="I143" s="1">
        <f t="shared" si="17"/>
        <v>45.15734856243585</v>
      </c>
    </row>
    <row r="144" spans="1:9">
      <c r="A144">
        <v>-3000</v>
      </c>
      <c r="B144" s="1">
        <f t="shared" si="10"/>
        <v>2.3031525381029358E-5</v>
      </c>
      <c r="C144" s="1">
        <f t="shared" si="11"/>
        <v>2.3031525381029359</v>
      </c>
      <c r="D144" s="1">
        <f t="shared" si="12"/>
        <v>1.0884907627903729E-4</v>
      </c>
      <c r="E144" s="1">
        <f t="shared" si="13"/>
        <v>10.884907627903729</v>
      </c>
      <c r="F144" s="1">
        <f t="shared" si="14"/>
        <v>3.3546523310420674E-4</v>
      </c>
      <c r="G144" s="1">
        <f t="shared" si="15"/>
        <v>33.546523310420675</v>
      </c>
      <c r="H144" s="1">
        <f t="shared" si="16"/>
        <v>5.1589072099713458E-4</v>
      </c>
      <c r="I144" s="1">
        <f t="shared" si="17"/>
        <v>51.589072099713455</v>
      </c>
    </row>
    <row r="145" spans="1:9">
      <c r="A145">
        <v>-2500</v>
      </c>
      <c r="B145" s="1">
        <f t="shared" si="10"/>
        <v>3.4617491226477244E-5</v>
      </c>
      <c r="C145" s="1">
        <f t="shared" si="11"/>
        <v>3.4617491226477246</v>
      </c>
      <c r="D145" s="1">
        <f t="shared" si="12"/>
        <v>1.4512529740525623E-4</v>
      </c>
      <c r="E145" s="1">
        <f t="shared" si="13"/>
        <v>14.512529740525624</v>
      </c>
      <c r="F145" s="1">
        <f t="shared" si="14"/>
        <v>3.9722865507904034E-4</v>
      </c>
      <c r="G145" s="1">
        <f t="shared" si="15"/>
        <v>39.722865507904032</v>
      </c>
      <c r="H145" s="1">
        <f t="shared" si="16"/>
        <v>5.8324273539948803E-4</v>
      </c>
      <c r="I145" s="1">
        <f t="shared" si="17"/>
        <v>58.324273539948805</v>
      </c>
    </row>
    <row r="146" spans="1:9">
      <c r="A146">
        <v>-2000</v>
      </c>
      <c r="B146" s="1">
        <f t="shared" si="10"/>
        <v>5.3877035876075337E-5</v>
      </c>
      <c r="C146" s="1">
        <f t="shared" si="11"/>
        <v>5.3877035876075334</v>
      </c>
      <c r="D146" s="1">
        <f t="shared" si="12"/>
        <v>1.9294816853165063E-4</v>
      </c>
      <c r="E146" s="1">
        <f t="shared" si="13"/>
        <v>19.294816853165063</v>
      </c>
      <c r="F146" s="1">
        <f t="shared" si="14"/>
        <v>4.6336305548055749E-4</v>
      </c>
      <c r="G146" s="1">
        <f t="shared" si="15"/>
        <v>46.336305548055748</v>
      </c>
      <c r="H146" s="1">
        <f t="shared" si="16"/>
        <v>6.5005019001143497E-4</v>
      </c>
      <c r="I146" s="1">
        <f t="shared" si="17"/>
        <v>65.005019001143495</v>
      </c>
    </row>
    <row r="147" spans="1:9">
      <c r="A147">
        <v>-1500</v>
      </c>
      <c r="B147" s="1">
        <f t="shared" si="10"/>
        <v>8.5810777873875481E-5</v>
      </c>
      <c r="C147" s="1">
        <f t="shared" si="11"/>
        <v>8.5810777873875477</v>
      </c>
      <c r="D147" s="1">
        <f t="shared" si="12"/>
        <v>2.5180936689905197E-4</v>
      </c>
      <c r="E147" s="1">
        <f t="shared" si="13"/>
        <v>25.180936689905195</v>
      </c>
      <c r="F147" s="1">
        <f t="shared" si="14"/>
        <v>5.2862193472129955E-4</v>
      </c>
      <c r="G147" s="1">
        <f t="shared" si="15"/>
        <v>52.862193472129952</v>
      </c>
      <c r="H147" s="1">
        <f t="shared" si="16"/>
        <v>7.1135706054487188E-4</v>
      </c>
      <c r="I147" s="1">
        <f t="shared" si="17"/>
        <v>71.135706054487187</v>
      </c>
    </row>
    <row r="148" spans="1:9">
      <c r="A148">
        <v>-1300</v>
      </c>
      <c r="B148" s="1">
        <f t="shared" si="10"/>
        <v>1.0331801610920475E-4</v>
      </c>
      <c r="C148" s="1">
        <f t="shared" si="11"/>
        <v>10.331801610920476</v>
      </c>
      <c r="D148" s="1">
        <f t="shared" si="12"/>
        <v>2.7725156364521704E-4</v>
      </c>
      <c r="E148" s="1">
        <f t="shared" si="13"/>
        <v>27.725156364521705</v>
      </c>
      <c r="F148" s="1">
        <f t="shared" si="14"/>
        <v>5.5280496082006397E-4</v>
      </c>
      <c r="G148" s="1">
        <f t="shared" si="15"/>
        <v>55.280496082006394</v>
      </c>
      <c r="H148" s="1">
        <f t="shared" si="16"/>
        <v>7.3303756194413442E-4</v>
      </c>
      <c r="I148" s="1">
        <f t="shared" si="17"/>
        <v>73.303756194413438</v>
      </c>
    </row>
    <row r="149" spans="1:9">
      <c r="A149">
        <v>-1000</v>
      </c>
      <c r="B149" s="1">
        <f t="shared" si="10"/>
        <v>1.347672779362945E-4</v>
      </c>
      <c r="C149" s="1">
        <f t="shared" si="11"/>
        <v>13.476727793629449</v>
      </c>
      <c r="D149" s="1">
        <f t="shared" si="12"/>
        <v>3.150405708287914E-4</v>
      </c>
      <c r="E149" s="1">
        <f t="shared" si="13"/>
        <v>31.50405708287914</v>
      </c>
      <c r="F149" s="1">
        <f t="shared" si="14"/>
        <v>5.8523951955583833E-4</v>
      </c>
      <c r="G149" s="1">
        <f t="shared" si="15"/>
        <v>58.523951955583833</v>
      </c>
      <c r="H149" s="1">
        <f t="shared" si="16"/>
        <v>7.6130556852667787E-4</v>
      </c>
      <c r="I149" s="1">
        <f t="shared" si="17"/>
        <v>76.13055685266778</v>
      </c>
    </row>
    <row r="150" spans="1:9">
      <c r="A150">
        <v>-900</v>
      </c>
      <c r="B150" s="1">
        <f t="shared" si="10"/>
        <v>1.4632367566279919E-4</v>
      </c>
      <c r="C150" s="1">
        <f t="shared" si="11"/>
        <v>14.632367566279919</v>
      </c>
      <c r="D150" s="1">
        <f t="shared" si="12"/>
        <v>3.2697552693941123E-4</v>
      </c>
      <c r="E150" s="1">
        <f t="shared" si="13"/>
        <v>32.697552693941127</v>
      </c>
      <c r="F150" s="1">
        <f t="shared" si="14"/>
        <v>5.9473112565938961E-4</v>
      </c>
      <c r="G150" s="1">
        <f t="shared" si="15"/>
        <v>59.473112565938962</v>
      </c>
      <c r="H150" s="1">
        <f t="shared" si="16"/>
        <v>7.6940981559913573E-4</v>
      </c>
      <c r="I150" s="1">
        <f t="shared" si="17"/>
        <v>76.940981559913567</v>
      </c>
    </row>
    <row r="151" spans="1:9">
      <c r="A151">
        <v>-800</v>
      </c>
      <c r="B151" s="1">
        <f t="shared" si="10"/>
        <v>1.5813736061414066E-4</v>
      </c>
      <c r="C151" s="1">
        <f t="shared" si="11"/>
        <v>15.813736061414065</v>
      </c>
      <c r="D151" s="1">
        <f t="shared" si="12"/>
        <v>3.3830739261400217E-4</v>
      </c>
      <c r="E151" s="1">
        <f t="shared" si="13"/>
        <v>33.830739261400218</v>
      </c>
      <c r="F151" s="1">
        <f t="shared" si="14"/>
        <v>6.0344317169420871E-4</v>
      </c>
      <c r="G151" s="1">
        <f t="shared" si="15"/>
        <v>60.344317169420869</v>
      </c>
      <c r="H151" s="1">
        <f t="shared" si="16"/>
        <v>7.7678362646713551E-4</v>
      </c>
      <c r="I151" s="1">
        <f t="shared" si="17"/>
        <v>77.678362646713552</v>
      </c>
    </row>
    <row r="152" spans="1:9">
      <c r="A152">
        <v>-700</v>
      </c>
      <c r="B152" s="1">
        <f t="shared" si="10"/>
        <v>1.6994550980287175E-4</v>
      </c>
      <c r="C152" s="1">
        <f t="shared" si="11"/>
        <v>16.994550980287176</v>
      </c>
      <c r="D152" s="1">
        <f t="shared" si="12"/>
        <v>3.4886070791329254E-4</v>
      </c>
      <c r="E152" s="1">
        <f t="shared" si="13"/>
        <v>34.886070791329253</v>
      </c>
      <c r="F152" s="1">
        <f t="shared" si="14"/>
        <v>6.1130840863385784E-4</v>
      </c>
      <c r="G152" s="1">
        <f t="shared" si="15"/>
        <v>61.130840863385785</v>
      </c>
      <c r="H152" s="1">
        <f t="shared" si="16"/>
        <v>7.8338828337653013E-4</v>
      </c>
      <c r="I152" s="1">
        <f t="shared" si="17"/>
        <v>78.338828337653013</v>
      </c>
    </row>
    <row r="153" spans="1:9">
      <c r="A153">
        <v>-600</v>
      </c>
      <c r="B153" s="1">
        <f t="shared" si="10"/>
        <v>1.8142000570020074E-4</v>
      </c>
      <c r="C153" s="1">
        <f t="shared" si="11"/>
        <v>18.142000570020073</v>
      </c>
      <c r="D153" s="1">
        <f t="shared" si="12"/>
        <v>3.5845866013902756E-4</v>
      </c>
      <c r="E153" s="1">
        <f t="shared" si="13"/>
        <v>35.845866013902757</v>
      </c>
      <c r="F153" s="1">
        <f t="shared" si="14"/>
        <v>6.1826417401427531E-4</v>
      </c>
      <c r="G153" s="1">
        <f t="shared" si="15"/>
        <v>61.826417401427534</v>
      </c>
      <c r="H153" s="1">
        <f t="shared" si="16"/>
        <v>7.8918839079009811E-4</v>
      </c>
      <c r="I153" s="1">
        <f t="shared" si="17"/>
        <v>78.918839079009814</v>
      </c>
    </row>
    <row r="154" spans="1:9">
      <c r="A154">
        <v>-500</v>
      </c>
      <c r="B154" s="1">
        <f t="shared" si="10"/>
        <v>1.9217636459595758E-4</v>
      </c>
      <c r="C154" s="1">
        <f t="shared" si="11"/>
        <v>19.217636459595756</v>
      </c>
      <c r="D154" s="1">
        <f t="shared" si="12"/>
        <v>3.6692900282120995E-4</v>
      </c>
      <c r="E154" s="1">
        <f t="shared" si="13"/>
        <v>36.692900282120995</v>
      </c>
      <c r="F154" s="1">
        <f t="shared" si="14"/>
        <v>6.2425349722779232E-4</v>
      </c>
      <c r="G154" s="1">
        <f t="shared" si="15"/>
        <v>62.425349722779231</v>
      </c>
      <c r="H154" s="1">
        <f t="shared" si="16"/>
        <v>7.9415230375006331E-4</v>
      </c>
      <c r="I154" s="1">
        <f t="shared" si="17"/>
        <v>79.415230375006331</v>
      </c>
    </row>
    <row r="155" spans="1:9">
      <c r="A155">
        <v>-400</v>
      </c>
      <c r="B155" s="1">
        <f t="shared" si="10"/>
        <v>2.0179300021329067E-4</v>
      </c>
      <c r="C155" s="1">
        <f t="shared" si="11"/>
        <v>20.179300021329066</v>
      </c>
      <c r="D155" s="1">
        <f t="shared" si="12"/>
        <v>3.7411052444453623E-4</v>
      </c>
      <c r="E155" s="1">
        <f t="shared" si="13"/>
        <v>37.411052444453624</v>
      </c>
      <c r="F155" s="1">
        <f t="shared" si="14"/>
        <v>6.2922614661789803E-4</v>
      </c>
      <c r="G155" s="1">
        <f t="shared" si="15"/>
        <v>62.922614661789801</v>
      </c>
      <c r="H155" s="1">
        <f t="shared" si="16"/>
        <v>7.9825252094244104E-4</v>
      </c>
      <c r="I155" s="1">
        <f t="shared" si="17"/>
        <v>79.825252094244107</v>
      </c>
    </row>
    <row r="156" spans="1:9">
      <c r="A156">
        <v>-300</v>
      </c>
      <c r="B156" s="1">
        <f t="shared" si="10"/>
        <v>2.098411426807841E-4</v>
      </c>
      <c r="C156" s="1">
        <f t="shared" si="11"/>
        <v>20.984114268078411</v>
      </c>
      <c r="D156" s="1">
        <f t="shared" si="12"/>
        <v>3.7985969076042187E-4</v>
      </c>
      <c r="E156" s="1">
        <f t="shared" si="13"/>
        <v>37.985969076042188</v>
      </c>
      <c r="F156" s="1">
        <f t="shared" si="14"/>
        <v>6.33139585234499E-4</v>
      </c>
      <c r="G156" s="1">
        <f t="shared" si="15"/>
        <v>63.313958523449898</v>
      </c>
      <c r="H156" s="1">
        <f t="shared" si="16"/>
        <v>8.0146603390856652E-4</v>
      </c>
      <c r="I156" s="1">
        <f t="shared" si="17"/>
        <v>80.146603390856654</v>
      </c>
    </row>
    <row r="157" spans="1:9">
      <c r="A157">
        <v>-200</v>
      </c>
      <c r="B157" s="1">
        <f t="shared" si="10"/>
        <v>2.1592326144788615E-4</v>
      </c>
      <c r="C157" s="1">
        <f t="shared" si="11"/>
        <v>21.592326144788615</v>
      </c>
      <c r="D157" s="1">
        <f t="shared" si="12"/>
        <v>3.8405701181421132E-4</v>
      </c>
      <c r="E157" s="1">
        <f t="shared" si="13"/>
        <v>38.405701181421129</v>
      </c>
      <c r="F157" s="1">
        <f t="shared" si="14"/>
        <v>6.3595980351932038E-4</v>
      </c>
      <c r="G157" s="1">
        <f t="shared" si="15"/>
        <v>63.595980351932035</v>
      </c>
      <c r="H157" s="1">
        <f t="shared" si="16"/>
        <v>8.0377462457536543E-4</v>
      </c>
      <c r="I157" s="1">
        <f t="shared" si="17"/>
        <v>80.377462457536538</v>
      </c>
    </row>
    <row r="158" spans="1:9">
      <c r="A158">
        <v>-100</v>
      </c>
      <c r="B158" s="1">
        <f t="shared" si="10"/>
        <v>2.1971503091083142E-4</v>
      </c>
      <c r="C158" s="1">
        <f t="shared" si="11"/>
        <v>21.971503091083143</v>
      </c>
      <c r="D158" s="1">
        <f t="shared" si="12"/>
        <v>3.8661265399087371E-4</v>
      </c>
      <c r="E158" s="1">
        <f t="shared" si="13"/>
        <v>38.66126539908737</v>
      </c>
      <c r="F158" s="1">
        <f t="shared" si="14"/>
        <v>6.3766200019912858E-4</v>
      </c>
      <c r="G158" s="1">
        <f t="shared" si="15"/>
        <v>63.766200019912858</v>
      </c>
      <c r="H158" s="1">
        <f t="shared" si="16"/>
        <v>8.0516510427162036E-4</v>
      </c>
      <c r="I158" s="1">
        <f t="shared" si="17"/>
        <v>80.516510427162032</v>
      </c>
    </row>
    <row r="159" spans="1:9">
      <c r="A159">
        <v>-50</v>
      </c>
      <c r="B159" s="1">
        <f t="shared" si="10"/>
        <v>2.2068033894840486E-4</v>
      </c>
      <c r="C159" s="1">
        <f t="shared" si="11"/>
        <v>22.068033894840486</v>
      </c>
      <c r="D159" s="1">
        <f t="shared" si="12"/>
        <v>3.8725599566420791E-4</v>
      </c>
      <c r="E159" s="1">
        <f t="shared" si="13"/>
        <v>38.72559956642079</v>
      </c>
      <c r="F159" s="1">
        <f t="shared" si="14"/>
        <v>6.3808873610892108E-4</v>
      </c>
      <c r="G159" s="1">
        <f t="shared" si="15"/>
        <v>63.808873610892107</v>
      </c>
      <c r="H159" s="1">
        <f t="shared" si="16"/>
        <v>8.0551335070340327E-4</v>
      </c>
      <c r="I159" s="1">
        <f t="shared" si="17"/>
        <v>80.551335070340329</v>
      </c>
    </row>
    <row r="160" spans="1:9">
      <c r="A160">
        <v>0</v>
      </c>
      <c r="B160" s="1">
        <f t="shared" si="10"/>
        <v>2.2100368007225995E-4</v>
      </c>
      <c r="C160" s="1">
        <f t="shared" si="11"/>
        <v>22.100368007225995</v>
      </c>
      <c r="D160" s="1">
        <f t="shared" si="12"/>
        <v>3.874708394867587E-4</v>
      </c>
      <c r="E160" s="1">
        <f t="shared" si="13"/>
        <v>38.747083948675872</v>
      </c>
      <c r="F160" s="1">
        <f t="shared" si="14"/>
        <v>6.3823108719305742E-4</v>
      </c>
      <c r="G160" s="1">
        <f t="shared" si="15"/>
        <v>63.823108719305743</v>
      </c>
      <c r="H160" s="1">
        <f t="shared" si="16"/>
        <v>8.0562948863682814E-4</v>
      </c>
      <c r="I160" s="1">
        <f t="shared" si="17"/>
        <v>80.56294886368282</v>
      </c>
    </row>
    <row r="161" spans="1:9">
      <c r="A161">
        <v>50</v>
      </c>
      <c r="B161" s="1">
        <f t="shared" si="10"/>
        <v>2.2068033894840486E-4</v>
      </c>
      <c r="C161" s="1">
        <f t="shared" si="11"/>
        <v>22.068033894840486</v>
      </c>
      <c r="D161" s="1">
        <f t="shared" si="12"/>
        <v>3.8725599566420791E-4</v>
      </c>
      <c r="E161" s="1">
        <f t="shared" si="13"/>
        <v>38.72559956642079</v>
      </c>
      <c r="F161" s="1">
        <f t="shared" si="14"/>
        <v>6.3808873610892108E-4</v>
      </c>
      <c r="G161" s="1">
        <f t="shared" si="15"/>
        <v>63.808873610892107</v>
      </c>
      <c r="H161" s="1">
        <f t="shared" si="16"/>
        <v>8.0551335070340327E-4</v>
      </c>
      <c r="I161" s="1">
        <f t="shared" si="17"/>
        <v>80.551335070340329</v>
      </c>
    </row>
    <row r="162" spans="1:9">
      <c r="A162">
        <v>100</v>
      </c>
      <c r="B162" s="1">
        <f t="shared" si="10"/>
        <v>2.1971503091083142E-4</v>
      </c>
      <c r="C162" s="1">
        <f t="shared" si="11"/>
        <v>21.971503091083143</v>
      </c>
      <c r="D162" s="1">
        <f t="shared" si="12"/>
        <v>3.8661265399087371E-4</v>
      </c>
      <c r="E162" s="1">
        <f t="shared" si="13"/>
        <v>38.66126539908737</v>
      </c>
      <c r="F162" s="1">
        <f t="shared" si="14"/>
        <v>6.3766200019912858E-4</v>
      </c>
      <c r="G162" s="1">
        <f t="shared" si="15"/>
        <v>63.766200019912858</v>
      </c>
      <c r="H162" s="1">
        <f t="shared" si="16"/>
        <v>8.0516510427162036E-4</v>
      </c>
      <c r="I162" s="1">
        <f t="shared" si="17"/>
        <v>80.516510427162032</v>
      </c>
    </row>
    <row r="163" spans="1:9">
      <c r="A163">
        <v>200</v>
      </c>
      <c r="B163" s="1">
        <f t="shared" si="10"/>
        <v>2.1592326144788615E-4</v>
      </c>
      <c r="C163" s="1">
        <f t="shared" si="11"/>
        <v>21.592326144788615</v>
      </c>
      <c r="D163" s="1">
        <f t="shared" si="12"/>
        <v>3.8405701181421132E-4</v>
      </c>
      <c r="E163" s="1">
        <f t="shared" si="13"/>
        <v>38.405701181421129</v>
      </c>
      <c r="F163" s="1">
        <f t="shared" si="14"/>
        <v>6.3595980351932038E-4</v>
      </c>
      <c r="G163" s="1">
        <f t="shared" si="15"/>
        <v>63.595980351932035</v>
      </c>
      <c r="H163" s="1">
        <f t="shared" si="16"/>
        <v>8.0377462457536543E-4</v>
      </c>
      <c r="I163" s="1">
        <f t="shared" si="17"/>
        <v>80.377462457536538</v>
      </c>
    </row>
    <row r="164" spans="1:9">
      <c r="A164">
        <v>300</v>
      </c>
      <c r="B164" s="1">
        <f t="shared" si="10"/>
        <v>2.098411426807841E-4</v>
      </c>
      <c r="C164" s="1">
        <f t="shared" si="11"/>
        <v>20.984114268078411</v>
      </c>
      <c r="D164" s="1">
        <f t="shared" si="12"/>
        <v>3.7985969076042187E-4</v>
      </c>
      <c r="E164" s="1">
        <f t="shared" si="13"/>
        <v>37.985969076042188</v>
      </c>
      <c r="F164" s="1">
        <f t="shared" si="14"/>
        <v>6.33139585234499E-4</v>
      </c>
      <c r="G164" s="1">
        <f t="shared" si="15"/>
        <v>63.313958523449898</v>
      </c>
      <c r="H164" s="1">
        <f t="shared" si="16"/>
        <v>8.0146603390856652E-4</v>
      </c>
      <c r="I164" s="1">
        <f t="shared" si="17"/>
        <v>80.146603390856654</v>
      </c>
    </row>
    <row r="165" spans="1:9">
      <c r="A165">
        <v>400</v>
      </c>
      <c r="B165" s="1">
        <f t="shared" si="10"/>
        <v>2.0179300021329067E-4</v>
      </c>
      <c r="C165" s="1">
        <f t="shared" si="11"/>
        <v>20.179300021329066</v>
      </c>
      <c r="D165" s="1">
        <f t="shared" si="12"/>
        <v>3.7411052444453623E-4</v>
      </c>
      <c r="E165" s="1">
        <f t="shared" si="13"/>
        <v>37.411052444453624</v>
      </c>
      <c r="F165" s="1">
        <f t="shared" si="14"/>
        <v>6.2922614661789803E-4</v>
      </c>
      <c r="G165" s="1">
        <f t="shared" si="15"/>
        <v>62.922614661789801</v>
      </c>
      <c r="H165" s="1">
        <f t="shared" si="16"/>
        <v>7.9825252094244104E-4</v>
      </c>
      <c r="I165" s="1">
        <f t="shared" si="17"/>
        <v>79.825252094244107</v>
      </c>
    </row>
    <row r="166" spans="1:9">
      <c r="A166">
        <v>500</v>
      </c>
      <c r="B166" s="1">
        <f t="shared" si="10"/>
        <v>1.9217636459595758E-4</v>
      </c>
      <c r="C166" s="1">
        <f t="shared" si="11"/>
        <v>19.217636459595756</v>
      </c>
      <c r="D166" s="1">
        <f t="shared" si="12"/>
        <v>3.6692900282120995E-4</v>
      </c>
      <c r="E166" s="1">
        <f t="shared" si="13"/>
        <v>36.692900282120995</v>
      </c>
      <c r="F166" s="1">
        <f t="shared" si="14"/>
        <v>6.2425349722779232E-4</v>
      </c>
      <c r="G166" s="1">
        <f t="shared" si="15"/>
        <v>62.425349722779231</v>
      </c>
      <c r="H166" s="1">
        <f t="shared" si="16"/>
        <v>7.9415230375006331E-4</v>
      </c>
      <c r="I166" s="1">
        <f t="shared" si="17"/>
        <v>79.415230375006331</v>
      </c>
    </row>
    <row r="167" spans="1:9">
      <c r="A167">
        <v>600</v>
      </c>
      <c r="B167" s="1">
        <f t="shared" si="10"/>
        <v>1.8142000570020074E-4</v>
      </c>
      <c r="C167" s="1">
        <f t="shared" si="11"/>
        <v>18.142000570020073</v>
      </c>
      <c r="D167" s="1">
        <f t="shared" si="12"/>
        <v>3.5845866013902756E-4</v>
      </c>
      <c r="E167" s="1">
        <f t="shared" si="13"/>
        <v>35.845866013902757</v>
      </c>
      <c r="F167" s="1">
        <f t="shared" si="14"/>
        <v>6.1826417401427531E-4</v>
      </c>
      <c r="G167" s="1">
        <f t="shared" si="15"/>
        <v>61.826417401427534</v>
      </c>
      <c r="H167" s="1">
        <f t="shared" si="16"/>
        <v>7.8918839079009811E-4</v>
      </c>
      <c r="I167" s="1">
        <f t="shared" si="17"/>
        <v>78.918839079009814</v>
      </c>
    </row>
    <row r="168" spans="1:9">
      <c r="A168">
        <v>700</v>
      </c>
      <c r="B168" s="1">
        <f t="shared" si="10"/>
        <v>1.6994550980287175E-4</v>
      </c>
      <c r="C168" s="1">
        <f t="shared" si="11"/>
        <v>16.994550980287176</v>
      </c>
      <c r="D168" s="1">
        <f t="shared" si="12"/>
        <v>3.4886070791329254E-4</v>
      </c>
      <c r="E168" s="1">
        <f t="shared" si="13"/>
        <v>34.886070791329253</v>
      </c>
      <c r="F168" s="1">
        <f t="shared" si="14"/>
        <v>6.1130840863385784E-4</v>
      </c>
      <c r="G168" s="1">
        <f t="shared" si="15"/>
        <v>61.130840863385785</v>
      </c>
      <c r="H168" s="1">
        <f t="shared" si="16"/>
        <v>7.8338828337653013E-4</v>
      </c>
      <c r="I168" s="1">
        <f t="shared" si="17"/>
        <v>78.338828337653013</v>
      </c>
    </row>
    <row r="169" spans="1:9">
      <c r="A169">
        <v>800</v>
      </c>
      <c r="B169" s="1">
        <f t="shared" si="10"/>
        <v>1.5813736061414066E-4</v>
      </c>
      <c r="C169" s="1">
        <f t="shared" si="11"/>
        <v>15.813736061414065</v>
      </c>
      <c r="D169" s="1">
        <f t="shared" si="12"/>
        <v>3.3830739261400217E-4</v>
      </c>
      <c r="E169" s="1">
        <f t="shared" si="13"/>
        <v>33.830739261400218</v>
      </c>
      <c r="F169" s="1">
        <f t="shared" si="14"/>
        <v>6.0344317169420871E-4</v>
      </c>
      <c r="G169" s="1">
        <f t="shared" si="15"/>
        <v>60.344317169420869</v>
      </c>
      <c r="H169" s="1">
        <f t="shared" si="16"/>
        <v>7.7678362646713551E-4</v>
      </c>
      <c r="I169" s="1">
        <f t="shared" si="17"/>
        <v>77.678362646713552</v>
      </c>
    </row>
    <row r="170" spans="1:9">
      <c r="A170">
        <v>900</v>
      </c>
      <c r="B170" s="1">
        <f t="shared" si="10"/>
        <v>1.4632367566279919E-4</v>
      </c>
      <c r="C170" s="1">
        <f t="shared" si="11"/>
        <v>14.632367566279919</v>
      </c>
      <c r="D170" s="1">
        <f t="shared" si="12"/>
        <v>3.2697552693941123E-4</v>
      </c>
      <c r="E170" s="1">
        <f t="shared" si="13"/>
        <v>32.697552693941127</v>
      </c>
      <c r="F170" s="1">
        <f t="shared" si="14"/>
        <v>5.9473112565938961E-4</v>
      </c>
      <c r="G170" s="1">
        <f t="shared" si="15"/>
        <v>59.473112565938962</v>
      </c>
      <c r="H170" s="1">
        <f t="shared" si="16"/>
        <v>7.6940981559913573E-4</v>
      </c>
      <c r="I170" s="1">
        <f t="shared" si="17"/>
        <v>76.940981559913567</v>
      </c>
    </row>
    <row r="171" spans="1:9">
      <c r="A171">
        <v>1000</v>
      </c>
      <c r="B171" s="1">
        <f t="shared" si="10"/>
        <v>1.347672779362945E-4</v>
      </c>
      <c r="C171" s="1">
        <f t="shared" si="11"/>
        <v>13.476727793629449</v>
      </c>
      <c r="D171" s="1">
        <f t="shared" si="12"/>
        <v>3.150405708287914E-4</v>
      </c>
      <c r="E171" s="1">
        <f t="shared" si="13"/>
        <v>31.50405708287914</v>
      </c>
      <c r="F171" s="1">
        <f t="shared" si="14"/>
        <v>5.8523951955583833E-4</v>
      </c>
      <c r="G171" s="1">
        <f t="shared" si="15"/>
        <v>58.523951955583833</v>
      </c>
      <c r="H171" s="1">
        <f t="shared" si="16"/>
        <v>7.6130556852667787E-4</v>
      </c>
      <c r="I171" s="1">
        <f t="shared" si="17"/>
        <v>76.13055685266778</v>
      </c>
    </row>
    <row r="172" spans="1:9">
      <c r="A172">
        <v>1300</v>
      </c>
      <c r="B172" s="1">
        <f t="shared" si="10"/>
        <v>1.0331801610920475E-4</v>
      </c>
      <c r="C172" s="1">
        <f t="shared" si="11"/>
        <v>10.331801610920476</v>
      </c>
      <c r="D172" s="1">
        <f t="shared" si="12"/>
        <v>2.7725156364521704E-4</v>
      </c>
      <c r="E172" s="1">
        <f t="shared" si="13"/>
        <v>27.725156364521705</v>
      </c>
      <c r="F172" s="1">
        <f t="shared" si="14"/>
        <v>5.5280496082006397E-4</v>
      </c>
      <c r="G172" s="1">
        <f t="shared" si="15"/>
        <v>55.280496082006394</v>
      </c>
      <c r="H172" s="1">
        <f t="shared" si="16"/>
        <v>7.3303756194413442E-4</v>
      </c>
      <c r="I172" s="1">
        <f t="shared" si="17"/>
        <v>73.303756194413438</v>
      </c>
    </row>
    <row r="173" spans="1:9">
      <c r="A173">
        <v>1500</v>
      </c>
      <c r="B173" s="1">
        <f t="shared" si="10"/>
        <v>8.5810777873875481E-5</v>
      </c>
      <c r="C173" s="1">
        <f t="shared" si="11"/>
        <v>8.5810777873875477</v>
      </c>
      <c r="D173" s="1">
        <f t="shared" si="12"/>
        <v>2.5180936689905197E-4</v>
      </c>
      <c r="E173" s="1">
        <f t="shared" si="13"/>
        <v>25.180936689905195</v>
      </c>
      <c r="F173" s="1">
        <f t="shared" si="14"/>
        <v>5.2862193472129955E-4</v>
      </c>
      <c r="G173" s="1">
        <f t="shared" si="15"/>
        <v>52.862193472129952</v>
      </c>
      <c r="H173" s="1">
        <f t="shared" si="16"/>
        <v>7.1135706054487188E-4</v>
      </c>
      <c r="I173" s="1">
        <f t="shared" si="17"/>
        <v>71.135706054487187</v>
      </c>
    </row>
    <row r="174" spans="1:9">
      <c r="A174">
        <v>2000</v>
      </c>
      <c r="B174" s="1">
        <f t="shared" si="10"/>
        <v>5.3877035876075337E-5</v>
      </c>
      <c r="C174" s="1">
        <f t="shared" si="11"/>
        <v>5.3877035876075334</v>
      </c>
      <c r="D174" s="1">
        <f t="shared" si="12"/>
        <v>1.9294816853165063E-4</v>
      </c>
      <c r="E174" s="1">
        <f t="shared" si="13"/>
        <v>19.294816853165063</v>
      </c>
      <c r="F174" s="1">
        <f t="shared" si="14"/>
        <v>4.6336305548055749E-4</v>
      </c>
      <c r="G174" s="1">
        <f t="shared" si="15"/>
        <v>46.336305548055748</v>
      </c>
      <c r="H174" s="1">
        <f t="shared" si="16"/>
        <v>6.5005019001143497E-4</v>
      </c>
      <c r="I174" s="1">
        <f t="shared" si="17"/>
        <v>65.005019001143495</v>
      </c>
    </row>
    <row r="175" spans="1:9">
      <c r="A175">
        <v>2500</v>
      </c>
      <c r="B175" s="1">
        <f t="shared" si="10"/>
        <v>3.4617491226477244E-5</v>
      </c>
      <c r="C175" s="1">
        <f t="shared" si="11"/>
        <v>3.4617491226477246</v>
      </c>
      <c r="D175" s="1">
        <f t="shared" si="12"/>
        <v>1.4512529740525623E-4</v>
      </c>
      <c r="E175" s="1">
        <f t="shared" si="13"/>
        <v>14.512529740525624</v>
      </c>
      <c r="F175" s="1">
        <f t="shared" si="14"/>
        <v>3.9722865507904034E-4</v>
      </c>
      <c r="G175" s="1">
        <f t="shared" si="15"/>
        <v>39.722865507904032</v>
      </c>
      <c r="H175" s="1">
        <f t="shared" si="16"/>
        <v>5.8324273539948803E-4</v>
      </c>
      <c r="I175" s="1">
        <f t="shared" si="17"/>
        <v>58.324273539948805</v>
      </c>
    </row>
    <row r="176" spans="1:9">
      <c r="A176">
        <v>3000</v>
      </c>
      <c r="B176" s="1">
        <f t="shared" si="10"/>
        <v>2.3031525381029358E-5</v>
      </c>
      <c r="C176" s="1">
        <f t="shared" si="11"/>
        <v>2.3031525381029359</v>
      </c>
      <c r="D176" s="1">
        <f t="shared" si="12"/>
        <v>1.0884907627903729E-4</v>
      </c>
      <c r="E176" s="1">
        <f t="shared" si="13"/>
        <v>10.884907627903729</v>
      </c>
      <c r="F176" s="1">
        <f t="shared" si="14"/>
        <v>3.3546523310420674E-4</v>
      </c>
      <c r="G176" s="1">
        <f t="shared" si="15"/>
        <v>33.546523310420675</v>
      </c>
      <c r="H176" s="1">
        <f t="shared" si="16"/>
        <v>5.1589072099713458E-4</v>
      </c>
      <c r="I176" s="1">
        <f t="shared" si="17"/>
        <v>51.589072099713455</v>
      </c>
    </row>
    <row r="177" spans="1:10">
      <c r="A177">
        <v>3500</v>
      </c>
      <c r="B177" s="1">
        <f t="shared" si="10"/>
        <v>1.5882792629005113E-5</v>
      </c>
      <c r="C177" s="1">
        <f t="shared" si="11"/>
        <v>1.5882792629005114</v>
      </c>
      <c r="D177" s="1">
        <f t="shared" si="12"/>
        <v>8.2164816995981726E-5</v>
      </c>
      <c r="E177" s="1">
        <f t="shared" si="13"/>
        <v>8.2164816995981731</v>
      </c>
      <c r="F177" s="1">
        <f t="shared" si="14"/>
        <v>2.8079289168341843E-4</v>
      </c>
      <c r="G177" s="1">
        <f t="shared" si="15"/>
        <v>28.079289168341845</v>
      </c>
      <c r="H177" s="1">
        <f t="shared" si="16"/>
        <v>4.5157348562435847E-4</v>
      </c>
      <c r="I177" s="1">
        <f t="shared" si="17"/>
        <v>45.15734856243585</v>
      </c>
    </row>
    <row r="178" spans="1:10">
      <c r="A178">
        <v>4000</v>
      </c>
      <c r="B178" s="1">
        <f t="shared" si="10"/>
        <v>1.1321200857763168E-5</v>
      </c>
      <c r="C178" s="1">
        <f t="shared" si="11"/>
        <v>1.1321200857763167</v>
      </c>
      <c r="D178" s="1">
        <f t="shared" si="12"/>
        <v>6.2719224671273766E-5</v>
      </c>
      <c r="E178" s="1">
        <f t="shared" si="13"/>
        <v>6.2719224671273768</v>
      </c>
      <c r="F178" s="1">
        <f t="shared" si="14"/>
        <v>2.3405621558948697E-4</v>
      </c>
      <c r="G178" s="1">
        <f t="shared" si="15"/>
        <v>23.405621558948699</v>
      </c>
      <c r="H178" s="1">
        <f t="shared" si="16"/>
        <v>3.9247939409268301E-4</v>
      </c>
      <c r="I178" s="1">
        <f t="shared" si="17"/>
        <v>39.247939409268298</v>
      </c>
    </row>
    <row r="179" spans="1:10">
      <c r="A179">
        <v>4500</v>
      </c>
      <c r="B179" s="1">
        <f t="shared" si="10"/>
        <v>8.309435584981673E-6</v>
      </c>
      <c r="C179" s="1">
        <f t="shared" si="11"/>
        <v>0.83094355849816726</v>
      </c>
      <c r="D179" s="1">
        <f t="shared" si="12"/>
        <v>4.8514570543366719E-5</v>
      </c>
      <c r="E179" s="1">
        <f t="shared" si="13"/>
        <v>4.851457054336672</v>
      </c>
      <c r="F179" s="1">
        <f t="shared" si="14"/>
        <v>1.9497162072732696E-4</v>
      </c>
      <c r="G179" s="1">
        <f t="shared" si="15"/>
        <v>19.497162072732696</v>
      </c>
      <c r="H179" s="1">
        <f t="shared" si="16"/>
        <v>3.3965455257924711E-4</v>
      </c>
      <c r="I179" s="1">
        <f t="shared" si="17"/>
        <v>33.96545525792471</v>
      </c>
    </row>
    <row r="180" spans="1:10">
      <c r="A180">
        <v>5000</v>
      </c>
      <c r="B180" s="1">
        <f t="shared" si="10"/>
        <v>6.2566323169007834E-6</v>
      </c>
      <c r="C180" s="1">
        <f t="shared" si="11"/>
        <v>0.62566323169007831</v>
      </c>
      <c r="D180" s="1">
        <f t="shared" si="12"/>
        <v>3.8048568937135053E-5</v>
      </c>
      <c r="E180" s="1">
        <f t="shared" si="13"/>
        <v>3.8048568937135054</v>
      </c>
      <c r="F180" s="1">
        <f t="shared" si="14"/>
        <v>1.627081371963903E-4</v>
      </c>
      <c r="G180" s="1">
        <f t="shared" si="15"/>
        <v>16.27081371963903</v>
      </c>
      <c r="H180" s="1">
        <f t="shared" si="16"/>
        <v>2.9333433295136989E-4</v>
      </c>
      <c r="I180" s="1">
        <f t="shared" si="17"/>
        <v>29.333433295136988</v>
      </c>
    </row>
    <row r="181" spans="1:10">
      <c r="A181">
        <v>7000</v>
      </c>
      <c r="B181" s="1">
        <f t="shared" si="10"/>
        <v>2.4450632064965288E-6</v>
      </c>
      <c r="C181" s="1">
        <f t="shared" si="11"/>
        <v>0.24450632064965289</v>
      </c>
      <c r="D181" s="1">
        <f t="shared" si="12"/>
        <v>1.6355917826449982E-5</v>
      </c>
      <c r="E181" s="1">
        <f t="shared" si="13"/>
        <v>1.6355917826449982</v>
      </c>
      <c r="F181" s="1">
        <f t="shared" si="14"/>
        <v>8.2393260277766525E-5</v>
      </c>
      <c r="G181" s="1">
        <f t="shared" si="15"/>
        <v>8.2393260277766522</v>
      </c>
      <c r="H181" s="1">
        <f t="shared" si="16"/>
        <v>1.6450046673842052E-4</v>
      </c>
      <c r="I181" s="1">
        <f t="shared" si="17"/>
        <v>16.450046673842053</v>
      </c>
    </row>
    <row r="183" spans="1:10">
      <c r="A183" s="3" t="s">
        <v>19</v>
      </c>
    </row>
    <row r="184" spans="1:10">
      <c r="C184" t="s">
        <v>16</v>
      </c>
      <c r="D184">
        <v>3000</v>
      </c>
      <c r="F184">
        <v>5000</v>
      </c>
      <c r="H184">
        <v>8000</v>
      </c>
      <c r="J184">
        <v>10000</v>
      </c>
    </row>
    <row r="185" spans="1:10">
      <c r="C185" t="s">
        <v>5</v>
      </c>
      <c r="D185">
        <v>100</v>
      </c>
      <c r="F185">
        <v>100</v>
      </c>
    </row>
    <row r="186" spans="1:10">
      <c r="C186" t="s">
        <v>6</v>
      </c>
      <c r="D186">
        <v>3100</v>
      </c>
      <c r="F186">
        <v>5100</v>
      </c>
      <c r="H186">
        <v>8100</v>
      </c>
      <c r="J186">
        <v>10100</v>
      </c>
    </row>
    <row r="187" spans="1:10">
      <c r="A187" t="s">
        <v>12</v>
      </c>
      <c r="B187" t="s">
        <v>21</v>
      </c>
      <c r="C187" t="s">
        <v>15</v>
      </c>
      <c r="D187" t="s">
        <v>20</v>
      </c>
      <c r="E187" t="s">
        <v>15</v>
      </c>
      <c r="F187" t="s">
        <v>20</v>
      </c>
      <c r="G187" t="s">
        <v>15</v>
      </c>
      <c r="H187" t="s">
        <v>20</v>
      </c>
      <c r="I187" t="s">
        <v>15</v>
      </c>
      <c r="J187" t="s">
        <v>20</v>
      </c>
    </row>
    <row r="188" spans="1:10">
      <c r="A188">
        <v>-50000</v>
      </c>
      <c r="B188">
        <f>A188-(A188-A189)/2</f>
        <v>-40000</v>
      </c>
      <c r="C188">
        <v>1.1160452342226984E-2</v>
      </c>
      <c r="D188">
        <f>(C189-C188)/($A189-$A188)</f>
        <v>1.9992575859854757E-6</v>
      </c>
      <c r="E188">
        <v>8.4176969114843653E-2</v>
      </c>
      <c r="F188">
        <f t="shared" ref="F188:F219" si="18">(E189-E188)/($A189-$A188)</f>
        <v>1.4753510874562198E-5</v>
      </c>
      <c r="G188">
        <v>0.53497651087207121</v>
      </c>
      <c r="H188">
        <f t="shared" ref="H188:H219" si="19">(G189-G188)/($A189-$A188)</f>
        <v>8.909904245985789E-5</v>
      </c>
      <c r="I188">
        <v>1.275626772247703</v>
      </c>
      <c r="J188">
        <f t="shared" ref="J188:J219" si="20">(I189-I188)/($A189-$A188)</f>
        <v>2.0311891597226257E-4</v>
      </c>
    </row>
    <row r="189" spans="1:10">
      <c r="A189">
        <v>-30000</v>
      </c>
      <c r="B189">
        <f t="shared" ref="B189:B217" si="21">A189-(A189-A190)/2</f>
        <v>-25000</v>
      </c>
      <c r="C189">
        <v>5.1145604061936495E-2</v>
      </c>
      <c r="D189">
        <f t="shared" ref="D189:D220" si="22">(C190-C189)/(A190-A189)</f>
        <v>1.181069868222091E-5</v>
      </c>
      <c r="E189">
        <v>0.37924718660608764</v>
      </c>
      <c r="F189">
        <f t="shared" si="18"/>
        <v>8.3614430625301222E-5</v>
      </c>
      <c r="G189">
        <v>2.316957360069229</v>
      </c>
      <c r="H189">
        <f t="shared" si="19"/>
        <v>4.6027419778347102E-4</v>
      </c>
      <c r="I189">
        <v>5.3380050916929545</v>
      </c>
      <c r="J189">
        <f t="shared" si="20"/>
        <v>9.7148373146934103E-4</v>
      </c>
    </row>
    <row r="190" spans="1:10">
      <c r="A190">
        <v>-20000</v>
      </c>
      <c r="B190">
        <f t="shared" si="21"/>
        <v>-17500</v>
      </c>
      <c r="C190">
        <v>0.1692525908841456</v>
      </c>
      <c r="D190">
        <f t="shared" si="22"/>
        <v>4.4240550823730815E-5</v>
      </c>
      <c r="E190">
        <v>1.2153914928590999</v>
      </c>
      <c r="F190">
        <f t="shared" si="18"/>
        <v>2.9437328000759259E-4</v>
      </c>
      <c r="G190">
        <v>6.9196993379039391</v>
      </c>
      <c r="H190">
        <f t="shared" si="19"/>
        <v>1.4226880280625658E-3</v>
      </c>
      <c r="I190">
        <v>15.052842406386365</v>
      </c>
      <c r="J190">
        <f t="shared" si="20"/>
        <v>2.7157501850892827E-3</v>
      </c>
    </row>
    <row r="191" spans="1:10">
      <c r="A191">
        <v>-15000</v>
      </c>
      <c r="B191">
        <f t="shared" si="21"/>
        <v>-13500</v>
      </c>
      <c r="C191">
        <v>0.39045534500279966</v>
      </c>
      <c r="D191">
        <f t="shared" si="22"/>
        <v>1.1551173424830763E-4</v>
      </c>
      <c r="E191">
        <v>2.6872578928970627</v>
      </c>
      <c r="F191">
        <f t="shared" si="18"/>
        <v>7.1123645400174859E-4</v>
      </c>
      <c r="G191">
        <v>14.033139478216768</v>
      </c>
      <c r="H191">
        <f t="shared" si="19"/>
        <v>2.9585594109542085E-3</v>
      </c>
      <c r="I191">
        <v>28.631593331832779</v>
      </c>
      <c r="J191">
        <f t="shared" si="20"/>
        <v>5.0825094526766191E-3</v>
      </c>
    </row>
    <row r="192" spans="1:10">
      <c r="A192">
        <v>-12000</v>
      </c>
      <c r="B192">
        <f t="shared" si="21"/>
        <v>-11000</v>
      </c>
      <c r="C192">
        <v>0.73699054774772255</v>
      </c>
      <c r="D192">
        <f t="shared" si="22"/>
        <v>2.4284905707250837E-4</v>
      </c>
      <c r="E192">
        <v>4.8209672549023086</v>
      </c>
      <c r="F192">
        <f t="shared" si="18"/>
        <v>1.3670502661239624E-3</v>
      </c>
      <c r="G192">
        <v>22.908817711079394</v>
      </c>
      <c r="H192">
        <f t="shared" si="19"/>
        <v>4.8558495635446092E-3</v>
      </c>
      <c r="I192">
        <v>43.879121689862636</v>
      </c>
      <c r="J192">
        <f t="shared" si="20"/>
        <v>7.5452108120271045E-3</v>
      </c>
    </row>
    <row r="193" spans="1:10">
      <c r="A193">
        <v>-10000</v>
      </c>
      <c r="B193">
        <f t="shared" si="21"/>
        <v>-9500</v>
      </c>
      <c r="C193">
        <v>1.2226886618927393</v>
      </c>
      <c r="D193">
        <f t="shared" si="22"/>
        <v>4.0408433923663577E-4</v>
      </c>
      <c r="E193">
        <v>7.5550677871502332</v>
      </c>
      <c r="F193">
        <f t="shared" si="18"/>
        <v>2.0989776079821257E-3</v>
      </c>
      <c r="G193">
        <v>32.620516838168612</v>
      </c>
      <c r="H193">
        <f t="shared" si="19"/>
        <v>6.542422762462515E-3</v>
      </c>
      <c r="I193">
        <v>58.969543313916844</v>
      </c>
      <c r="J193">
        <f t="shared" si="20"/>
        <v>9.4176587679639847E-3</v>
      </c>
    </row>
    <row r="194" spans="1:10">
      <c r="A194">
        <v>-9000</v>
      </c>
      <c r="B194">
        <f t="shared" si="21"/>
        <v>-8500</v>
      </c>
      <c r="C194">
        <v>1.6267730011293751</v>
      </c>
      <c r="D194">
        <f t="shared" si="22"/>
        <v>5.9492960770623224E-4</v>
      </c>
      <c r="E194">
        <v>9.6540453951323588</v>
      </c>
      <c r="F194">
        <f t="shared" si="18"/>
        <v>2.8603461867638363E-3</v>
      </c>
      <c r="G194">
        <v>39.162939600631127</v>
      </c>
      <c r="H194">
        <f t="shared" si="19"/>
        <v>7.9524631103793618E-3</v>
      </c>
      <c r="I194">
        <v>68.387202081880829</v>
      </c>
      <c r="J194">
        <f t="shared" si="20"/>
        <v>1.0769135689083413E-2</v>
      </c>
    </row>
    <row r="195" spans="1:10">
      <c r="A195">
        <v>-8000</v>
      </c>
      <c r="B195">
        <f t="shared" si="21"/>
        <v>-7500</v>
      </c>
      <c r="C195">
        <v>2.2217026088356073</v>
      </c>
      <c r="D195">
        <f t="shared" si="22"/>
        <v>9.0533834809668743E-4</v>
      </c>
      <c r="E195">
        <v>12.514391581896195</v>
      </c>
      <c r="F195">
        <f t="shared" si="18"/>
        <v>3.9356550919458578E-3</v>
      </c>
      <c r="G195">
        <v>47.115402711010489</v>
      </c>
      <c r="H195">
        <f t="shared" si="19"/>
        <v>9.5459455872609674E-3</v>
      </c>
      <c r="I195">
        <v>79.156337770964242</v>
      </c>
      <c r="J195">
        <f t="shared" si="20"/>
        <v>1.2082239826254806E-2</v>
      </c>
    </row>
    <row r="196" spans="1:10">
      <c r="A196">
        <v>-7000</v>
      </c>
      <c r="B196">
        <f t="shared" si="21"/>
        <v>-6500</v>
      </c>
      <c r="C196">
        <v>3.1270409569322948</v>
      </c>
      <c r="D196">
        <f t="shared" si="22"/>
        <v>1.4280918467611836E-3</v>
      </c>
      <c r="E196">
        <v>16.450046673842053</v>
      </c>
      <c r="F196">
        <f t="shared" si="18"/>
        <v>5.4352927062635351E-3</v>
      </c>
      <c r="G196">
        <v>56.661348298271456</v>
      </c>
      <c r="H196">
        <f t="shared" si="19"/>
        <v>1.1214613475561571E-2</v>
      </c>
      <c r="I196">
        <v>91.238577597219049</v>
      </c>
      <c r="J196">
        <f t="shared" si="20"/>
        <v>1.3190449887341757E-2</v>
      </c>
    </row>
    <row r="197" spans="1:10">
      <c r="A197">
        <v>-6000</v>
      </c>
      <c r="B197">
        <f t="shared" si="21"/>
        <v>-5500</v>
      </c>
      <c r="C197">
        <v>4.5551328036934784</v>
      </c>
      <c r="D197">
        <f t="shared" si="22"/>
        <v>2.3359703767951868E-3</v>
      </c>
      <c r="E197">
        <v>21.885339380105588</v>
      </c>
      <c r="F197">
        <f t="shared" si="18"/>
        <v>7.4480939150313999E-3</v>
      </c>
      <c r="G197">
        <v>67.875961773833026</v>
      </c>
      <c r="H197">
        <f t="shared" si="19"/>
        <v>1.2728016604706341E-2</v>
      </c>
      <c r="I197">
        <v>104.42902748456081</v>
      </c>
      <c r="J197">
        <f t="shared" si="20"/>
        <v>1.3856113907895888E-2</v>
      </c>
    </row>
    <row r="198" spans="1:10">
      <c r="A198">
        <v>-5000</v>
      </c>
      <c r="B198">
        <f t="shared" si="21"/>
        <v>-4750</v>
      </c>
      <c r="C198">
        <v>6.8911031804886651</v>
      </c>
      <c r="D198">
        <f t="shared" si="22"/>
        <v>3.4161301446226878E-3</v>
      </c>
      <c r="E198">
        <v>29.333433295136988</v>
      </c>
      <c r="F198">
        <f t="shared" si="18"/>
        <v>9.2640439255754423E-3</v>
      </c>
      <c r="G198">
        <v>80.603978378539367</v>
      </c>
      <c r="H198">
        <f t="shared" si="19"/>
        <v>1.3561019752195336E-2</v>
      </c>
      <c r="I198">
        <v>118.28514139245669</v>
      </c>
      <c r="J198">
        <f t="shared" si="20"/>
        <v>1.3919765154554056E-2</v>
      </c>
    </row>
    <row r="199" spans="1:10">
      <c r="A199">
        <v>-4500</v>
      </c>
      <c r="B199">
        <f t="shared" si="21"/>
        <v>-4250</v>
      </c>
      <c r="C199">
        <v>8.5991682528000091</v>
      </c>
      <c r="D199">
        <f t="shared" si="22"/>
        <v>4.4541002903658398E-3</v>
      </c>
      <c r="E199">
        <v>33.96545525792471</v>
      </c>
      <c r="F199">
        <f t="shared" si="18"/>
        <v>1.0564968302687177E-2</v>
      </c>
      <c r="G199">
        <v>87.384488254637034</v>
      </c>
      <c r="H199">
        <f t="shared" si="19"/>
        <v>1.3828380529100315E-2</v>
      </c>
      <c r="I199">
        <v>125.24502396973372</v>
      </c>
      <c r="J199">
        <f t="shared" si="20"/>
        <v>1.3652794824435602E-2</v>
      </c>
    </row>
    <row r="200" spans="1:10">
      <c r="A200">
        <v>-4000</v>
      </c>
      <c r="B200">
        <f t="shared" si="21"/>
        <v>-3750</v>
      </c>
      <c r="C200">
        <v>10.826218397982929</v>
      </c>
      <c r="D200">
        <f t="shared" si="22"/>
        <v>5.8041097236233522E-3</v>
      </c>
      <c r="E200">
        <v>39.247939409268298</v>
      </c>
      <c r="F200">
        <f t="shared" si="18"/>
        <v>1.1818818306335103E-2</v>
      </c>
      <c r="G200">
        <v>94.298678519187192</v>
      </c>
      <c r="H200">
        <f t="shared" si="19"/>
        <v>1.3787991969204995E-2</v>
      </c>
      <c r="I200">
        <v>132.07142138195152</v>
      </c>
      <c r="J200">
        <f t="shared" si="20"/>
        <v>1.3109824858897867E-2</v>
      </c>
    </row>
    <row r="201" spans="1:10">
      <c r="A201">
        <v>-3500</v>
      </c>
      <c r="B201">
        <f t="shared" si="21"/>
        <v>-3250</v>
      </c>
      <c r="C201">
        <v>13.728273259794605</v>
      </c>
      <c r="D201">
        <f t="shared" si="22"/>
        <v>7.4978322157879165E-3</v>
      </c>
      <c r="E201">
        <v>45.15734856243585</v>
      </c>
      <c r="F201">
        <f t="shared" si="18"/>
        <v>1.2863447074555211E-2</v>
      </c>
      <c r="G201">
        <v>101.19267450378969</v>
      </c>
      <c r="H201">
        <f t="shared" si="19"/>
        <v>1.3366789528216344E-2</v>
      </c>
      <c r="I201">
        <v>138.62633381140046</v>
      </c>
      <c r="J201">
        <f t="shared" si="20"/>
        <v>1.2264225143547322E-2</v>
      </c>
    </row>
    <row r="202" spans="1:10">
      <c r="A202">
        <v>-3000</v>
      </c>
      <c r="B202">
        <f t="shared" si="21"/>
        <v>-2750</v>
      </c>
      <c r="C202">
        <v>17.477189367688563</v>
      </c>
      <c r="D202">
        <f t="shared" si="22"/>
        <v>9.4746043295529103E-3</v>
      </c>
      <c r="E202">
        <v>51.589072099713455</v>
      </c>
      <c r="F202">
        <f t="shared" si="18"/>
        <v>1.3470402880470701E-2</v>
      </c>
      <c r="G202">
        <v>107.87606926789786</v>
      </c>
      <c r="H202">
        <f t="shared" si="19"/>
        <v>1.2502625031480448E-2</v>
      </c>
      <c r="I202">
        <v>144.75844638317412</v>
      </c>
      <c r="J202">
        <f t="shared" si="20"/>
        <v>1.1101140311591279E-2</v>
      </c>
    </row>
    <row r="203" spans="1:10">
      <c r="A203">
        <v>-2500</v>
      </c>
      <c r="B203">
        <f t="shared" si="21"/>
        <v>-2250</v>
      </c>
      <c r="C203">
        <v>22.214491532465019</v>
      </c>
      <c r="D203">
        <f t="shared" si="22"/>
        <v>1.1460997610626777E-2</v>
      </c>
      <c r="E203">
        <v>58.324273539948805</v>
      </c>
      <c r="F203">
        <f t="shared" si="18"/>
        <v>1.3361490922389379E-2</v>
      </c>
      <c r="G203">
        <v>114.12738178363809</v>
      </c>
      <c r="H203">
        <f t="shared" si="19"/>
        <v>1.1155750117073836E-2</v>
      </c>
      <c r="I203">
        <v>150.30901653896976</v>
      </c>
      <c r="J203">
        <f t="shared" si="20"/>
        <v>9.6212665343867916E-3</v>
      </c>
    </row>
    <row r="204" spans="1:10">
      <c r="A204">
        <v>-2000</v>
      </c>
      <c r="B204">
        <f t="shared" si="21"/>
        <v>-1750</v>
      </c>
      <c r="C204">
        <v>27.944990337778407</v>
      </c>
      <c r="D204">
        <f t="shared" si="22"/>
        <v>1.2815932102538796E-2</v>
      </c>
      <c r="E204">
        <v>65.005019001143495</v>
      </c>
      <c r="F204">
        <f t="shared" si="18"/>
        <v>1.2261374106687385E-2</v>
      </c>
      <c r="G204">
        <v>119.705256842175</v>
      </c>
      <c r="H204">
        <f t="shared" si="19"/>
        <v>9.3204692762170679E-3</v>
      </c>
      <c r="I204">
        <v>155.11964980616315</v>
      </c>
      <c r="J204">
        <f t="shared" si="20"/>
        <v>7.8437175097045043E-3</v>
      </c>
    </row>
    <row r="205" spans="1:10">
      <c r="A205">
        <v>-1500</v>
      </c>
      <c r="B205">
        <f t="shared" si="21"/>
        <v>-1400</v>
      </c>
      <c r="C205">
        <v>34.352956389047804</v>
      </c>
      <c r="D205">
        <f t="shared" si="22"/>
        <v>1.2925264583163027E-2</v>
      </c>
      <c r="E205">
        <v>71.135706054487187</v>
      </c>
      <c r="F205">
        <f t="shared" si="18"/>
        <v>1.0840250699631255E-2</v>
      </c>
      <c r="G205">
        <v>124.36549148028354</v>
      </c>
      <c r="H205">
        <f t="shared" si="19"/>
        <v>7.7774166882046813E-3</v>
      </c>
      <c r="I205">
        <v>159.04150856101541</v>
      </c>
      <c r="J205">
        <f t="shared" si="20"/>
        <v>6.4500995516773687E-3</v>
      </c>
    </row>
    <row r="206" spans="1:10">
      <c r="A206">
        <v>-1300</v>
      </c>
      <c r="B206">
        <f t="shared" si="21"/>
        <v>-1150</v>
      </c>
      <c r="C206">
        <v>36.93800930568041</v>
      </c>
      <c r="D206">
        <f t="shared" si="22"/>
        <v>1.2204155878158597E-2</v>
      </c>
      <c r="E206">
        <v>73.303756194413438</v>
      </c>
      <c r="F206">
        <f t="shared" si="18"/>
        <v>9.4226688608478066E-3</v>
      </c>
      <c r="G206">
        <v>125.92097481792447</v>
      </c>
      <c r="H206">
        <f t="shared" si="19"/>
        <v>6.5388149733029855E-3</v>
      </c>
      <c r="I206">
        <v>160.33152847135088</v>
      </c>
      <c r="J206">
        <f t="shared" si="20"/>
        <v>5.3787887907680932E-3</v>
      </c>
    </row>
    <row r="207" spans="1:10">
      <c r="A207">
        <v>-1000</v>
      </c>
      <c r="B207">
        <f t="shared" si="21"/>
        <v>-950</v>
      </c>
      <c r="C207">
        <v>40.599256069127989</v>
      </c>
      <c r="D207">
        <f t="shared" si="22"/>
        <v>1.1154870138290321E-2</v>
      </c>
      <c r="E207">
        <v>76.13055685266778</v>
      </c>
      <c r="F207">
        <f t="shared" si="18"/>
        <v>8.1042470724578663E-3</v>
      </c>
      <c r="G207">
        <v>127.88261930991537</v>
      </c>
      <c r="H207">
        <f t="shared" si="19"/>
        <v>5.4912072709107917E-3</v>
      </c>
      <c r="I207">
        <v>161.94516510858131</v>
      </c>
      <c r="J207">
        <f t="shared" si="20"/>
        <v>4.4909246779562297E-3</v>
      </c>
    </row>
    <row r="208" spans="1:10">
      <c r="A208">
        <v>-900</v>
      </c>
      <c r="B208">
        <f t="shared" si="21"/>
        <v>-850</v>
      </c>
      <c r="C208">
        <v>41.714743082957021</v>
      </c>
      <c r="D208">
        <f t="shared" si="22"/>
        <v>1.0420725882964846E-2</v>
      </c>
      <c r="E208">
        <v>76.940981559913567</v>
      </c>
      <c r="F208">
        <f t="shared" si="18"/>
        <v>7.3738108679998506E-3</v>
      </c>
      <c r="G208">
        <v>128.43174003700645</v>
      </c>
      <c r="H208">
        <f t="shared" si="19"/>
        <v>4.9465802606715667E-3</v>
      </c>
      <c r="I208">
        <v>162.39425757637693</v>
      </c>
      <c r="J208">
        <f t="shared" si="20"/>
        <v>4.035818420290411E-3</v>
      </c>
    </row>
    <row r="209" spans="1:10">
      <c r="A209">
        <v>-800</v>
      </c>
      <c r="B209">
        <f t="shared" si="21"/>
        <v>-750</v>
      </c>
      <c r="C209">
        <v>42.756815671253506</v>
      </c>
      <c r="D209">
        <f t="shared" si="22"/>
        <v>9.5603113626012964E-3</v>
      </c>
      <c r="E209">
        <v>77.678362646713552</v>
      </c>
      <c r="F209">
        <f t="shared" si="18"/>
        <v>6.604656909394606E-3</v>
      </c>
      <c r="G209">
        <v>128.92639806307361</v>
      </c>
      <c r="H209">
        <f t="shared" si="19"/>
        <v>4.3910575609740479E-3</v>
      </c>
      <c r="I209">
        <v>162.79783941840597</v>
      </c>
      <c r="J209">
        <f t="shared" si="20"/>
        <v>3.5749182091680608E-3</v>
      </c>
    </row>
    <row r="210" spans="1:10">
      <c r="A210">
        <v>-700</v>
      </c>
      <c r="B210">
        <f t="shared" si="21"/>
        <v>-650</v>
      </c>
      <c r="C210">
        <v>43.712846807513635</v>
      </c>
      <c r="D210">
        <f t="shared" si="22"/>
        <v>8.577463803051159E-3</v>
      </c>
      <c r="E210">
        <v>78.338828337653013</v>
      </c>
      <c r="F210">
        <f t="shared" si="18"/>
        <v>5.8001074135680146E-3</v>
      </c>
      <c r="G210">
        <v>129.36550381917101</v>
      </c>
      <c r="H210">
        <f t="shared" si="19"/>
        <v>3.8257839690058405E-3</v>
      </c>
      <c r="I210">
        <v>163.15533123932278</v>
      </c>
      <c r="J210">
        <f t="shared" si="20"/>
        <v>3.1088588492863777E-3</v>
      </c>
    </row>
    <row r="211" spans="1:10">
      <c r="A211">
        <v>-600</v>
      </c>
      <c r="B211">
        <f t="shared" si="21"/>
        <v>-550</v>
      </c>
      <c r="C211">
        <v>44.570593187818751</v>
      </c>
      <c r="D211">
        <f t="shared" si="22"/>
        <v>7.4793316010519813E-3</v>
      </c>
      <c r="E211">
        <v>78.918839079009814</v>
      </c>
      <c r="F211">
        <f t="shared" si="18"/>
        <v>4.9639129599651707E-3</v>
      </c>
      <c r="G211">
        <v>129.74808221607159</v>
      </c>
      <c r="H211">
        <f t="shared" si="19"/>
        <v>3.2519541787664253E-3</v>
      </c>
      <c r="I211">
        <v>163.46621712425141</v>
      </c>
      <c r="J211">
        <f t="shared" si="20"/>
        <v>2.6382923801600098E-3</v>
      </c>
    </row>
    <row r="212" spans="1:10">
      <c r="A212">
        <v>-500</v>
      </c>
      <c r="B212">
        <f t="shared" si="21"/>
        <v>-450</v>
      </c>
      <c r="C212">
        <v>45.31852634792395</v>
      </c>
      <c r="D212">
        <f t="shared" si="22"/>
        <v>6.2764268800302855E-3</v>
      </c>
      <c r="E212">
        <v>79.415230375006331</v>
      </c>
      <c r="F212">
        <f t="shared" si="18"/>
        <v>4.100217192377755E-3</v>
      </c>
      <c r="G212">
        <v>130.07327763394824</v>
      </c>
      <c r="H212">
        <f t="shared" si="19"/>
        <v>2.6708071115371015E-3</v>
      </c>
      <c r="I212">
        <v>163.73004636226742</v>
      </c>
      <c r="J212">
        <f t="shared" si="20"/>
        <v>2.1638859955081103E-3</v>
      </c>
    </row>
    <row r="213" spans="1:10">
      <c r="A213">
        <v>-400</v>
      </c>
      <c r="B213">
        <f t="shared" si="21"/>
        <v>-350</v>
      </c>
      <c r="C213">
        <v>45.946169035926978</v>
      </c>
      <c r="D213">
        <f t="shared" si="22"/>
        <v>4.9825165245093927E-3</v>
      </c>
      <c r="E213">
        <v>79.825252094244107</v>
      </c>
      <c r="F213">
        <f t="shared" si="18"/>
        <v>3.2135129661254782E-3</v>
      </c>
      <c r="G213">
        <v>130.34035834510195</v>
      </c>
      <c r="H213">
        <f t="shared" si="19"/>
        <v>2.0836198391288008E-3</v>
      </c>
      <c r="I213">
        <v>163.94643496181823</v>
      </c>
      <c r="J213">
        <f t="shared" si="20"/>
        <v>1.6863198715049066E-3</v>
      </c>
    </row>
    <row r="214" spans="1:10">
      <c r="A214">
        <v>-300</v>
      </c>
      <c r="B214">
        <f t="shared" si="21"/>
        <v>-250</v>
      </c>
      <c r="C214">
        <v>46.444420688377917</v>
      </c>
      <c r="D214">
        <f t="shared" si="22"/>
        <v>3.614341710085327E-3</v>
      </c>
      <c r="E214">
        <v>80.146603390856654</v>
      </c>
      <c r="F214">
        <f t="shared" si="18"/>
        <v>2.3085906667988355E-3</v>
      </c>
      <c r="G214">
        <v>130.54872032901483</v>
      </c>
      <c r="H214">
        <f t="shared" si="19"/>
        <v>1.4917011515032642E-3</v>
      </c>
      <c r="I214">
        <v>164.11506694896872</v>
      </c>
      <c r="J214">
        <f t="shared" si="20"/>
        <v>1.2062849161796408E-3</v>
      </c>
    </row>
    <row r="215" spans="1:10">
      <c r="A215">
        <v>-200</v>
      </c>
      <c r="B215">
        <f t="shared" si="21"/>
        <v>-150</v>
      </c>
      <c r="C215">
        <v>46.80585485938645</v>
      </c>
      <c r="D215">
        <f t="shared" si="22"/>
        <v>2.1911691408375588E-3</v>
      </c>
      <c r="E215">
        <v>80.377462457536538</v>
      </c>
      <c r="F215">
        <f t="shared" si="18"/>
        <v>1.3904796962549426E-3</v>
      </c>
      <c r="G215">
        <v>130.69789044416515</v>
      </c>
      <c r="H215">
        <f t="shared" si="19"/>
        <v>8.9638482635706401E-4</v>
      </c>
      <c r="I215">
        <v>164.23569544058668</v>
      </c>
      <c r="J215">
        <f t="shared" si="20"/>
        <v>7.244804536867377E-4</v>
      </c>
    </row>
    <row r="216" spans="1:10">
      <c r="A216">
        <v>-100</v>
      </c>
      <c r="B216">
        <f t="shared" si="21"/>
        <v>-75</v>
      </c>
      <c r="C216">
        <v>47.024971773470206</v>
      </c>
      <c r="D216">
        <f t="shared" si="22"/>
        <v>1.1009292297028139E-3</v>
      </c>
      <c r="E216">
        <v>80.516510427162032</v>
      </c>
      <c r="F216">
        <f t="shared" si="18"/>
        <v>6.9649286356593615E-4</v>
      </c>
      <c r="G216">
        <v>130.78752892680086</v>
      </c>
      <c r="H216">
        <f t="shared" si="19"/>
        <v>4.4851262989993758E-4</v>
      </c>
      <c r="I216">
        <v>164.30814348595536</v>
      </c>
      <c r="J216">
        <f t="shared" si="20"/>
        <v>3.6240668326229295E-4</v>
      </c>
    </row>
    <row r="217" spans="1:10">
      <c r="A217">
        <v>-50</v>
      </c>
      <c r="B217">
        <f t="shared" si="21"/>
        <v>-25</v>
      </c>
      <c r="C217">
        <v>47.080018234955347</v>
      </c>
      <c r="D217">
        <f t="shared" si="22"/>
        <v>3.6745379826754745E-4</v>
      </c>
      <c r="E217">
        <v>80.551335070340329</v>
      </c>
      <c r="F217">
        <f t="shared" si="18"/>
        <v>2.3227586684981816E-4</v>
      </c>
      <c r="G217">
        <v>130.80995455829586</v>
      </c>
      <c r="H217">
        <f t="shared" si="19"/>
        <v>1.4953269393060963E-4</v>
      </c>
      <c r="I217">
        <v>164.32626382011847</v>
      </c>
      <c r="J217">
        <f t="shared" si="20"/>
        <v>1.2081703066144201E-4</v>
      </c>
    </row>
    <row r="218" spans="1:10">
      <c r="A218">
        <v>0</v>
      </c>
      <c r="B218">
        <f>(A219-A218)/2</f>
        <v>25</v>
      </c>
      <c r="C218">
        <v>47.098390924868724</v>
      </c>
      <c r="D218">
        <f t="shared" si="22"/>
        <v>-3.6745379826754745E-4</v>
      </c>
      <c r="E218">
        <v>80.56294886368282</v>
      </c>
      <c r="F218">
        <f t="shared" si="18"/>
        <v>-2.3227586684981816E-4</v>
      </c>
      <c r="G218">
        <v>130.81743119299239</v>
      </c>
      <c r="H218">
        <f t="shared" si="19"/>
        <v>-1.4953269393060963E-4</v>
      </c>
      <c r="I218">
        <v>164.33230467165154</v>
      </c>
      <c r="J218">
        <f t="shared" si="20"/>
        <v>-1.2081703066144201E-4</v>
      </c>
    </row>
    <row r="219" spans="1:10">
      <c r="A219">
        <v>50</v>
      </c>
      <c r="B219">
        <f>A219+(A220-A219)/2</f>
        <v>75</v>
      </c>
      <c r="C219">
        <v>47.080018234955347</v>
      </c>
      <c r="D219">
        <f t="shared" si="22"/>
        <v>-1.1009292297028139E-3</v>
      </c>
      <c r="E219">
        <v>80.551335070340329</v>
      </c>
      <c r="F219">
        <f t="shared" si="18"/>
        <v>-6.9649286356593615E-4</v>
      </c>
      <c r="G219">
        <v>130.80995455829586</v>
      </c>
      <c r="H219">
        <f t="shared" si="19"/>
        <v>-4.4851262989993758E-4</v>
      </c>
      <c r="I219">
        <v>164.32626382011847</v>
      </c>
      <c r="J219">
        <f t="shared" si="20"/>
        <v>-3.6240668326229295E-4</v>
      </c>
    </row>
    <row r="220" spans="1:10">
      <c r="A220">
        <v>100</v>
      </c>
      <c r="B220">
        <f t="shared" ref="B220:B238" si="23">A220+(A221-A220)/2</f>
        <v>150</v>
      </c>
      <c r="C220">
        <v>47.024971773470206</v>
      </c>
      <c r="D220">
        <f t="shared" si="22"/>
        <v>-2.1911691408375588E-3</v>
      </c>
      <c r="E220">
        <v>80.516510427162032</v>
      </c>
      <c r="F220">
        <f t="shared" ref="F220:F238" si="24">(E221-E220)/($A221-$A220)</f>
        <v>-1.3904796962549426E-3</v>
      </c>
      <c r="G220">
        <v>130.78752892680086</v>
      </c>
      <c r="H220">
        <f t="shared" ref="H220:H238" si="25">(G221-G220)/($A221-$A220)</f>
        <v>-8.9638482635706401E-4</v>
      </c>
      <c r="I220">
        <v>164.30814348595536</v>
      </c>
      <c r="J220">
        <f t="shared" ref="J220:J238" si="26">(I221-I220)/($A221-$A220)</f>
        <v>-7.244804536867377E-4</v>
      </c>
    </row>
    <row r="221" spans="1:10">
      <c r="A221">
        <v>200</v>
      </c>
      <c r="B221">
        <f t="shared" si="23"/>
        <v>250</v>
      </c>
      <c r="C221">
        <v>46.80585485938645</v>
      </c>
      <c r="D221">
        <f t="shared" ref="D221:D238" si="27">(C222-C221)/(A222-A221)</f>
        <v>-3.614341710085327E-3</v>
      </c>
      <c r="E221">
        <v>80.377462457536538</v>
      </c>
      <c r="F221">
        <f t="shared" si="24"/>
        <v>-2.3085906667988355E-3</v>
      </c>
      <c r="G221">
        <v>130.69789044416515</v>
      </c>
      <c r="H221">
        <f t="shared" si="25"/>
        <v>-1.4917011515032642E-3</v>
      </c>
      <c r="I221">
        <v>164.23569544058668</v>
      </c>
      <c r="J221">
        <f t="shared" si="26"/>
        <v>-1.2062849161796408E-3</v>
      </c>
    </row>
    <row r="222" spans="1:10">
      <c r="A222">
        <v>300</v>
      </c>
      <c r="B222">
        <f t="shared" si="23"/>
        <v>350</v>
      </c>
      <c r="C222">
        <v>46.444420688377917</v>
      </c>
      <c r="D222">
        <f t="shared" si="27"/>
        <v>-4.9825165245093927E-3</v>
      </c>
      <c r="E222">
        <v>80.146603390856654</v>
      </c>
      <c r="F222">
        <f t="shared" si="24"/>
        <v>-3.2135129661254782E-3</v>
      </c>
      <c r="G222">
        <v>130.54872032901483</v>
      </c>
      <c r="H222">
        <f t="shared" si="25"/>
        <v>-2.0836198391288008E-3</v>
      </c>
      <c r="I222">
        <v>164.11506694896872</v>
      </c>
      <c r="J222">
        <f t="shared" si="26"/>
        <v>-1.6863198715049066E-3</v>
      </c>
    </row>
    <row r="223" spans="1:10">
      <c r="A223">
        <v>400</v>
      </c>
      <c r="B223">
        <f t="shared" si="23"/>
        <v>450</v>
      </c>
      <c r="C223">
        <v>45.946169035926978</v>
      </c>
      <c r="D223">
        <f t="shared" si="27"/>
        <v>-6.2764268800302855E-3</v>
      </c>
      <c r="E223">
        <v>79.825252094244107</v>
      </c>
      <c r="F223">
        <f t="shared" si="24"/>
        <v>-4.100217192377755E-3</v>
      </c>
      <c r="G223">
        <v>130.34035834510195</v>
      </c>
      <c r="H223">
        <f t="shared" si="25"/>
        <v>-2.6708071115371015E-3</v>
      </c>
      <c r="I223">
        <v>163.94643496181823</v>
      </c>
      <c r="J223">
        <f t="shared" si="26"/>
        <v>-2.1638859955081103E-3</v>
      </c>
    </row>
    <row r="224" spans="1:10">
      <c r="A224">
        <v>500</v>
      </c>
      <c r="B224">
        <f t="shared" si="23"/>
        <v>550</v>
      </c>
      <c r="C224">
        <v>45.31852634792395</v>
      </c>
      <c r="D224">
        <f t="shared" si="27"/>
        <v>-7.4793316010519813E-3</v>
      </c>
      <c r="E224">
        <v>79.415230375006331</v>
      </c>
      <c r="F224">
        <f t="shared" si="24"/>
        <v>-4.9639129599651707E-3</v>
      </c>
      <c r="G224">
        <v>130.07327763394824</v>
      </c>
      <c r="H224">
        <f t="shared" si="25"/>
        <v>-3.2519541787664253E-3</v>
      </c>
      <c r="I224">
        <v>163.73004636226742</v>
      </c>
      <c r="J224">
        <f t="shared" si="26"/>
        <v>-2.6382923801600098E-3</v>
      </c>
    </row>
    <row r="225" spans="1:10">
      <c r="A225">
        <v>600</v>
      </c>
      <c r="B225">
        <f t="shared" si="23"/>
        <v>650</v>
      </c>
      <c r="C225">
        <v>44.570593187818751</v>
      </c>
      <c r="D225">
        <f t="shared" si="27"/>
        <v>-8.577463803051159E-3</v>
      </c>
      <c r="E225">
        <v>78.918839079009814</v>
      </c>
      <c r="F225">
        <f t="shared" si="24"/>
        <v>-5.8001074135680146E-3</v>
      </c>
      <c r="G225">
        <v>129.74808221607159</v>
      </c>
      <c r="H225">
        <f t="shared" si="25"/>
        <v>-3.8257839690058405E-3</v>
      </c>
      <c r="I225">
        <v>163.46621712425141</v>
      </c>
      <c r="J225">
        <f t="shared" si="26"/>
        <v>-3.1088588492863777E-3</v>
      </c>
    </row>
    <row r="226" spans="1:10">
      <c r="A226">
        <v>700</v>
      </c>
      <c r="B226">
        <f t="shared" si="23"/>
        <v>750</v>
      </c>
      <c r="C226">
        <v>43.712846807513635</v>
      </c>
      <c r="D226">
        <f t="shared" si="27"/>
        <v>-9.5603113626012964E-3</v>
      </c>
      <c r="E226">
        <v>78.338828337653013</v>
      </c>
      <c r="F226">
        <f t="shared" si="24"/>
        <v>-6.604656909394606E-3</v>
      </c>
      <c r="G226">
        <v>129.36550381917101</v>
      </c>
      <c r="H226">
        <f t="shared" si="25"/>
        <v>-4.3910575609740479E-3</v>
      </c>
      <c r="I226">
        <v>163.15533123932278</v>
      </c>
      <c r="J226">
        <f t="shared" si="26"/>
        <v>-3.5749182091680608E-3</v>
      </c>
    </row>
    <row r="227" spans="1:10">
      <c r="A227">
        <v>800</v>
      </c>
      <c r="B227">
        <f t="shared" si="23"/>
        <v>850</v>
      </c>
      <c r="C227">
        <v>42.756815671253506</v>
      </c>
      <c r="D227">
        <f t="shared" si="27"/>
        <v>-1.0420725882964846E-2</v>
      </c>
      <c r="E227">
        <v>77.678362646713552</v>
      </c>
      <c r="F227">
        <f t="shared" si="24"/>
        <v>-7.3738108679998506E-3</v>
      </c>
      <c r="G227">
        <v>128.92639806307361</v>
      </c>
      <c r="H227">
        <f t="shared" si="25"/>
        <v>-4.9465802606715667E-3</v>
      </c>
      <c r="I227">
        <v>162.79783941840597</v>
      </c>
      <c r="J227">
        <f t="shared" si="26"/>
        <v>-4.035818420290411E-3</v>
      </c>
    </row>
    <row r="228" spans="1:10">
      <c r="A228">
        <v>900</v>
      </c>
      <c r="B228">
        <f t="shared" si="23"/>
        <v>950</v>
      </c>
      <c r="C228">
        <v>41.714743082957021</v>
      </c>
      <c r="D228">
        <f t="shared" si="27"/>
        <v>-1.1154870138290321E-2</v>
      </c>
      <c r="E228">
        <v>76.940981559913567</v>
      </c>
      <c r="F228">
        <f t="shared" si="24"/>
        <v>-8.1042470724578663E-3</v>
      </c>
      <c r="G228">
        <v>128.43174003700645</v>
      </c>
      <c r="H228">
        <f t="shared" si="25"/>
        <v>-5.4912072709107917E-3</v>
      </c>
      <c r="I228">
        <v>162.39425757637693</v>
      </c>
      <c r="J228">
        <f t="shared" si="26"/>
        <v>-4.4909246779562297E-3</v>
      </c>
    </row>
    <row r="229" spans="1:10">
      <c r="A229">
        <v>1000</v>
      </c>
      <c r="B229">
        <f t="shared" si="23"/>
        <v>1150</v>
      </c>
      <c r="C229">
        <v>40.599256069127989</v>
      </c>
      <c r="D229">
        <f t="shared" si="27"/>
        <v>-1.2204155878158597E-2</v>
      </c>
      <c r="E229">
        <v>76.13055685266778</v>
      </c>
      <c r="F229">
        <f t="shared" si="24"/>
        <v>-9.4226688608478066E-3</v>
      </c>
      <c r="G229">
        <v>127.88261930991537</v>
      </c>
      <c r="H229">
        <f t="shared" si="25"/>
        <v>-6.5388149733029855E-3</v>
      </c>
      <c r="I229">
        <v>161.94516510858131</v>
      </c>
      <c r="J229">
        <f t="shared" si="26"/>
        <v>-5.3787887907680932E-3</v>
      </c>
    </row>
    <row r="230" spans="1:10">
      <c r="A230">
        <v>1300</v>
      </c>
      <c r="B230">
        <f t="shared" si="23"/>
        <v>1400</v>
      </c>
      <c r="C230">
        <v>36.93800930568041</v>
      </c>
      <c r="D230">
        <f t="shared" si="27"/>
        <v>-1.2925264583163027E-2</v>
      </c>
      <c r="E230">
        <v>73.303756194413438</v>
      </c>
      <c r="F230">
        <f t="shared" si="24"/>
        <v>-1.0840250699631255E-2</v>
      </c>
      <c r="G230">
        <v>125.92097481792447</v>
      </c>
      <c r="H230">
        <f t="shared" si="25"/>
        <v>-7.7774166882046813E-3</v>
      </c>
      <c r="I230">
        <v>160.33152847135088</v>
      </c>
      <c r="J230">
        <f t="shared" si="26"/>
        <v>-6.4500995516773687E-3</v>
      </c>
    </row>
    <row r="231" spans="1:10">
      <c r="A231">
        <v>1500</v>
      </c>
      <c r="B231">
        <f t="shared" si="23"/>
        <v>1750</v>
      </c>
      <c r="C231">
        <v>34.352956389047804</v>
      </c>
      <c r="D231">
        <f t="shared" si="27"/>
        <v>-1.2815932102538796E-2</v>
      </c>
      <c r="E231">
        <v>71.135706054487187</v>
      </c>
      <c r="F231">
        <f t="shared" si="24"/>
        <v>-1.2261374106687385E-2</v>
      </c>
      <c r="G231">
        <v>124.36549148028354</v>
      </c>
      <c r="H231">
        <f t="shared" si="25"/>
        <v>-9.3204692762170679E-3</v>
      </c>
      <c r="I231">
        <v>159.04150856101541</v>
      </c>
      <c r="J231">
        <f t="shared" si="26"/>
        <v>-7.8437175097045043E-3</v>
      </c>
    </row>
    <row r="232" spans="1:10">
      <c r="A232">
        <v>2000</v>
      </c>
      <c r="B232">
        <f t="shared" si="23"/>
        <v>2250</v>
      </c>
      <c r="C232">
        <v>27.944990337778407</v>
      </c>
      <c r="D232">
        <f t="shared" si="27"/>
        <v>-1.1460997610626777E-2</v>
      </c>
      <c r="E232">
        <v>65.005019001143495</v>
      </c>
      <c r="F232">
        <f t="shared" si="24"/>
        <v>-1.3361490922389379E-2</v>
      </c>
      <c r="G232">
        <v>119.705256842175</v>
      </c>
      <c r="H232">
        <f t="shared" si="25"/>
        <v>-1.1155750117073836E-2</v>
      </c>
      <c r="I232">
        <v>155.11964980616315</v>
      </c>
      <c r="J232">
        <f t="shared" si="26"/>
        <v>-9.6212665343867916E-3</v>
      </c>
    </row>
    <row r="233" spans="1:10">
      <c r="A233">
        <v>2500</v>
      </c>
      <c r="B233">
        <f t="shared" si="23"/>
        <v>2750</v>
      </c>
      <c r="C233">
        <v>22.214491532465019</v>
      </c>
      <c r="D233">
        <f t="shared" si="27"/>
        <v>-9.4746043295529103E-3</v>
      </c>
      <c r="E233">
        <v>58.324273539948805</v>
      </c>
      <c r="F233">
        <f t="shared" si="24"/>
        <v>-1.3470402880470701E-2</v>
      </c>
      <c r="G233">
        <v>114.12738178363809</v>
      </c>
      <c r="H233">
        <f t="shared" si="25"/>
        <v>-1.2502625031480448E-2</v>
      </c>
      <c r="I233">
        <v>150.30901653896976</v>
      </c>
      <c r="J233">
        <f t="shared" si="26"/>
        <v>-1.1101140311591279E-2</v>
      </c>
    </row>
    <row r="234" spans="1:10">
      <c r="A234">
        <v>3000</v>
      </c>
      <c r="B234">
        <f t="shared" si="23"/>
        <v>4000</v>
      </c>
      <c r="C234">
        <v>17.477189367688563</v>
      </c>
      <c r="D234">
        <f t="shared" si="27"/>
        <v>-5.2930430935999489E-3</v>
      </c>
      <c r="E234">
        <v>51.589072099713455</v>
      </c>
      <c r="F234">
        <f t="shared" si="24"/>
        <v>-1.1127819402288233E-2</v>
      </c>
      <c r="G234">
        <v>107.87606926789786</v>
      </c>
      <c r="H234">
        <f t="shared" si="25"/>
        <v>-1.3636045444679248E-2</v>
      </c>
      <c r="I234">
        <v>144.75844638317412</v>
      </c>
      <c r="J234">
        <f t="shared" si="26"/>
        <v>-1.3236652495358712E-2</v>
      </c>
    </row>
    <row r="235" spans="1:10">
      <c r="A235">
        <v>5000</v>
      </c>
      <c r="B235">
        <f t="shared" si="23"/>
        <v>7500</v>
      </c>
      <c r="C235">
        <v>6.8911031804886651</v>
      </c>
      <c r="D235">
        <f t="shared" si="27"/>
        <v>-1.1336829037191852E-3</v>
      </c>
      <c r="E235">
        <v>29.333433295136988</v>
      </c>
      <c r="F235">
        <f t="shared" si="24"/>
        <v>-4.3556731015973512E-3</v>
      </c>
      <c r="G235">
        <v>80.603978378539367</v>
      </c>
      <c r="H235">
        <f t="shared" si="25"/>
        <v>-9.5966923080741517E-3</v>
      </c>
      <c r="I235">
        <v>118.28514139245669</v>
      </c>
      <c r="J235">
        <f t="shared" si="26"/>
        <v>-1.1863119615707971E-2</v>
      </c>
    </row>
    <row r="236" spans="1:10">
      <c r="A236">
        <v>10000</v>
      </c>
      <c r="B236">
        <f t="shared" si="23"/>
        <v>15000</v>
      </c>
      <c r="C236">
        <v>1.2226886618927393</v>
      </c>
      <c r="D236">
        <f t="shared" si="27"/>
        <v>-1.0534360710085937E-4</v>
      </c>
      <c r="E236">
        <v>7.5550677871502332</v>
      </c>
      <c r="F236">
        <f t="shared" si="24"/>
        <v>-6.3396762942911336E-4</v>
      </c>
      <c r="G236">
        <v>32.620516838168612</v>
      </c>
      <c r="H236">
        <f t="shared" si="25"/>
        <v>-2.5700817500264673E-3</v>
      </c>
      <c r="I236">
        <v>58.969543313916844</v>
      </c>
      <c r="J236">
        <f t="shared" si="26"/>
        <v>-4.3916700907530486E-3</v>
      </c>
    </row>
    <row r="237" spans="1:10">
      <c r="A237">
        <v>20000</v>
      </c>
      <c r="B237">
        <f t="shared" si="23"/>
        <v>25000</v>
      </c>
      <c r="C237">
        <v>0.1692525908841456</v>
      </c>
      <c r="D237">
        <f t="shared" si="27"/>
        <v>-1.181069868222091E-5</v>
      </c>
      <c r="E237">
        <v>1.2153914928590999</v>
      </c>
      <c r="F237">
        <f t="shared" si="24"/>
        <v>-8.3614430625301222E-5</v>
      </c>
      <c r="G237">
        <v>6.9196993379039391</v>
      </c>
      <c r="H237">
        <f t="shared" si="25"/>
        <v>-4.6027419778347102E-4</v>
      </c>
      <c r="I237">
        <v>15.052842406386365</v>
      </c>
      <c r="J237">
        <f t="shared" si="26"/>
        <v>-9.7148373146934103E-4</v>
      </c>
    </row>
    <row r="238" spans="1:10">
      <c r="A238">
        <v>30000</v>
      </c>
      <c r="B238">
        <f t="shared" si="23"/>
        <v>35000</v>
      </c>
      <c r="C238">
        <v>5.1145604061936495E-2</v>
      </c>
      <c r="D238">
        <f t="shared" si="27"/>
        <v>-2.9418084014046804E-6</v>
      </c>
      <c r="E238">
        <v>0.37924718660608764</v>
      </c>
      <c r="F238">
        <f t="shared" si="24"/>
        <v>-2.1625714732217062E-5</v>
      </c>
      <c r="G238">
        <v>2.316957360069229</v>
      </c>
      <c r="H238">
        <f t="shared" si="25"/>
        <v>-1.2942280697027334E-4</v>
      </c>
      <c r="I238">
        <v>5.3380050916929545</v>
      </c>
      <c r="J238">
        <f t="shared" si="26"/>
        <v>-2.9267458440029355E-4</v>
      </c>
    </row>
    <row r="239" spans="1:10">
      <c r="A239">
        <v>40000</v>
      </c>
      <c r="C239">
        <v>2.1727520047889689E-2</v>
      </c>
      <c r="E239">
        <v>0.162990039283917</v>
      </c>
      <c r="G239">
        <v>1.0227292903664957</v>
      </c>
      <c r="I239">
        <v>2.411259247690019</v>
      </c>
    </row>
    <row r="242" spans="1:10">
      <c r="A242" s="3" t="s">
        <v>19</v>
      </c>
      <c r="C242" t="s">
        <v>18</v>
      </c>
    </row>
    <row r="243" spans="1:10">
      <c r="C243" t="s">
        <v>16</v>
      </c>
      <c r="D243">
        <v>1500</v>
      </c>
      <c r="F243">
        <v>2500</v>
      </c>
      <c r="H243">
        <v>4000</v>
      </c>
      <c r="J243">
        <v>5000</v>
      </c>
    </row>
    <row r="244" spans="1:10">
      <c r="C244" t="s">
        <v>5</v>
      </c>
      <c r="D244">
        <v>100</v>
      </c>
      <c r="F244">
        <v>100</v>
      </c>
    </row>
    <row r="245" spans="1:10">
      <c r="C245" t="s">
        <v>6</v>
      </c>
      <c r="D245">
        <v>1600</v>
      </c>
      <c r="F245">
        <v>2600</v>
      </c>
      <c r="H245">
        <v>4100</v>
      </c>
      <c r="J245">
        <v>5100</v>
      </c>
    </row>
    <row r="246" spans="1:10">
      <c r="A246" t="s">
        <v>12</v>
      </c>
      <c r="B246" t="s">
        <v>21</v>
      </c>
      <c r="C246" t="s">
        <v>15</v>
      </c>
      <c r="D246" t="s">
        <v>20</v>
      </c>
      <c r="E246" t="s">
        <v>15</v>
      </c>
      <c r="F246" t="s">
        <v>20</v>
      </c>
      <c r="G246" t="s">
        <v>15</v>
      </c>
      <c r="H246" t="s">
        <v>20</v>
      </c>
      <c r="I246" t="s">
        <v>15</v>
      </c>
      <c r="J246" t="s">
        <v>20</v>
      </c>
    </row>
    <row r="247" spans="1:10">
      <c r="A247">
        <v>-9000</v>
      </c>
      <c r="B247">
        <f t="shared" ref="B247:B270" si="28">A247-(A247-A248)/2</f>
        <v>-8500</v>
      </c>
      <c r="C247" s="1">
        <v>0.11851185787001933</v>
      </c>
      <c r="D247">
        <f t="shared" ref="D247:D291" si="29">(C248-C247)/(A248-A247)</f>
        <v>4.8189632849547528E-5</v>
      </c>
      <c r="E247">
        <v>3.4514604724089635</v>
      </c>
      <c r="F247">
        <f t="shared" ref="F247:F291" si="30">(E248-E247)/($A248-$A247)</f>
        <v>1.3157693530264094E-3</v>
      </c>
      <c r="G247">
        <v>4.547310774135183</v>
      </c>
      <c r="H247">
        <f t="shared" ref="H247:H291" si="31">(G248-G247)/($A248-$A247)</f>
        <v>1.5079362395393127E-3</v>
      </c>
      <c r="I247">
        <v>9.6540453951323588</v>
      </c>
      <c r="J247">
        <f t="shared" ref="J247:J291" si="32">(I248-I247)/($A248-$A247)</f>
        <v>2.8603461867638363E-3</v>
      </c>
    </row>
    <row r="248" spans="1:10">
      <c r="A248">
        <v>-8000</v>
      </c>
      <c r="B248">
        <f t="shared" si="28"/>
        <v>-7500</v>
      </c>
      <c r="C248" s="1">
        <v>0.16670149071956686</v>
      </c>
      <c r="D248">
        <f t="shared" si="29"/>
        <v>7.7804829930086029E-5</v>
      </c>
      <c r="E248">
        <v>4.7672298254353729</v>
      </c>
      <c r="F248">
        <f t="shared" si="30"/>
        <v>2.047735935585453E-3</v>
      </c>
      <c r="G248">
        <v>6.0552470136744958</v>
      </c>
      <c r="H248">
        <f t="shared" si="31"/>
        <v>2.1840790141021563E-3</v>
      </c>
      <c r="I248">
        <v>12.514391581896195</v>
      </c>
      <c r="J248">
        <f t="shared" si="32"/>
        <v>3.9356550919458578E-3</v>
      </c>
    </row>
    <row r="249" spans="1:10">
      <c r="A249">
        <v>-7000</v>
      </c>
      <c r="B249">
        <f t="shared" si="28"/>
        <v>-6500</v>
      </c>
      <c r="C249" s="1">
        <v>0.24450632064965289</v>
      </c>
      <c r="D249">
        <f t="shared" si="29"/>
        <v>1.3354774734043045E-4</v>
      </c>
      <c r="E249">
        <v>6.8149657610208259</v>
      </c>
      <c r="F249">
        <f t="shared" si="30"/>
        <v>3.3332871280623041E-3</v>
      </c>
      <c r="G249">
        <v>8.2393260277766522</v>
      </c>
      <c r="H249">
        <f t="shared" si="31"/>
        <v>3.2225385532167294E-3</v>
      </c>
      <c r="I249">
        <v>16.450046673842053</v>
      </c>
      <c r="J249">
        <f t="shared" si="32"/>
        <v>5.4352927062635351E-3</v>
      </c>
    </row>
    <row r="250" spans="1:10">
      <c r="A250">
        <v>-6000</v>
      </c>
      <c r="B250">
        <f t="shared" si="28"/>
        <v>-5500</v>
      </c>
      <c r="C250" s="1">
        <v>0.37805406799008334</v>
      </c>
      <c r="D250">
        <f t="shared" si="29"/>
        <v>2.4760916369999495E-4</v>
      </c>
      <c r="E250">
        <v>10.14825288908313</v>
      </c>
      <c r="F250">
        <f t="shared" si="30"/>
        <v>5.7053175013898087E-3</v>
      </c>
      <c r="G250">
        <v>11.461864580993382</v>
      </c>
      <c r="H250">
        <f t="shared" si="31"/>
        <v>4.8089491386456478E-3</v>
      </c>
      <c r="I250">
        <v>21.885339380105588</v>
      </c>
      <c r="J250">
        <f t="shared" si="32"/>
        <v>7.4480939150313999E-3</v>
      </c>
    </row>
    <row r="251" spans="1:10">
      <c r="A251">
        <v>-5000</v>
      </c>
      <c r="B251">
        <f t="shared" si="28"/>
        <v>-4750</v>
      </c>
      <c r="C251" s="1">
        <v>0.62566323169007831</v>
      </c>
      <c r="D251">
        <f t="shared" si="29"/>
        <v>4.1056065361617786E-4</v>
      </c>
      <c r="E251">
        <v>15.853570390472939</v>
      </c>
      <c r="F251">
        <f t="shared" si="30"/>
        <v>8.7216680051930527E-3</v>
      </c>
      <c r="G251">
        <v>16.27081371963903</v>
      </c>
      <c r="H251">
        <f t="shared" si="31"/>
        <v>6.4526967061873325E-3</v>
      </c>
      <c r="I251">
        <v>29.333433295136988</v>
      </c>
      <c r="J251">
        <f t="shared" si="32"/>
        <v>9.2640439255754423E-3</v>
      </c>
    </row>
    <row r="252" spans="1:10">
      <c r="A252">
        <v>-4500</v>
      </c>
      <c r="B252">
        <f t="shared" si="28"/>
        <v>-4250</v>
      </c>
      <c r="C252" s="1">
        <v>0.83094355849816726</v>
      </c>
      <c r="D252">
        <f t="shared" si="29"/>
        <v>6.0235305455629896E-4</v>
      </c>
      <c r="E252">
        <v>20.214404393069465</v>
      </c>
      <c r="F252">
        <f t="shared" si="30"/>
        <v>1.183721177325588E-2</v>
      </c>
      <c r="G252">
        <v>19.497162072732696</v>
      </c>
      <c r="H252">
        <f t="shared" si="31"/>
        <v>7.8169189724320055E-3</v>
      </c>
      <c r="I252">
        <v>33.96545525792471</v>
      </c>
      <c r="J252">
        <f t="shared" si="32"/>
        <v>1.0564968302687177E-2</v>
      </c>
    </row>
    <row r="253" spans="1:10">
      <c r="A253">
        <v>-4000</v>
      </c>
      <c r="B253">
        <f t="shared" si="28"/>
        <v>-3750</v>
      </c>
      <c r="C253" s="1">
        <v>1.1321200857763167</v>
      </c>
      <c r="D253">
        <f t="shared" si="29"/>
        <v>9.1231835424838926E-4</v>
      </c>
      <c r="E253">
        <v>26.133010279697405</v>
      </c>
      <c r="F253">
        <f t="shared" si="30"/>
        <v>1.6204660270589963E-2</v>
      </c>
      <c r="G253">
        <v>23.405621558948699</v>
      </c>
      <c r="H253">
        <f t="shared" si="31"/>
        <v>9.3473352187862912E-3</v>
      </c>
      <c r="I253">
        <v>39.247939409268298</v>
      </c>
      <c r="J253">
        <f t="shared" si="32"/>
        <v>1.1818818306335103E-2</v>
      </c>
    </row>
    <row r="254" spans="1:10">
      <c r="A254">
        <v>-3500</v>
      </c>
      <c r="B254">
        <f t="shared" si="28"/>
        <v>-3250</v>
      </c>
      <c r="C254" s="1">
        <v>1.5882792629005114</v>
      </c>
      <c r="D254">
        <f t="shared" si="29"/>
        <v>1.4297465504048491E-3</v>
      </c>
      <c r="E254">
        <v>34.235340414992386</v>
      </c>
      <c r="F254">
        <f t="shared" si="30"/>
        <v>2.2236882735879631E-2</v>
      </c>
      <c r="G254">
        <v>28.079289168341845</v>
      </c>
      <c r="H254">
        <f t="shared" si="31"/>
        <v>1.093446828415766E-2</v>
      </c>
      <c r="I254">
        <v>45.15734856243585</v>
      </c>
      <c r="J254">
        <f t="shared" si="32"/>
        <v>1.2863447074555211E-2</v>
      </c>
    </row>
    <row r="255" spans="1:10">
      <c r="A255">
        <v>-3000</v>
      </c>
      <c r="B255">
        <f t="shared" si="28"/>
        <v>-2750</v>
      </c>
      <c r="C255" s="1">
        <v>2.3031525381029359</v>
      </c>
      <c r="D255">
        <f t="shared" si="29"/>
        <v>2.3171931690895774E-3</v>
      </c>
      <c r="E255">
        <v>45.353781782932202</v>
      </c>
      <c r="F255">
        <f t="shared" si="30"/>
        <v>3.0230184271849113E-2</v>
      </c>
      <c r="G255">
        <v>33.546523310420675</v>
      </c>
      <c r="H255">
        <f t="shared" si="31"/>
        <v>1.2352684394966715E-2</v>
      </c>
      <c r="I255">
        <v>51.589072099713455</v>
      </c>
      <c r="J255">
        <f t="shared" si="32"/>
        <v>1.3470402880470701E-2</v>
      </c>
    </row>
    <row r="256" spans="1:10">
      <c r="A256">
        <v>-2500</v>
      </c>
      <c r="B256">
        <f t="shared" si="28"/>
        <v>-2250</v>
      </c>
      <c r="C256" s="1">
        <v>3.4617491226477246</v>
      </c>
      <c r="D256">
        <f t="shared" si="29"/>
        <v>3.8519089299196177E-3</v>
      </c>
      <c r="E256">
        <v>60.468873918856758</v>
      </c>
      <c r="F256">
        <f t="shared" si="30"/>
        <v>3.9852392605328676E-2</v>
      </c>
      <c r="G256">
        <v>39.722865507904032</v>
      </c>
      <c r="H256">
        <f t="shared" si="31"/>
        <v>1.322688008030343E-2</v>
      </c>
      <c r="I256">
        <v>58.324273539948805</v>
      </c>
      <c r="J256">
        <f t="shared" si="32"/>
        <v>1.3361490922389379E-2</v>
      </c>
    </row>
    <row r="257" spans="1:10">
      <c r="A257">
        <v>-2000</v>
      </c>
      <c r="B257">
        <f t="shared" si="28"/>
        <v>-1750</v>
      </c>
      <c r="C257" s="1">
        <v>5.3877035876075334</v>
      </c>
      <c r="D257">
        <f t="shared" si="29"/>
        <v>6.3867483995600285E-3</v>
      </c>
      <c r="E257">
        <v>80.395070221521095</v>
      </c>
      <c r="F257">
        <f t="shared" si="30"/>
        <v>4.9050998639501103E-2</v>
      </c>
      <c r="G257">
        <v>46.336305548055748</v>
      </c>
      <c r="H257">
        <f t="shared" si="31"/>
        <v>1.3051775848148409E-2</v>
      </c>
      <c r="I257">
        <v>65.005019001143495</v>
      </c>
      <c r="J257">
        <f t="shared" si="32"/>
        <v>1.2261374106687385E-2</v>
      </c>
    </row>
    <row r="258" spans="1:10">
      <c r="A258">
        <v>-1500</v>
      </c>
      <c r="B258">
        <f t="shared" si="28"/>
        <v>-1400</v>
      </c>
      <c r="C258" s="1">
        <v>8.5810777873875477</v>
      </c>
      <c r="D258">
        <f t="shared" si="29"/>
        <v>8.7536191176646391E-3</v>
      </c>
      <c r="E258">
        <v>104.92056954127165</v>
      </c>
      <c r="F258">
        <f t="shared" si="30"/>
        <v>5.3004576554510692E-2</v>
      </c>
      <c r="G258">
        <v>52.862193472129952</v>
      </c>
      <c r="H258">
        <f t="shared" si="31"/>
        <v>1.2091513049382208E-2</v>
      </c>
      <c r="I258">
        <v>71.135706054487187</v>
      </c>
      <c r="J258">
        <f t="shared" si="32"/>
        <v>1.0840250699631255E-2</v>
      </c>
    </row>
    <row r="259" spans="1:10">
      <c r="A259">
        <v>-1300</v>
      </c>
      <c r="B259">
        <f t="shared" si="28"/>
        <v>-1150</v>
      </c>
      <c r="C259" s="1">
        <v>10.331801610920476</v>
      </c>
      <c r="D259">
        <f t="shared" si="29"/>
        <v>1.0483087275696577E-2</v>
      </c>
      <c r="E259">
        <v>115.52148485217378</v>
      </c>
      <c r="F259">
        <f t="shared" si="30"/>
        <v>5.2484732199408676E-2</v>
      </c>
      <c r="G259">
        <v>55.280496082006394</v>
      </c>
      <c r="H259">
        <f t="shared" si="31"/>
        <v>1.0811519578591463E-2</v>
      </c>
      <c r="I259">
        <v>73.303756194413438</v>
      </c>
      <c r="J259">
        <f t="shared" si="32"/>
        <v>9.4226688608478066E-3</v>
      </c>
    </row>
    <row r="260" spans="1:10">
      <c r="A260">
        <v>-1000</v>
      </c>
      <c r="B260">
        <f t="shared" si="28"/>
        <v>-950</v>
      </c>
      <c r="C260" s="1">
        <v>13.476727793629449</v>
      </c>
      <c r="D260">
        <f t="shared" si="29"/>
        <v>1.1556397726504707E-2</v>
      </c>
      <c r="E260">
        <v>131.26690451199639</v>
      </c>
      <c r="F260">
        <f t="shared" si="30"/>
        <v>4.9728983794249476E-2</v>
      </c>
      <c r="G260">
        <v>58.523951955583833</v>
      </c>
      <c r="H260">
        <f t="shared" si="31"/>
        <v>9.4916061035512905E-3</v>
      </c>
      <c r="I260">
        <v>76.13055685266778</v>
      </c>
      <c r="J260">
        <f t="shared" si="32"/>
        <v>8.1042470724578663E-3</v>
      </c>
    </row>
    <row r="261" spans="1:10">
      <c r="A261">
        <v>-900</v>
      </c>
      <c r="B261">
        <f t="shared" si="28"/>
        <v>-850</v>
      </c>
      <c r="C261" s="1">
        <v>14.632367566279919</v>
      </c>
      <c r="D261">
        <f t="shared" si="29"/>
        <v>1.1813684951341462E-2</v>
      </c>
      <c r="E261">
        <v>136.23980289142133</v>
      </c>
      <c r="F261">
        <f t="shared" si="30"/>
        <v>4.7216106977462285E-2</v>
      </c>
      <c r="G261">
        <v>59.473112565938962</v>
      </c>
      <c r="H261">
        <f t="shared" si="31"/>
        <v>8.7120460348190671E-3</v>
      </c>
      <c r="I261">
        <v>76.940981559913567</v>
      </c>
      <c r="J261">
        <f t="shared" si="32"/>
        <v>7.3738108679998506E-3</v>
      </c>
    </row>
    <row r="262" spans="1:10">
      <c r="A262">
        <v>-800</v>
      </c>
      <c r="B262">
        <f t="shared" si="28"/>
        <v>-750</v>
      </c>
      <c r="C262" s="1">
        <v>15.813736061414065</v>
      </c>
      <c r="D262">
        <f t="shared" si="29"/>
        <v>1.1808149188731108E-2</v>
      </c>
      <c r="E262">
        <v>140.96141358916756</v>
      </c>
      <c r="F262">
        <f t="shared" si="30"/>
        <v>4.397214708037666E-2</v>
      </c>
      <c r="G262">
        <v>60.344317169420869</v>
      </c>
      <c r="H262">
        <f t="shared" si="31"/>
        <v>7.8652369396491652E-3</v>
      </c>
      <c r="I262">
        <v>77.678362646713552</v>
      </c>
      <c r="J262">
        <f t="shared" si="32"/>
        <v>6.604656909394606E-3</v>
      </c>
    </row>
    <row r="263" spans="1:10">
      <c r="A263">
        <v>-700</v>
      </c>
      <c r="B263">
        <f t="shared" si="28"/>
        <v>-650</v>
      </c>
      <c r="C263" s="1">
        <v>16.994550980287176</v>
      </c>
      <c r="D263">
        <f t="shared" si="29"/>
        <v>1.1474495897328971E-2</v>
      </c>
      <c r="E263">
        <v>145.35862829720523</v>
      </c>
      <c r="F263">
        <f t="shared" si="30"/>
        <v>3.9991467607229082E-2</v>
      </c>
      <c r="G263">
        <v>61.130840863385785</v>
      </c>
      <c r="H263">
        <f t="shared" si="31"/>
        <v>6.9557653804174892E-3</v>
      </c>
      <c r="I263">
        <v>78.338828337653013</v>
      </c>
      <c r="J263">
        <f t="shared" si="32"/>
        <v>5.8001074135680146E-3</v>
      </c>
    </row>
    <row r="264" spans="1:10">
      <c r="A264">
        <v>-600</v>
      </c>
      <c r="B264">
        <f t="shared" si="28"/>
        <v>-550</v>
      </c>
      <c r="C264" s="1">
        <v>18.142000570020073</v>
      </c>
      <c r="D264">
        <f t="shared" si="29"/>
        <v>1.0756358895756825E-2</v>
      </c>
      <c r="E264">
        <v>149.35777505792814</v>
      </c>
      <c r="F264">
        <f t="shared" si="30"/>
        <v>3.5293094509093521E-2</v>
      </c>
      <c r="G264">
        <v>61.826417401427534</v>
      </c>
      <c r="H264">
        <f t="shared" si="31"/>
        <v>5.9893232135169684E-3</v>
      </c>
      <c r="I264">
        <v>78.918839079009814</v>
      </c>
      <c r="J264">
        <f t="shared" si="32"/>
        <v>4.9639129599651707E-3</v>
      </c>
    </row>
    <row r="265" spans="1:10">
      <c r="A265">
        <v>-500</v>
      </c>
      <c r="B265">
        <f t="shared" si="28"/>
        <v>-450</v>
      </c>
      <c r="C265" s="1">
        <v>19.217636459595756</v>
      </c>
      <c r="D265">
        <f t="shared" si="29"/>
        <v>9.6166356173331032E-3</v>
      </c>
      <c r="E265">
        <v>152.88708450883749</v>
      </c>
      <c r="F265">
        <f t="shared" si="30"/>
        <v>2.9923006763859519E-2</v>
      </c>
      <c r="G265">
        <v>62.425349722779231</v>
      </c>
      <c r="H265">
        <f t="shared" si="31"/>
        <v>4.9726493901057012E-3</v>
      </c>
      <c r="I265">
        <v>79.415230375006331</v>
      </c>
      <c r="J265">
        <f t="shared" si="32"/>
        <v>4.100217192377755E-3</v>
      </c>
    </row>
    <row r="266" spans="1:10">
      <c r="A266">
        <v>-400</v>
      </c>
      <c r="B266">
        <f t="shared" si="28"/>
        <v>-350</v>
      </c>
      <c r="C266" s="1">
        <v>20.179300021329066</v>
      </c>
      <c r="D266">
        <f t="shared" si="29"/>
        <v>8.0481424674934479E-3</v>
      </c>
      <c r="E266">
        <v>155.87938518522344</v>
      </c>
      <c r="F266">
        <f t="shared" si="30"/>
        <v>2.3954859649523427E-2</v>
      </c>
      <c r="G266">
        <v>62.922614661789801</v>
      </c>
      <c r="H266">
        <f t="shared" si="31"/>
        <v>3.9134386166009708E-3</v>
      </c>
      <c r="I266">
        <v>79.825252094244107</v>
      </c>
      <c r="J266">
        <f t="shared" si="32"/>
        <v>3.2135129661254782E-3</v>
      </c>
    </row>
    <row r="267" spans="1:10">
      <c r="A267">
        <v>-300</v>
      </c>
      <c r="B267">
        <f t="shared" si="28"/>
        <v>-250</v>
      </c>
      <c r="C267" s="1">
        <v>20.984114268078411</v>
      </c>
      <c r="D267">
        <f t="shared" si="29"/>
        <v>6.0821187671020382E-3</v>
      </c>
      <c r="E267">
        <v>158.27487115017578</v>
      </c>
      <c r="F267">
        <f t="shared" si="30"/>
        <v>1.7488837724122561E-2</v>
      </c>
      <c r="G267">
        <v>63.313958523449898</v>
      </c>
      <c r="H267">
        <f t="shared" si="31"/>
        <v>2.8202182848213655E-3</v>
      </c>
      <c r="I267">
        <v>80.146603390856654</v>
      </c>
      <c r="J267">
        <f t="shared" si="32"/>
        <v>2.3085906667988355E-3</v>
      </c>
    </row>
    <row r="268" spans="1:10">
      <c r="A268">
        <v>-200</v>
      </c>
      <c r="B268">
        <f t="shared" si="28"/>
        <v>-150</v>
      </c>
      <c r="C268" s="1">
        <v>21.592326144788615</v>
      </c>
      <c r="D268">
        <f t="shared" si="29"/>
        <v>3.7917694629452823E-3</v>
      </c>
      <c r="E268">
        <v>160.02375492258804</v>
      </c>
      <c r="F268">
        <f t="shared" si="30"/>
        <v>1.0648509069426666E-2</v>
      </c>
      <c r="G268">
        <v>63.595980351932035</v>
      </c>
      <c r="H268">
        <f t="shared" si="31"/>
        <v>1.7021966798082388E-3</v>
      </c>
      <c r="I268">
        <v>80.377462457536538</v>
      </c>
      <c r="J268">
        <f t="shared" si="32"/>
        <v>1.3904796962549426E-3</v>
      </c>
    </row>
    <row r="269" spans="1:10">
      <c r="A269">
        <v>-100</v>
      </c>
      <c r="B269">
        <f t="shared" si="28"/>
        <v>-75</v>
      </c>
      <c r="C269" s="1">
        <v>21.971503091083143</v>
      </c>
      <c r="D269">
        <f t="shared" si="29"/>
        <v>1.9306160751468582E-3</v>
      </c>
      <c r="E269">
        <v>161.08860582953071</v>
      </c>
      <c r="F269">
        <f t="shared" si="30"/>
        <v>5.3611806111183566E-3</v>
      </c>
      <c r="G269">
        <v>63.766200019912858</v>
      </c>
      <c r="H269">
        <f t="shared" si="31"/>
        <v>8.5347181958496778E-4</v>
      </c>
      <c r="I269">
        <v>80.516510427162032</v>
      </c>
      <c r="J269">
        <f t="shared" si="32"/>
        <v>6.9649286356593615E-4</v>
      </c>
    </row>
    <row r="270" spans="1:10">
      <c r="A270">
        <v>-50</v>
      </c>
      <c r="B270">
        <f t="shared" si="28"/>
        <v>-25</v>
      </c>
      <c r="C270" s="1">
        <v>22.068033894840486</v>
      </c>
      <c r="D270">
        <f t="shared" si="29"/>
        <v>6.4668224771018861E-4</v>
      </c>
      <c r="E270">
        <v>161.35666486008662</v>
      </c>
      <c r="F270">
        <f t="shared" si="30"/>
        <v>1.7903651879231574E-3</v>
      </c>
      <c r="G270">
        <v>63.808873610892107</v>
      </c>
      <c r="H270">
        <f t="shared" si="31"/>
        <v>2.8470216827273018E-4</v>
      </c>
      <c r="I270">
        <v>80.551335070340329</v>
      </c>
      <c r="J270">
        <f t="shared" si="32"/>
        <v>2.3227586684981816E-4</v>
      </c>
    </row>
    <row r="271" spans="1:10">
      <c r="A271">
        <v>0</v>
      </c>
      <c r="B271">
        <f>(A272-A271)/2</f>
        <v>25</v>
      </c>
      <c r="C271" s="1">
        <v>22.100368007225995</v>
      </c>
      <c r="D271">
        <f t="shared" si="29"/>
        <v>-6.4668224771018861E-4</v>
      </c>
      <c r="E271">
        <v>161.44618311948278</v>
      </c>
      <c r="F271">
        <f t="shared" si="30"/>
        <v>-1.7903651879231574E-3</v>
      </c>
      <c r="G271">
        <v>63.823108719305743</v>
      </c>
      <c r="H271">
        <f t="shared" si="31"/>
        <v>-2.8470216827273018E-4</v>
      </c>
      <c r="I271">
        <v>80.56294886368282</v>
      </c>
      <c r="J271">
        <f t="shared" si="32"/>
        <v>-2.3227586684981816E-4</v>
      </c>
    </row>
    <row r="272" spans="1:10">
      <c r="A272">
        <v>50</v>
      </c>
      <c r="B272">
        <f>A272+(A273-A272)/2</f>
        <v>75</v>
      </c>
      <c r="C272" s="1">
        <v>22.068033894840486</v>
      </c>
      <c r="D272">
        <f t="shared" si="29"/>
        <v>-1.9306160751468582E-3</v>
      </c>
      <c r="E272">
        <v>161.35666486008662</v>
      </c>
      <c r="F272">
        <f t="shared" si="30"/>
        <v>-5.3611806111183566E-3</v>
      </c>
      <c r="G272">
        <v>63.808873610892107</v>
      </c>
      <c r="H272">
        <f t="shared" si="31"/>
        <v>-8.5347181958496778E-4</v>
      </c>
      <c r="I272">
        <v>80.551335070340329</v>
      </c>
      <c r="J272">
        <f t="shared" si="32"/>
        <v>-6.9649286356593615E-4</v>
      </c>
    </row>
    <row r="273" spans="1:10">
      <c r="A273">
        <v>100</v>
      </c>
      <c r="B273">
        <f t="shared" ref="B273:B291" si="33">A273+(A274-A273)/2</f>
        <v>150</v>
      </c>
      <c r="C273" s="1">
        <v>21.971503091083143</v>
      </c>
      <c r="D273">
        <f t="shared" si="29"/>
        <v>-3.7917694629452823E-3</v>
      </c>
      <c r="E273">
        <v>161.08860582953071</v>
      </c>
      <c r="F273">
        <f t="shared" si="30"/>
        <v>-1.0648509069426666E-2</v>
      </c>
      <c r="G273">
        <v>63.766200019912858</v>
      </c>
      <c r="H273">
        <f t="shared" si="31"/>
        <v>-1.7021966798082388E-3</v>
      </c>
      <c r="I273">
        <v>80.516510427162032</v>
      </c>
      <c r="J273">
        <f t="shared" si="32"/>
        <v>-1.3904796962549426E-3</v>
      </c>
    </row>
    <row r="274" spans="1:10">
      <c r="A274">
        <v>200</v>
      </c>
      <c r="B274">
        <f t="shared" si="33"/>
        <v>250</v>
      </c>
      <c r="C274" s="1">
        <v>21.592326144788615</v>
      </c>
      <c r="D274">
        <f t="shared" si="29"/>
        <v>-6.0821187671020382E-3</v>
      </c>
      <c r="E274">
        <v>160.02375492258804</v>
      </c>
      <c r="F274">
        <f t="shared" si="30"/>
        <v>-1.7488837724122561E-2</v>
      </c>
      <c r="G274">
        <v>63.595980351932035</v>
      </c>
      <c r="H274">
        <f t="shared" si="31"/>
        <v>-2.8202182848213655E-3</v>
      </c>
      <c r="I274">
        <v>80.377462457536538</v>
      </c>
      <c r="J274">
        <f t="shared" si="32"/>
        <v>-2.3085906667988355E-3</v>
      </c>
    </row>
    <row r="275" spans="1:10">
      <c r="A275">
        <v>300</v>
      </c>
      <c r="B275">
        <f t="shared" si="33"/>
        <v>350</v>
      </c>
      <c r="C275" s="1">
        <v>20.984114268078411</v>
      </c>
      <c r="D275">
        <f t="shared" si="29"/>
        <v>-8.0481424674934479E-3</v>
      </c>
      <c r="E275">
        <v>158.27487115017578</v>
      </c>
      <c r="F275">
        <f t="shared" si="30"/>
        <v>-2.3954859649523427E-2</v>
      </c>
      <c r="G275">
        <v>63.313958523449898</v>
      </c>
      <c r="H275">
        <f t="shared" si="31"/>
        <v>-3.9134386166009708E-3</v>
      </c>
      <c r="I275">
        <v>80.146603390856654</v>
      </c>
      <c r="J275">
        <f t="shared" si="32"/>
        <v>-3.2135129661254782E-3</v>
      </c>
    </row>
    <row r="276" spans="1:10">
      <c r="A276">
        <v>400</v>
      </c>
      <c r="B276">
        <f t="shared" si="33"/>
        <v>450</v>
      </c>
      <c r="C276" s="1">
        <v>20.179300021329066</v>
      </c>
      <c r="D276">
        <f t="shared" si="29"/>
        <v>-9.6166356173331032E-3</v>
      </c>
      <c r="E276">
        <v>155.87938518522344</v>
      </c>
      <c r="F276">
        <f t="shared" si="30"/>
        <v>-2.9923006763859519E-2</v>
      </c>
      <c r="G276">
        <v>62.922614661789801</v>
      </c>
      <c r="H276">
        <f t="shared" si="31"/>
        <v>-4.9726493901057012E-3</v>
      </c>
      <c r="I276">
        <v>79.825252094244107</v>
      </c>
      <c r="J276">
        <f t="shared" si="32"/>
        <v>-4.100217192377755E-3</v>
      </c>
    </row>
    <row r="277" spans="1:10">
      <c r="A277">
        <v>500</v>
      </c>
      <c r="B277">
        <f t="shared" si="33"/>
        <v>550</v>
      </c>
      <c r="C277" s="1">
        <v>19.217636459595756</v>
      </c>
      <c r="D277">
        <f t="shared" si="29"/>
        <v>-1.0756358895756825E-2</v>
      </c>
      <c r="E277">
        <v>152.88708450883749</v>
      </c>
      <c r="F277">
        <f t="shared" si="30"/>
        <v>-3.5293094509093521E-2</v>
      </c>
      <c r="G277">
        <v>62.425349722779231</v>
      </c>
      <c r="H277">
        <f t="shared" si="31"/>
        <v>-5.9893232135169684E-3</v>
      </c>
      <c r="I277">
        <v>79.415230375006331</v>
      </c>
      <c r="J277">
        <f t="shared" si="32"/>
        <v>-4.9639129599651707E-3</v>
      </c>
    </row>
    <row r="278" spans="1:10">
      <c r="A278">
        <v>600</v>
      </c>
      <c r="B278">
        <f t="shared" si="33"/>
        <v>650</v>
      </c>
      <c r="C278" s="1">
        <v>18.142000570020073</v>
      </c>
      <c r="D278">
        <f t="shared" si="29"/>
        <v>-1.1474495897328971E-2</v>
      </c>
      <c r="E278">
        <v>149.35777505792814</v>
      </c>
      <c r="F278">
        <f t="shared" si="30"/>
        <v>-3.9991467607229082E-2</v>
      </c>
      <c r="G278">
        <v>61.826417401427534</v>
      </c>
      <c r="H278">
        <f t="shared" si="31"/>
        <v>-6.9557653804174892E-3</v>
      </c>
      <c r="I278">
        <v>78.918839079009814</v>
      </c>
      <c r="J278">
        <f t="shared" si="32"/>
        <v>-5.8001074135680146E-3</v>
      </c>
    </row>
    <row r="279" spans="1:10">
      <c r="A279">
        <v>700</v>
      </c>
      <c r="B279">
        <f t="shared" si="33"/>
        <v>750</v>
      </c>
      <c r="C279" s="1">
        <v>16.994550980287176</v>
      </c>
      <c r="D279">
        <f t="shared" si="29"/>
        <v>-1.1808149188731108E-2</v>
      </c>
      <c r="E279">
        <v>145.35862829720523</v>
      </c>
      <c r="F279">
        <f t="shared" si="30"/>
        <v>-4.397214708037666E-2</v>
      </c>
      <c r="G279">
        <v>61.130840863385785</v>
      </c>
      <c r="H279">
        <f t="shared" si="31"/>
        <v>-7.8652369396491652E-3</v>
      </c>
      <c r="I279">
        <v>78.338828337653013</v>
      </c>
      <c r="J279">
        <f t="shared" si="32"/>
        <v>-6.604656909394606E-3</v>
      </c>
    </row>
    <row r="280" spans="1:10">
      <c r="A280">
        <v>800</v>
      </c>
      <c r="B280">
        <f t="shared" si="33"/>
        <v>850</v>
      </c>
      <c r="C280" s="1">
        <v>15.813736061414065</v>
      </c>
      <c r="D280">
        <f t="shared" si="29"/>
        <v>-1.1813684951341462E-2</v>
      </c>
      <c r="E280">
        <v>140.96141358916756</v>
      </c>
      <c r="F280">
        <f t="shared" si="30"/>
        <v>-4.7216106977462285E-2</v>
      </c>
      <c r="G280">
        <v>60.344317169420869</v>
      </c>
      <c r="H280">
        <f t="shared" si="31"/>
        <v>-8.7120460348190671E-3</v>
      </c>
      <c r="I280">
        <v>77.678362646713552</v>
      </c>
      <c r="J280">
        <f t="shared" si="32"/>
        <v>-7.3738108679998506E-3</v>
      </c>
    </row>
    <row r="281" spans="1:10">
      <c r="A281">
        <v>900</v>
      </c>
      <c r="B281">
        <f t="shared" si="33"/>
        <v>950</v>
      </c>
      <c r="C281" s="1">
        <v>14.632367566279919</v>
      </c>
      <c r="D281">
        <f t="shared" si="29"/>
        <v>-1.1556397726504707E-2</v>
      </c>
      <c r="E281">
        <v>136.23980289142133</v>
      </c>
      <c r="F281">
        <f t="shared" si="30"/>
        <v>-4.9728983794249476E-2</v>
      </c>
      <c r="G281">
        <v>59.473112565938962</v>
      </c>
      <c r="H281">
        <f t="shared" si="31"/>
        <v>-9.4916061035512905E-3</v>
      </c>
      <c r="I281">
        <v>76.940981559913567</v>
      </c>
      <c r="J281">
        <f t="shared" si="32"/>
        <v>-8.1042470724578663E-3</v>
      </c>
    </row>
    <row r="282" spans="1:10">
      <c r="A282">
        <v>1000</v>
      </c>
      <c r="B282">
        <f t="shared" si="33"/>
        <v>1150</v>
      </c>
      <c r="C282" s="1">
        <v>13.476727793629449</v>
      </c>
      <c r="D282">
        <f t="shared" si="29"/>
        <v>-1.0483087275696577E-2</v>
      </c>
      <c r="E282">
        <v>131.26690451199639</v>
      </c>
      <c r="F282">
        <f t="shared" si="30"/>
        <v>-5.2484732199408676E-2</v>
      </c>
      <c r="G282">
        <v>58.523951955583833</v>
      </c>
      <c r="H282">
        <f t="shared" si="31"/>
        <v>-1.0811519578591463E-2</v>
      </c>
      <c r="I282">
        <v>76.13055685266778</v>
      </c>
      <c r="J282">
        <f t="shared" si="32"/>
        <v>-9.4226688608478066E-3</v>
      </c>
    </row>
    <row r="283" spans="1:10">
      <c r="A283">
        <v>1300</v>
      </c>
      <c r="B283">
        <f t="shared" si="33"/>
        <v>1400</v>
      </c>
      <c r="C283" s="1">
        <v>10.331801610920476</v>
      </c>
      <c r="D283">
        <f t="shared" si="29"/>
        <v>-8.7536191176646391E-3</v>
      </c>
      <c r="E283">
        <v>115.52148485217378</v>
      </c>
      <c r="F283">
        <f t="shared" si="30"/>
        <v>-5.3004576554510692E-2</v>
      </c>
      <c r="G283">
        <v>55.280496082006394</v>
      </c>
      <c r="H283">
        <f t="shared" si="31"/>
        <v>-1.2091513049382208E-2</v>
      </c>
      <c r="I283">
        <v>73.303756194413438</v>
      </c>
      <c r="J283">
        <f t="shared" si="32"/>
        <v>-1.0840250699631255E-2</v>
      </c>
    </row>
    <row r="284" spans="1:10">
      <c r="A284">
        <v>1500</v>
      </c>
      <c r="B284">
        <f t="shared" si="33"/>
        <v>1750</v>
      </c>
      <c r="C284" s="1">
        <v>8.5810777873875477</v>
      </c>
      <c r="D284">
        <f t="shared" si="29"/>
        <v>-6.3867483995600285E-3</v>
      </c>
      <c r="E284">
        <v>104.92056954127165</v>
      </c>
      <c r="F284">
        <f t="shared" si="30"/>
        <v>-4.9050998639501103E-2</v>
      </c>
      <c r="G284">
        <v>52.862193472129952</v>
      </c>
      <c r="H284">
        <f t="shared" si="31"/>
        <v>-1.3051775848148409E-2</v>
      </c>
      <c r="I284">
        <v>71.135706054487187</v>
      </c>
      <c r="J284">
        <f t="shared" si="32"/>
        <v>-1.2261374106687385E-2</v>
      </c>
    </row>
    <row r="285" spans="1:10">
      <c r="A285">
        <v>2000</v>
      </c>
      <c r="B285">
        <f t="shared" si="33"/>
        <v>2250</v>
      </c>
      <c r="C285" s="1">
        <v>5.3877035876075334</v>
      </c>
      <c r="D285">
        <f t="shared" si="29"/>
        <v>-3.8519089299196177E-3</v>
      </c>
      <c r="E285">
        <v>80.395070221521095</v>
      </c>
      <c r="F285">
        <f t="shared" si="30"/>
        <v>-3.9852392605328676E-2</v>
      </c>
      <c r="G285">
        <v>46.336305548055748</v>
      </c>
      <c r="H285">
        <f t="shared" si="31"/>
        <v>-1.322688008030343E-2</v>
      </c>
      <c r="I285">
        <v>65.005019001143495</v>
      </c>
      <c r="J285">
        <f t="shared" si="32"/>
        <v>-1.3361490922389379E-2</v>
      </c>
    </row>
    <row r="286" spans="1:10">
      <c r="A286">
        <v>2500</v>
      </c>
      <c r="B286">
        <f t="shared" si="33"/>
        <v>2750</v>
      </c>
      <c r="C286" s="1">
        <v>3.4617491226477246</v>
      </c>
      <c r="D286">
        <f t="shared" si="29"/>
        <v>-2.3171931690895774E-3</v>
      </c>
      <c r="E286">
        <v>60.468873918856758</v>
      </c>
      <c r="F286">
        <f t="shared" si="30"/>
        <v>-3.0230184271849113E-2</v>
      </c>
      <c r="G286">
        <v>39.722865507904032</v>
      </c>
      <c r="H286">
        <f t="shared" si="31"/>
        <v>-1.2352684394966715E-2</v>
      </c>
      <c r="I286">
        <v>58.324273539948805</v>
      </c>
      <c r="J286">
        <f t="shared" si="32"/>
        <v>-1.3470402880470701E-2</v>
      </c>
    </row>
    <row r="287" spans="1:10">
      <c r="A287">
        <v>3000</v>
      </c>
      <c r="B287">
        <f t="shared" si="33"/>
        <v>3250</v>
      </c>
      <c r="C287" s="1">
        <v>2.3031525381029359</v>
      </c>
      <c r="D287">
        <f t="shared" si="29"/>
        <v>-1.4297465504048491E-3</v>
      </c>
      <c r="E287">
        <v>45.353781782932202</v>
      </c>
      <c r="F287">
        <f t="shared" si="30"/>
        <v>-2.2236882735879631E-2</v>
      </c>
      <c r="G287">
        <v>33.546523310420675</v>
      </c>
      <c r="H287">
        <f t="shared" si="31"/>
        <v>-1.093446828415766E-2</v>
      </c>
      <c r="I287">
        <v>51.589072099713455</v>
      </c>
      <c r="J287">
        <f t="shared" si="32"/>
        <v>-1.2863447074555211E-2</v>
      </c>
    </row>
    <row r="288" spans="1:10">
      <c r="A288">
        <v>3500</v>
      </c>
      <c r="B288">
        <f t="shared" si="33"/>
        <v>3750</v>
      </c>
      <c r="C288" s="1">
        <v>1.5882792629005114</v>
      </c>
      <c r="D288">
        <f t="shared" si="29"/>
        <v>-9.1231835424838926E-4</v>
      </c>
      <c r="E288">
        <v>34.235340414992386</v>
      </c>
      <c r="F288">
        <f t="shared" si="30"/>
        <v>-1.6204660270589963E-2</v>
      </c>
      <c r="G288">
        <v>28.079289168341845</v>
      </c>
      <c r="H288">
        <f t="shared" si="31"/>
        <v>-9.3473352187862912E-3</v>
      </c>
      <c r="I288">
        <v>45.15734856243585</v>
      </c>
      <c r="J288">
        <f t="shared" si="32"/>
        <v>-1.1818818306335103E-2</v>
      </c>
    </row>
    <row r="289" spans="1:10">
      <c r="A289">
        <v>4000</v>
      </c>
      <c r="B289">
        <f t="shared" si="33"/>
        <v>4250</v>
      </c>
      <c r="C289" s="1">
        <v>1.1321200857763167</v>
      </c>
      <c r="D289">
        <f t="shared" si="29"/>
        <v>-6.0235305455629896E-4</v>
      </c>
      <c r="E289">
        <v>26.133010279697405</v>
      </c>
      <c r="F289">
        <f t="shared" si="30"/>
        <v>-1.183721177325588E-2</v>
      </c>
      <c r="G289">
        <v>23.405621558948699</v>
      </c>
      <c r="H289">
        <f t="shared" si="31"/>
        <v>-7.8169189724320055E-3</v>
      </c>
      <c r="I289">
        <v>39.247939409268298</v>
      </c>
      <c r="J289">
        <f t="shared" si="32"/>
        <v>-1.0564968302687177E-2</v>
      </c>
    </row>
    <row r="290" spans="1:10">
      <c r="A290">
        <v>4500</v>
      </c>
      <c r="B290">
        <f t="shared" si="33"/>
        <v>4750</v>
      </c>
      <c r="C290" s="1">
        <v>0.83094355849816726</v>
      </c>
      <c r="D290">
        <f t="shared" si="29"/>
        <v>-4.1056065361617786E-4</v>
      </c>
      <c r="E290">
        <v>20.214404393069465</v>
      </c>
      <c r="F290">
        <f t="shared" si="30"/>
        <v>-8.7216680051930527E-3</v>
      </c>
      <c r="G290">
        <v>19.497162072732696</v>
      </c>
      <c r="H290">
        <f t="shared" si="31"/>
        <v>-6.4526967061873325E-3</v>
      </c>
      <c r="I290">
        <v>33.96545525792471</v>
      </c>
      <c r="J290">
        <f t="shared" si="32"/>
        <v>-9.2640439255754423E-3</v>
      </c>
    </row>
    <row r="291" spans="1:10">
      <c r="A291">
        <v>5000</v>
      </c>
      <c r="B291">
        <f t="shared" si="33"/>
        <v>6000</v>
      </c>
      <c r="C291" s="1">
        <v>0.62566323169007831</v>
      </c>
      <c r="D291">
        <f t="shared" si="29"/>
        <v>-1.9057845552021273E-4</v>
      </c>
      <c r="E291">
        <v>15.853570390472939</v>
      </c>
      <c r="F291">
        <f t="shared" si="30"/>
        <v>-4.5193023147260562E-3</v>
      </c>
      <c r="G291">
        <v>16.27081371963903</v>
      </c>
      <c r="H291">
        <f t="shared" si="31"/>
        <v>-4.0157438459311884E-3</v>
      </c>
      <c r="I291">
        <v>29.333433295136988</v>
      </c>
      <c r="J291">
        <f t="shared" si="32"/>
        <v>-6.4416933106474679E-3</v>
      </c>
    </row>
    <row r="292" spans="1:10">
      <c r="A292">
        <v>7000</v>
      </c>
      <c r="C292" s="1">
        <v>0.24450632064965289</v>
      </c>
      <c r="E292">
        <v>6.8149657610208259</v>
      </c>
      <c r="G292">
        <v>8.2393260277766522</v>
      </c>
      <c r="I292">
        <v>16.450046673842053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I7" sqref="I7"/>
    </sheetView>
  </sheetViews>
  <sheetFormatPr defaultRowHeight="15"/>
  <sheetData>
    <row r="1" spans="1:7">
      <c r="A1" s="2" t="s">
        <v>22</v>
      </c>
    </row>
    <row r="2" spans="1:7">
      <c r="A2" t="s">
        <v>1</v>
      </c>
      <c r="C2">
        <v>3300</v>
      </c>
    </row>
    <row r="3" spans="1:7">
      <c r="A3" t="s">
        <v>2</v>
      </c>
      <c r="C3">
        <v>2700</v>
      </c>
    </row>
    <row r="4" spans="1:7">
      <c r="A4" t="s">
        <v>4</v>
      </c>
      <c r="C4">
        <f>C2-C3</f>
        <v>600</v>
      </c>
    </row>
    <row r="5" spans="1:7">
      <c r="A5" t="s">
        <v>3</v>
      </c>
      <c r="C5">
        <v>5000</v>
      </c>
      <c r="D5" t="s">
        <v>16</v>
      </c>
      <c r="E5">
        <v>2500</v>
      </c>
    </row>
    <row r="6" spans="1:7">
      <c r="A6" t="s">
        <v>5</v>
      </c>
      <c r="C6">
        <v>100</v>
      </c>
    </row>
    <row r="7" spans="1:7">
      <c r="A7" t="s">
        <v>6</v>
      </c>
      <c r="C7">
        <v>2600</v>
      </c>
    </row>
    <row r="8" spans="1:7">
      <c r="A8" t="s">
        <v>10</v>
      </c>
    </row>
    <row r="9" spans="1:7">
      <c r="A9" t="s">
        <v>7</v>
      </c>
      <c r="B9" t="s">
        <v>8</v>
      </c>
    </row>
    <row r="10" spans="1:7">
      <c r="A10" t="s">
        <v>9</v>
      </c>
      <c r="B10" s="1">
        <v>6.67E-11</v>
      </c>
      <c r="C10" t="s">
        <v>11</v>
      </c>
      <c r="D10" s="1">
        <f>4/3*PI()*B10</f>
        <v>2.7939230665925222E-10</v>
      </c>
    </row>
    <row r="12" spans="1:7">
      <c r="A12" s="5" t="s">
        <v>23</v>
      </c>
      <c r="B12" s="5"/>
      <c r="C12" s="5"/>
      <c r="D12" s="5"/>
      <c r="E12" s="5"/>
      <c r="F12" s="5"/>
    </row>
    <row r="13" spans="1:7">
      <c r="B13" t="s">
        <v>16</v>
      </c>
      <c r="C13">
        <v>500</v>
      </c>
      <c r="E13">
        <v>1000</v>
      </c>
      <c r="G13">
        <v>2000</v>
      </c>
    </row>
    <row r="14" spans="1:7">
      <c r="B14" t="s">
        <v>5</v>
      </c>
      <c r="C14">
        <v>1600</v>
      </c>
      <c r="E14">
        <v>1100</v>
      </c>
      <c r="G14">
        <v>100</v>
      </c>
    </row>
    <row r="15" spans="1:7">
      <c r="B15" t="s">
        <v>6</v>
      </c>
      <c r="C15">
        <v>2100</v>
      </c>
      <c r="E15">
        <v>2100</v>
      </c>
      <c r="G15">
        <v>2100</v>
      </c>
    </row>
    <row r="16" spans="1:7">
      <c r="A16" s="3" t="s">
        <v>17</v>
      </c>
    </row>
    <row r="17" spans="1:9">
      <c r="A17" t="s">
        <v>12</v>
      </c>
      <c r="B17" t="s">
        <v>14</v>
      </c>
      <c r="C17" t="s">
        <v>15</v>
      </c>
      <c r="D17" t="s">
        <v>14</v>
      </c>
      <c r="E17" t="s">
        <v>15</v>
      </c>
      <c r="F17" t="s">
        <v>14</v>
      </c>
      <c r="G17" t="s">
        <v>15</v>
      </c>
    </row>
    <row r="18" spans="1:9">
      <c r="A18">
        <v>-50000</v>
      </c>
      <c r="B18" s="1">
        <f>$D$10*$C$13^3*$C$4*($C$15/(A18^2+$C$15^2)^(3/2))</f>
        <v>3.5110487331687079E-10</v>
      </c>
      <c r="C18" s="1">
        <f>B18*100000</f>
        <v>3.5110487331687077E-5</v>
      </c>
      <c r="D18" s="1">
        <f>$D$10*$E$13^3*$C$4*($E$15/($A18^2+$E$15^2)^(3/2))</f>
        <v>2.8088389865349663E-9</v>
      </c>
      <c r="E18" s="1">
        <f>D18*100000</f>
        <v>2.8088389865349662E-4</v>
      </c>
      <c r="F18" s="1">
        <f>$D$10*$G$13^3*$C$4*($G$15/($A18^2+$G$15^2)^(3/2))</f>
        <v>2.247071189227973E-8</v>
      </c>
      <c r="G18" s="1">
        <f>F18*100000</f>
        <v>2.2470711892279729E-3</v>
      </c>
      <c r="H18" s="1"/>
      <c r="I18" s="1"/>
    </row>
    <row r="19" spans="1:9">
      <c r="A19">
        <v>-30000</v>
      </c>
      <c r="B19" s="1">
        <f t="shared" ref="B19:B69" si="0">$D$10*$C$13^3*$C$4*($C$15/(A19^2+$C$15^2)^(3/2))</f>
        <v>1.6178824642653047E-9</v>
      </c>
      <c r="C19" s="1">
        <f t="shared" ref="C19:C69" si="1">B19*100000</f>
        <v>1.6178824642653047E-4</v>
      </c>
      <c r="D19" s="1">
        <f t="shared" ref="D19:D69" si="2">$D$10*$E$13^3*$C$4*($E$15/($A19^2+$E$15^2)^(3/2))</f>
        <v>1.2943059714122438E-8</v>
      </c>
      <c r="E19" s="1">
        <f t="shared" ref="E19:E69" si="3">D19*100000</f>
        <v>1.2943059714122438E-3</v>
      </c>
      <c r="F19" s="1">
        <f t="shared" ref="F19:F69" si="4">$D$10*$G$13^3*$C$4*($G$15/($A19^2+$G$15^2)^(3/2))</f>
        <v>1.035444777129795E-7</v>
      </c>
      <c r="G19" s="1">
        <f t="shared" ref="G19:G69" si="5">F19*100000</f>
        <v>1.035444777129795E-2</v>
      </c>
      <c r="H19" s="1"/>
      <c r="I19" s="1"/>
    </row>
    <row r="20" spans="1:9">
      <c r="A20">
        <v>-20000</v>
      </c>
      <c r="B20" s="1">
        <f t="shared" si="0"/>
        <v>5.4108086086250088E-9</v>
      </c>
      <c r="C20" s="1">
        <f t="shared" si="1"/>
        <v>5.4108086086250085E-4</v>
      </c>
      <c r="D20" s="1">
        <f t="shared" si="2"/>
        <v>4.328646886900007E-8</v>
      </c>
      <c r="E20" s="1">
        <f t="shared" si="3"/>
        <v>4.3286468869000068E-3</v>
      </c>
      <c r="F20" s="1">
        <f t="shared" si="4"/>
        <v>3.4629175095200056E-7</v>
      </c>
      <c r="G20" s="1">
        <f t="shared" si="5"/>
        <v>3.4629175095200054E-2</v>
      </c>
      <c r="H20" s="1"/>
      <c r="I20" s="1"/>
    </row>
    <row r="21" spans="1:9">
      <c r="A21">
        <v>-15000</v>
      </c>
      <c r="B21" s="1">
        <f t="shared" si="0"/>
        <v>1.2664162775533231E-8</v>
      </c>
      <c r="C21" s="1">
        <f t="shared" si="1"/>
        <v>1.266416277553323E-3</v>
      </c>
      <c r="D21" s="1">
        <f t="shared" si="2"/>
        <v>1.0131330220426585E-7</v>
      </c>
      <c r="E21" s="1">
        <f t="shared" si="3"/>
        <v>1.0131330220426584E-2</v>
      </c>
      <c r="F21" s="1">
        <f t="shared" si="4"/>
        <v>8.1050641763412676E-7</v>
      </c>
      <c r="G21" s="1">
        <f t="shared" si="5"/>
        <v>8.1050641763412673E-2</v>
      </c>
      <c r="H21" s="1"/>
      <c r="I21" s="1"/>
    </row>
    <row r="22" spans="1:9">
      <c r="A22">
        <v>-12000</v>
      </c>
      <c r="B22" s="1">
        <f t="shared" si="0"/>
        <v>2.4338861184024544E-8</v>
      </c>
      <c r="C22" s="1">
        <f t="shared" si="1"/>
        <v>2.4338861184024546E-3</v>
      </c>
      <c r="D22" s="1">
        <f t="shared" si="2"/>
        <v>1.9471088947219635E-7</v>
      </c>
      <c r="E22" s="1">
        <f t="shared" si="3"/>
        <v>1.9471088947219637E-2</v>
      </c>
      <c r="F22" s="1">
        <f t="shared" si="4"/>
        <v>1.5576871157775708E-6</v>
      </c>
      <c r="G22" s="1">
        <f t="shared" si="5"/>
        <v>0.1557687115777571</v>
      </c>
      <c r="H22" s="1"/>
      <c r="I22" s="1"/>
    </row>
    <row r="23" spans="1:9">
      <c r="A23">
        <v>-10000</v>
      </c>
      <c r="B23" s="1">
        <f t="shared" si="0"/>
        <v>4.1246001924272983E-8</v>
      </c>
      <c r="C23" s="1">
        <f t="shared" si="1"/>
        <v>4.124600192427298E-3</v>
      </c>
      <c r="D23" s="1">
        <f t="shared" si="2"/>
        <v>3.2996801539418386E-7</v>
      </c>
      <c r="E23" s="1">
        <f t="shared" si="3"/>
        <v>3.2996801539418384E-2</v>
      </c>
      <c r="F23" s="1">
        <f t="shared" si="4"/>
        <v>2.6397441231534709E-6</v>
      </c>
      <c r="G23" s="1">
        <f t="shared" si="5"/>
        <v>0.26397441231534707</v>
      </c>
      <c r="H23" s="1"/>
      <c r="I23" s="1"/>
    </row>
    <row r="24" spans="1:9">
      <c r="A24">
        <v>-9000</v>
      </c>
      <c r="B24" s="1">
        <f t="shared" si="0"/>
        <v>5.5748337237067418E-8</v>
      </c>
      <c r="C24" s="1">
        <f t="shared" si="1"/>
        <v>5.5748337237067416E-3</v>
      </c>
      <c r="D24" s="1">
        <f t="shared" si="2"/>
        <v>4.4598669789653934E-7</v>
      </c>
      <c r="E24" s="1">
        <f t="shared" si="3"/>
        <v>4.4598669789653933E-2</v>
      </c>
      <c r="F24" s="1">
        <f t="shared" si="4"/>
        <v>3.5678935831723148E-6</v>
      </c>
      <c r="G24" s="1">
        <f t="shared" si="5"/>
        <v>0.35678935831723146</v>
      </c>
      <c r="H24" s="1"/>
      <c r="I24" s="1"/>
    </row>
    <row r="25" spans="1:9">
      <c r="A25">
        <v>-8000</v>
      </c>
      <c r="B25" s="1">
        <f t="shared" si="0"/>
        <v>7.7770629754631029E-8</v>
      </c>
      <c r="C25" s="1">
        <f t="shared" si="1"/>
        <v>7.777062975463103E-3</v>
      </c>
      <c r="D25" s="1">
        <f t="shared" si="2"/>
        <v>6.2216503803704823E-7</v>
      </c>
      <c r="E25" s="1">
        <f t="shared" si="3"/>
        <v>6.2216503803704824E-2</v>
      </c>
      <c r="F25" s="1">
        <f t="shared" si="4"/>
        <v>4.9773203042963859E-6</v>
      </c>
      <c r="G25" s="1">
        <f t="shared" si="5"/>
        <v>0.49773203042963859</v>
      </c>
      <c r="H25" s="1"/>
      <c r="I25" s="1"/>
    </row>
    <row r="26" spans="1:9">
      <c r="A26">
        <v>-7000</v>
      </c>
      <c r="B26" s="1">
        <f t="shared" si="0"/>
        <v>1.1273561397028693E-7</v>
      </c>
      <c r="C26" s="1">
        <f t="shared" si="1"/>
        <v>1.1273561397028693E-2</v>
      </c>
      <c r="D26" s="1">
        <f t="shared" si="2"/>
        <v>9.0188491176229545E-7</v>
      </c>
      <c r="E26" s="1">
        <f t="shared" si="3"/>
        <v>9.018849117622954E-2</v>
      </c>
      <c r="F26" s="1">
        <f t="shared" si="4"/>
        <v>7.2150792940983636E-6</v>
      </c>
      <c r="G26" s="1">
        <f t="shared" si="5"/>
        <v>0.72150792940983632</v>
      </c>
      <c r="H26" s="1"/>
      <c r="I26" s="1"/>
    </row>
    <row r="27" spans="1:9">
      <c r="A27">
        <v>-6000</v>
      </c>
      <c r="B27" s="1">
        <f t="shared" si="0"/>
        <v>1.713017208066989E-7</v>
      </c>
      <c r="C27" s="1">
        <f t="shared" si="1"/>
        <v>1.713017208066989E-2</v>
      </c>
      <c r="D27" s="1">
        <f t="shared" si="2"/>
        <v>1.3704137664535912E-6</v>
      </c>
      <c r="E27" s="1">
        <f t="shared" si="3"/>
        <v>0.13704137664535912</v>
      </c>
      <c r="F27" s="1">
        <f t="shared" si="4"/>
        <v>1.096331013162873E-5</v>
      </c>
      <c r="G27" s="1">
        <f t="shared" si="5"/>
        <v>1.096331013162873</v>
      </c>
      <c r="H27" s="1"/>
      <c r="I27" s="1"/>
    </row>
    <row r="28" spans="1:9">
      <c r="A28">
        <v>-5000</v>
      </c>
      <c r="B28" s="1">
        <f t="shared" si="0"/>
        <v>2.7590048542339767E-7</v>
      </c>
      <c r="C28" s="1">
        <f t="shared" si="1"/>
        <v>2.7590048542339766E-2</v>
      </c>
      <c r="D28" s="1">
        <f t="shared" si="2"/>
        <v>2.2072038833871813E-6</v>
      </c>
      <c r="E28" s="1">
        <f t="shared" si="3"/>
        <v>0.22072038833871813</v>
      </c>
      <c r="F28" s="1">
        <f t="shared" si="4"/>
        <v>1.7657631067097451E-5</v>
      </c>
      <c r="G28" s="1">
        <f t="shared" si="5"/>
        <v>1.765763106709745</v>
      </c>
      <c r="H28" s="1"/>
      <c r="I28" s="1"/>
    </row>
    <row r="29" spans="1:9">
      <c r="A29">
        <v>-4500</v>
      </c>
      <c r="B29" s="1">
        <f t="shared" si="0"/>
        <v>3.593398589158576E-7</v>
      </c>
      <c r="C29" s="1">
        <f t="shared" si="1"/>
        <v>3.5933985891585758E-2</v>
      </c>
      <c r="D29" s="1">
        <f t="shared" si="2"/>
        <v>2.8747188713268608E-6</v>
      </c>
      <c r="E29" s="1">
        <f t="shared" si="3"/>
        <v>0.28747188713268607</v>
      </c>
      <c r="F29" s="1">
        <f t="shared" si="4"/>
        <v>2.2997750970614887E-5</v>
      </c>
      <c r="G29" s="1">
        <f t="shared" si="5"/>
        <v>2.2997750970614885</v>
      </c>
      <c r="H29" s="1"/>
      <c r="I29" s="1"/>
    </row>
    <row r="30" spans="1:9">
      <c r="A30">
        <v>-4000</v>
      </c>
      <c r="B30" s="1">
        <f t="shared" si="0"/>
        <v>4.7723303007915621E-7</v>
      </c>
      <c r="C30" s="1">
        <f t="shared" si="1"/>
        <v>4.7723303007915621E-2</v>
      </c>
      <c r="D30" s="1">
        <f t="shared" si="2"/>
        <v>3.8178642406332497E-6</v>
      </c>
      <c r="E30" s="1">
        <f t="shared" si="3"/>
        <v>0.38178642406332497</v>
      </c>
      <c r="F30" s="1">
        <f t="shared" si="4"/>
        <v>3.0542913925065997E-5</v>
      </c>
      <c r="G30" s="1">
        <f t="shared" si="5"/>
        <v>3.0542913925065998</v>
      </c>
      <c r="H30" s="1"/>
      <c r="I30" s="1"/>
    </row>
    <row r="31" spans="1:9">
      <c r="A31">
        <v>-3500</v>
      </c>
      <c r="B31" s="1">
        <f t="shared" si="0"/>
        <v>6.4711654805803447E-7</v>
      </c>
      <c r="C31" s="1">
        <f t="shared" si="1"/>
        <v>6.4711654805803445E-2</v>
      </c>
      <c r="D31" s="1">
        <f t="shared" si="2"/>
        <v>5.1769323844642758E-6</v>
      </c>
      <c r="E31" s="1">
        <f t="shared" si="3"/>
        <v>0.51769323844642756</v>
      </c>
      <c r="F31" s="1">
        <f t="shared" si="4"/>
        <v>4.1415459075714206E-5</v>
      </c>
      <c r="G31" s="1">
        <f t="shared" si="5"/>
        <v>4.1415459075714205</v>
      </c>
      <c r="H31" s="1"/>
      <c r="I31" s="1"/>
    </row>
    <row r="32" spans="1:9">
      <c r="A32">
        <v>-3000</v>
      </c>
      <c r="B32" s="1">
        <f t="shared" si="0"/>
        <v>8.9609042043564468E-7</v>
      </c>
      <c r="C32" s="1">
        <f t="shared" si="1"/>
        <v>8.9609042043564471E-2</v>
      </c>
      <c r="D32" s="1">
        <f t="shared" si="2"/>
        <v>7.1687233634851574E-6</v>
      </c>
      <c r="E32" s="1">
        <f t="shared" si="3"/>
        <v>0.71687233634851577</v>
      </c>
      <c r="F32" s="1">
        <f t="shared" si="4"/>
        <v>5.7349786907881259E-5</v>
      </c>
      <c r="G32" s="1">
        <f t="shared" si="5"/>
        <v>5.7349786907881262</v>
      </c>
      <c r="H32" s="1"/>
      <c r="I32" s="1"/>
    </row>
    <row r="33" spans="1:9">
      <c r="A33">
        <v>-2500</v>
      </c>
      <c r="B33" s="1">
        <f t="shared" si="0"/>
        <v>1.2643263648037674E-6</v>
      </c>
      <c r="C33" s="1">
        <f t="shared" si="1"/>
        <v>0.12643263648037673</v>
      </c>
      <c r="D33" s="1">
        <f t="shared" si="2"/>
        <v>1.0114610918430139E-5</v>
      </c>
      <c r="E33" s="1">
        <f t="shared" si="3"/>
        <v>1.0114610918430138</v>
      </c>
      <c r="F33" s="1">
        <f t="shared" si="4"/>
        <v>8.0916887347441113E-5</v>
      </c>
      <c r="G33" s="1">
        <f t="shared" si="5"/>
        <v>8.0916887347441104</v>
      </c>
      <c r="H33" s="1"/>
      <c r="I33" s="1"/>
    </row>
    <row r="34" spans="1:9">
      <c r="A34">
        <v>-2000</v>
      </c>
      <c r="B34" s="1">
        <f t="shared" si="0"/>
        <v>1.8042678379118525E-6</v>
      </c>
      <c r="C34" s="1">
        <f t="shared" si="1"/>
        <v>0.18042678379118526</v>
      </c>
      <c r="D34" s="1">
        <f t="shared" si="2"/>
        <v>1.443414270329482E-5</v>
      </c>
      <c r="E34" s="1">
        <f t="shared" si="3"/>
        <v>1.4434142703294821</v>
      </c>
      <c r="F34" s="1">
        <f t="shared" si="4"/>
        <v>1.1547314162635856E-4</v>
      </c>
      <c r="G34" s="1">
        <f t="shared" si="5"/>
        <v>11.547314162635857</v>
      </c>
      <c r="H34" s="1"/>
      <c r="I34" s="1"/>
    </row>
    <row r="35" spans="1:9">
      <c r="A35">
        <v>-1500</v>
      </c>
      <c r="B35" s="1">
        <f t="shared" si="0"/>
        <v>2.5602575622330017E-6</v>
      </c>
      <c r="C35" s="1">
        <f t="shared" si="1"/>
        <v>0.25602575622330015</v>
      </c>
      <c r="D35" s="1">
        <f t="shared" si="2"/>
        <v>2.0482060497864014E-5</v>
      </c>
      <c r="E35" s="1">
        <f t="shared" si="3"/>
        <v>2.0482060497864012</v>
      </c>
      <c r="F35" s="1">
        <f t="shared" si="4"/>
        <v>1.6385648398291211E-4</v>
      </c>
      <c r="G35" s="1">
        <f t="shared" si="5"/>
        <v>16.38564839829121</v>
      </c>
      <c r="H35" s="1"/>
      <c r="I35" s="1"/>
    </row>
    <row r="36" spans="1:9">
      <c r="A36">
        <v>-1300</v>
      </c>
      <c r="B36" s="1">
        <f t="shared" si="0"/>
        <v>2.9207894336691287E-6</v>
      </c>
      <c r="C36" s="1">
        <f t="shared" si="1"/>
        <v>0.29207894336691287</v>
      </c>
      <c r="D36" s="1">
        <f t="shared" si="2"/>
        <v>2.3366315469353029E-5</v>
      </c>
      <c r="E36" s="1">
        <f t="shared" si="3"/>
        <v>2.3366315469353029</v>
      </c>
      <c r="F36" s="1">
        <f t="shared" si="4"/>
        <v>1.8693052375482423E-4</v>
      </c>
      <c r="G36" s="1">
        <f t="shared" si="5"/>
        <v>18.693052375482424</v>
      </c>
      <c r="H36" s="1"/>
      <c r="I36" s="1"/>
    </row>
    <row r="37" spans="1:9">
      <c r="A37">
        <v>-1000</v>
      </c>
      <c r="B37" s="1">
        <f t="shared" si="0"/>
        <v>3.4970279521135053E-6</v>
      </c>
      <c r="C37" s="1">
        <f t="shared" si="1"/>
        <v>0.3497027952113505</v>
      </c>
      <c r="D37" s="1">
        <f t="shared" si="2"/>
        <v>2.7976223616908042E-5</v>
      </c>
      <c r="E37" s="1">
        <f t="shared" si="3"/>
        <v>2.797622361690804</v>
      </c>
      <c r="F37" s="1">
        <f t="shared" si="4"/>
        <v>2.2380978893526434E-4</v>
      </c>
      <c r="G37" s="1">
        <f t="shared" si="5"/>
        <v>22.380978893526432</v>
      </c>
      <c r="H37" s="1"/>
      <c r="I37" s="1"/>
    </row>
    <row r="38" spans="1:9">
      <c r="A38">
        <v>-900</v>
      </c>
      <c r="B38" s="1">
        <f t="shared" si="0"/>
        <v>3.6896846277461622E-6</v>
      </c>
      <c r="C38" s="1">
        <f t="shared" si="1"/>
        <v>0.3689684627746162</v>
      </c>
      <c r="D38" s="1">
        <f t="shared" si="2"/>
        <v>2.9517477021969297E-5</v>
      </c>
      <c r="E38" s="1">
        <f t="shared" si="3"/>
        <v>2.9517477021969296</v>
      </c>
      <c r="F38" s="1">
        <f t="shared" si="4"/>
        <v>2.3613981617575438E-4</v>
      </c>
      <c r="G38" s="1">
        <f t="shared" si="5"/>
        <v>23.613981617575437</v>
      </c>
      <c r="H38" s="1"/>
      <c r="I38" s="1"/>
    </row>
    <row r="39" spans="1:9">
      <c r="A39">
        <v>-800</v>
      </c>
      <c r="B39" s="1">
        <f t="shared" si="0"/>
        <v>3.8775547099987796E-6</v>
      </c>
      <c r="C39" s="1">
        <f t="shared" si="1"/>
        <v>0.38775547099987795</v>
      </c>
      <c r="D39" s="1">
        <f t="shared" si="2"/>
        <v>3.1020437679990237E-5</v>
      </c>
      <c r="E39" s="1">
        <f t="shared" si="3"/>
        <v>3.1020437679990236</v>
      </c>
      <c r="F39" s="1">
        <f t="shared" si="4"/>
        <v>2.481635014399219E-4</v>
      </c>
      <c r="G39" s="1">
        <f t="shared" si="5"/>
        <v>24.816350143992189</v>
      </c>
      <c r="H39" s="1"/>
      <c r="I39" s="1"/>
    </row>
    <row r="40" spans="1:9">
      <c r="A40">
        <v>-700</v>
      </c>
      <c r="B40" s="1">
        <f t="shared" si="0"/>
        <v>4.0569614530322373E-6</v>
      </c>
      <c r="C40" s="1">
        <f t="shared" si="1"/>
        <v>0.40569614530322373</v>
      </c>
      <c r="D40" s="1">
        <f t="shared" si="2"/>
        <v>3.2455691624257899E-5</v>
      </c>
      <c r="E40" s="1">
        <f t="shared" si="3"/>
        <v>3.2455691624257899</v>
      </c>
      <c r="F40" s="1">
        <f t="shared" si="4"/>
        <v>2.5964553299406319E-4</v>
      </c>
      <c r="G40" s="1">
        <f t="shared" si="5"/>
        <v>25.964553299406319</v>
      </c>
      <c r="H40" s="1"/>
      <c r="I40" s="1"/>
    </row>
    <row r="41" spans="1:9">
      <c r="A41">
        <v>-600</v>
      </c>
      <c r="B41" s="1">
        <f t="shared" si="0"/>
        <v>4.2239370069100591E-6</v>
      </c>
      <c r="C41" s="1">
        <f t="shared" si="1"/>
        <v>0.4223937006910059</v>
      </c>
      <c r="D41" s="1">
        <f t="shared" si="2"/>
        <v>3.3791496055280473E-5</v>
      </c>
      <c r="E41" s="1">
        <f t="shared" si="3"/>
        <v>3.3791496055280472</v>
      </c>
      <c r="F41" s="1">
        <f t="shared" si="4"/>
        <v>2.7033196844224378E-4</v>
      </c>
      <c r="G41" s="1">
        <f t="shared" si="5"/>
        <v>27.033196844224378</v>
      </c>
      <c r="H41" s="1"/>
      <c r="I41" s="1"/>
    </row>
    <row r="42" spans="1:9">
      <c r="A42">
        <v>-500</v>
      </c>
      <c r="B42" s="1">
        <f t="shared" si="0"/>
        <v>4.3743761628766178E-6</v>
      </c>
      <c r="C42" s="1">
        <f t="shared" si="1"/>
        <v>0.43743761628766176</v>
      </c>
      <c r="D42" s="1">
        <f t="shared" si="2"/>
        <v>3.4995009303012943E-5</v>
      </c>
      <c r="E42" s="1">
        <f t="shared" si="3"/>
        <v>3.4995009303012941</v>
      </c>
      <c r="F42" s="1">
        <f t="shared" si="4"/>
        <v>2.7996007442410354E-4</v>
      </c>
      <c r="G42" s="1">
        <f t="shared" si="5"/>
        <v>27.996007442410352</v>
      </c>
      <c r="H42" s="1"/>
      <c r="I42" s="1"/>
    </row>
    <row r="43" spans="1:9">
      <c r="A43">
        <v>-400</v>
      </c>
      <c r="B43" s="1">
        <f t="shared" si="0"/>
        <v>4.5042314769111307E-6</v>
      </c>
      <c r="C43" s="1">
        <f t="shared" si="1"/>
        <v>0.45042314769111308</v>
      </c>
      <c r="D43" s="1">
        <f t="shared" si="2"/>
        <v>3.6033851815289046E-5</v>
      </c>
      <c r="E43" s="1">
        <f t="shared" si="3"/>
        <v>3.6033851815289046</v>
      </c>
      <c r="F43" s="1">
        <f t="shared" si="4"/>
        <v>2.8827081452231237E-4</v>
      </c>
      <c r="G43" s="1">
        <f t="shared" si="5"/>
        <v>28.827081452231237</v>
      </c>
      <c r="H43" s="1"/>
      <c r="I43" s="1"/>
    </row>
    <row r="44" spans="1:9">
      <c r="A44">
        <v>-300</v>
      </c>
      <c r="B44" s="1">
        <f t="shared" si="0"/>
        <v>4.609737875169202E-6</v>
      </c>
      <c r="C44" s="1">
        <f t="shared" si="1"/>
        <v>0.4609737875169202</v>
      </c>
      <c r="D44" s="1">
        <f t="shared" si="2"/>
        <v>3.6877903001353616E-5</v>
      </c>
      <c r="E44" s="1">
        <f t="shared" si="3"/>
        <v>3.6877903001353616</v>
      </c>
      <c r="F44" s="1">
        <f t="shared" si="4"/>
        <v>2.9502322401082893E-4</v>
      </c>
      <c r="G44" s="1">
        <f t="shared" si="5"/>
        <v>29.502322401082893</v>
      </c>
      <c r="H44" s="1"/>
      <c r="I44" s="1"/>
    </row>
    <row r="45" spans="1:9">
      <c r="A45">
        <v>-200</v>
      </c>
      <c r="B45" s="1">
        <f t="shared" si="0"/>
        <v>4.6876479161269723E-6</v>
      </c>
      <c r="C45" s="1">
        <f t="shared" si="1"/>
        <v>0.46876479161269724</v>
      </c>
      <c r="D45" s="1">
        <f t="shared" si="2"/>
        <v>3.7501183329015779E-5</v>
      </c>
      <c r="E45" s="1">
        <f t="shared" si="3"/>
        <v>3.7501183329015779</v>
      </c>
      <c r="F45" s="1">
        <f t="shared" si="4"/>
        <v>3.0000946663212623E-4</v>
      </c>
      <c r="G45" s="1">
        <f t="shared" si="5"/>
        <v>30.000946663212623</v>
      </c>
      <c r="H45" s="1"/>
      <c r="I45" s="1"/>
    </row>
    <row r="46" spans="1:9">
      <c r="A46">
        <v>-100</v>
      </c>
      <c r="B46" s="1">
        <f t="shared" si="0"/>
        <v>4.7354537281775335E-6</v>
      </c>
      <c r="C46" s="1">
        <f t="shared" si="1"/>
        <v>0.47354537281775333</v>
      </c>
      <c r="D46" s="1">
        <f t="shared" si="2"/>
        <v>3.7883629825420268E-5</v>
      </c>
      <c r="E46" s="1">
        <f t="shared" si="3"/>
        <v>3.7883629825420266</v>
      </c>
      <c r="F46" s="1">
        <f t="shared" si="4"/>
        <v>3.0306903860336215E-4</v>
      </c>
      <c r="G46" s="1">
        <f t="shared" si="5"/>
        <v>30.306903860336213</v>
      </c>
      <c r="H46" s="1"/>
      <c r="I46" s="1"/>
    </row>
    <row r="47" spans="1:9">
      <c r="A47">
        <v>-50</v>
      </c>
      <c r="B47" s="1">
        <f t="shared" si="0"/>
        <v>4.7475322518372142E-6</v>
      </c>
      <c r="C47" s="1">
        <f t="shared" si="1"/>
        <v>0.47475322518372143</v>
      </c>
      <c r="D47" s="1">
        <f t="shared" si="2"/>
        <v>3.7980258014697714E-5</v>
      </c>
      <c r="E47" s="1">
        <f t="shared" si="3"/>
        <v>3.7980258014697714</v>
      </c>
      <c r="F47" s="1">
        <f t="shared" si="4"/>
        <v>3.0384206411758171E-4</v>
      </c>
      <c r="G47" s="1">
        <f t="shared" si="5"/>
        <v>30.384206411758171</v>
      </c>
      <c r="H47" s="1"/>
      <c r="I47" s="1"/>
    </row>
    <row r="48" spans="1:9">
      <c r="A48">
        <v>0</v>
      </c>
      <c r="B48" s="1">
        <f t="shared" si="0"/>
        <v>4.7515698411437539E-6</v>
      </c>
      <c r="C48" s="1">
        <f t="shared" si="1"/>
        <v>0.4751569841143754</v>
      </c>
      <c r="D48" s="1">
        <f t="shared" si="2"/>
        <v>3.8012558729150031E-5</v>
      </c>
      <c r="E48" s="1">
        <f t="shared" si="3"/>
        <v>3.8012558729150032</v>
      </c>
      <c r="F48" s="1">
        <f t="shared" si="4"/>
        <v>3.0410046983320025E-4</v>
      </c>
      <c r="G48" s="1">
        <f t="shared" si="5"/>
        <v>30.410046983320026</v>
      </c>
      <c r="H48" s="1"/>
      <c r="I48" s="1"/>
    </row>
    <row r="49" spans="1:9">
      <c r="A49">
        <v>50</v>
      </c>
      <c r="B49" s="1">
        <f t="shared" si="0"/>
        <v>4.7475322518372142E-6</v>
      </c>
      <c r="C49" s="1">
        <f t="shared" si="1"/>
        <v>0.47475322518372143</v>
      </c>
      <c r="D49" s="1">
        <f t="shared" si="2"/>
        <v>3.7980258014697714E-5</v>
      </c>
      <c r="E49" s="1">
        <f t="shared" si="3"/>
        <v>3.7980258014697714</v>
      </c>
      <c r="F49" s="1">
        <f t="shared" si="4"/>
        <v>3.0384206411758171E-4</v>
      </c>
      <c r="G49" s="1">
        <f t="shared" si="5"/>
        <v>30.384206411758171</v>
      </c>
      <c r="H49" s="1"/>
      <c r="I49" s="1"/>
    </row>
    <row r="50" spans="1:9">
      <c r="A50">
        <v>100</v>
      </c>
      <c r="B50" s="1">
        <f t="shared" si="0"/>
        <v>4.7354537281775335E-6</v>
      </c>
      <c r="C50" s="1">
        <f t="shared" si="1"/>
        <v>0.47354537281775333</v>
      </c>
      <c r="D50" s="1">
        <f t="shared" si="2"/>
        <v>3.7883629825420268E-5</v>
      </c>
      <c r="E50" s="1">
        <f t="shared" si="3"/>
        <v>3.7883629825420266</v>
      </c>
      <c r="F50" s="1">
        <f t="shared" si="4"/>
        <v>3.0306903860336215E-4</v>
      </c>
      <c r="G50" s="1">
        <f t="shared" si="5"/>
        <v>30.306903860336213</v>
      </c>
      <c r="H50" s="1"/>
      <c r="I50" s="1"/>
    </row>
    <row r="51" spans="1:9">
      <c r="A51">
        <v>200</v>
      </c>
      <c r="B51" s="1">
        <f t="shared" si="0"/>
        <v>4.6876479161269723E-6</v>
      </c>
      <c r="C51" s="1">
        <f t="shared" si="1"/>
        <v>0.46876479161269724</v>
      </c>
      <c r="D51" s="1">
        <f t="shared" si="2"/>
        <v>3.7501183329015779E-5</v>
      </c>
      <c r="E51" s="1">
        <f t="shared" si="3"/>
        <v>3.7501183329015779</v>
      </c>
      <c r="F51" s="1">
        <f t="shared" si="4"/>
        <v>3.0000946663212623E-4</v>
      </c>
      <c r="G51" s="1">
        <f t="shared" si="5"/>
        <v>30.000946663212623</v>
      </c>
      <c r="H51" s="1"/>
      <c r="I51" s="1"/>
    </row>
    <row r="52" spans="1:9">
      <c r="A52">
        <v>300</v>
      </c>
      <c r="B52" s="1">
        <f t="shared" si="0"/>
        <v>4.609737875169202E-6</v>
      </c>
      <c r="C52" s="1">
        <f t="shared" si="1"/>
        <v>0.4609737875169202</v>
      </c>
      <c r="D52" s="1">
        <f t="shared" si="2"/>
        <v>3.6877903001353616E-5</v>
      </c>
      <c r="E52" s="1">
        <f t="shared" si="3"/>
        <v>3.6877903001353616</v>
      </c>
      <c r="F52" s="1">
        <f t="shared" si="4"/>
        <v>2.9502322401082893E-4</v>
      </c>
      <c r="G52" s="1">
        <f t="shared" si="5"/>
        <v>29.502322401082893</v>
      </c>
      <c r="H52" s="1"/>
      <c r="I52" s="1"/>
    </row>
    <row r="53" spans="1:9">
      <c r="A53">
        <v>400</v>
      </c>
      <c r="B53" s="1">
        <f t="shared" si="0"/>
        <v>4.5042314769111307E-6</v>
      </c>
      <c r="C53" s="1">
        <f t="shared" si="1"/>
        <v>0.45042314769111308</v>
      </c>
      <c r="D53" s="1">
        <f t="shared" si="2"/>
        <v>3.6033851815289046E-5</v>
      </c>
      <c r="E53" s="1">
        <f t="shared" si="3"/>
        <v>3.6033851815289046</v>
      </c>
      <c r="F53" s="1">
        <f t="shared" si="4"/>
        <v>2.8827081452231237E-4</v>
      </c>
      <c r="G53" s="1">
        <f t="shared" si="5"/>
        <v>28.827081452231237</v>
      </c>
      <c r="H53" s="1"/>
      <c r="I53" s="1"/>
    </row>
    <row r="54" spans="1:9">
      <c r="A54">
        <v>500</v>
      </c>
      <c r="B54" s="1">
        <f t="shared" si="0"/>
        <v>4.3743761628766178E-6</v>
      </c>
      <c r="C54" s="1">
        <f t="shared" si="1"/>
        <v>0.43743761628766176</v>
      </c>
      <c r="D54" s="1">
        <f t="shared" si="2"/>
        <v>3.4995009303012943E-5</v>
      </c>
      <c r="E54" s="1">
        <f t="shared" si="3"/>
        <v>3.4995009303012941</v>
      </c>
      <c r="F54" s="1">
        <f t="shared" si="4"/>
        <v>2.7996007442410354E-4</v>
      </c>
      <c r="G54" s="1">
        <f t="shared" si="5"/>
        <v>27.996007442410352</v>
      </c>
      <c r="H54" s="1"/>
      <c r="I54" s="1"/>
    </row>
    <row r="55" spans="1:9">
      <c r="A55">
        <v>600</v>
      </c>
      <c r="B55" s="1">
        <f t="shared" si="0"/>
        <v>4.2239370069100591E-6</v>
      </c>
      <c r="C55" s="1">
        <f t="shared" si="1"/>
        <v>0.4223937006910059</v>
      </c>
      <c r="D55" s="1">
        <f t="shared" si="2"/>
        <v>3.3791496055280473E-5</v>
      </c>
      <c r="E55" s="1">
        <f t="shared" si="3"/>
        <v>3.3791496055280472</v>
      </c>
      <c r="F55" s="1">
        <f t="shared" si="4"/>
        <v>2.7033196844224378E-4</v>
      </c>
      <c r="G55" s="1">
        <f t="shared" si="5"/>
        <v>27.033196844224378</v>
      </c>
      <c r="H55" s="1"/>
      <c r="I55" s="1"/>
    </row>
    <row r="56" spans="1:9">
      <c r="A56">
        <v>700</v>
      </c>
      <c r="B56" s="1">
        <f t="shared" si="0"/>
        <v>4.0569614530322373E-6</v>
      </c>
      <c r="C56" s="1">
        <f t="shared" si="1"/>
        <v>0.40569614530322373</v>
      </c>
      <c r="D56" s="1">
        <f t="shared" si="2"/>
        <v>3.2455691624257899E-5</v>
      </c>
      <c r="E56" s="1">
        <f t="shared" si="3"/>
        <v>3.2455691624257899</v>
      </c>
      <c r="F56" s="1">
        <f t="shared" si="4"/>
        <v>2.5964553299406319E-4</v>
      </c>
      <c r="G56" s="1">
        <f t="shared" si="5"/>
        <v>25.964553299406319</v>
      </c>
      <c r="H56" s="1"/>
      <c r="I56" s="1"/>
    </row>
    <row r="57" spans="1:9">
      <c r="A57">
        <v>800</v>
      </c>
      <c r="B57" s="1">
        <f t="shared" si="0"/>
        <v>3.8775547099987796E-6</v>
      </c>
      <c r="C57" s="1">
        <f t="shared" si="1"/>
        <v>0.38775547099987795</v>
      </c>
      <c r="D57" s="1">
        <f t="shared" si="2"/>
        <v>3.1020437679990237E-5</v>
      </c>
      <c r="E57" s="1">
        <f t="shared" si="3"/>
        <v>3.1020437679990236</v>
      </c>
      <c r="F57" s="1">
        <f t="shared" si="4"/>
        <v>2.481635014399219E-4</v>
      </c>
      <c r="G57" s="1">
        <f t="shared" si="5"/>
        <v>24.816350143992189</v>
      </c>
      <c r="H57" s="1"/>
      <c r="I57" s="1"/>
    </row>
    <row r="58" spans="1:9">
      <c r="A58">
        <v>900</v>
      </c>
      <c r="B58" s="1">
        <f t="shared" si="0"/>
        <v>3.6896846277461622E-6</v>
      </c>
      <c r="C58" s="1">
        <f t="shared" si="1"/>
        <v>0.3689684627746162</v>
      </c>
      <c r="D58" s="1">
        <f t="shared" si="2"/>
        <v>2.9517477021969297E-5</v>
      </c>
      <c r="E58" s="1">
        <f t="shared" si="3"/>
        <v>2.9517477021969296</v>
      </c>
      <c r="F58" s="1">
        <f t="shared" si="4"/>
        <v>2.3613981617575438E-4</v>
      </c>
      <c r="G58" s="1">
        <f t="shared" si="5"/>
        <v>23.613981617575437</v>
      </c>
      <c r="H58" s="1"/>
      <c r="I58" s="1"/>
    </row>
    <row r="59" spans="1:9">
      <c r="A59">
        <v>1000</v>
      </c>
      <c r="B59" s="1">
        <f t="shared" si="0"/>
        <v>3.4970279521135053E-6</v>
      </c>
      <c r="C59" s="1">
        <f t="shared" si="1"/>
        <v>0.3497027952113505</v>
      </c>
      <c r="D59" s="1">
        <f t="shared" si="2"/>
        <v>2.7976223616908042E-5</v>
      </c>
      <c r="E59" s="1">
        <f t="shared" si="3"/>
        <v>2.797622361690804</v>
      </c>
      <c r="F59" s="1">
        <f t="shared" si="4"/>
        <v>2.2380978893526434E-4</v>
      </c>
      <c r="G59" s="1">
        <f t="shared" si="5"/>
        <v>22.380978893526432</v>
      </c>
      <c r="H59" s="1"/>
      <c r="I59" s="1"/>
    </row>
    <row r="60" spans="1:9">
      <c r="A60">
        <v>1300</v>
      </c>
      <c r="B60" s="1">
        <f t="shared" si="0"/>
        <v>2.9207894336691287E-6</v>
      </c>
      <c r="C60" s="1">
        <f t="shared" si="1"/>
        <v>0.29207894336691287</v>
      </c>
      <c r="D60" s="1">
        <f t="shared" si="2"/>
        <v>2.3366315469353029E-5</v>
      </c>
      <c r="E60" s="1">
        <f t="shared" si="3"/>
        <v>2.3366315469353029</v>
      </c>
      <c r="F60" s="1">
        <f t="shared" si="4"/>
        <v>1.8693052375482423E-4</v>
      </c>
      <c r="G60" s="1">
        <f t="shared" si="5"/>
        <v>18.693052375482424</v>
      </c>
      <c r="H60" s="1"/>
      <c r="I60" s="1"/>
    </row>
    <row r="61" spans="1:9">
      <c r="A61">
        <v>1500</v>
      </c>
      <c r="B61" s="1">
        <f t="shared" si="0"/>
        <v>2.5602575622330017E-6</v>
      </c>
      <c r="C61" s="1">
        <f t="shared" si="1"/>
        <v>0.25602575622330015</v>
      </c>
      <c r="D61" s="1">
        <f t="shared" si="2"/>
        <v>2.0482060497864014E-5</v>
      </c>
      <c r="E61" s="1">
        <f t="shared" si="3"/>
        <v>2.0482060497864012</v>
      </c>
      <c r="F61" s="1">
        <f t="shared" si="4"/>
        <v>1.6385648398291211E-4</v>
      </c>
      <c r="G61" s="1">
        <f t="shared" si="5"/>
        <v>16.38564839829121</v>
      </c>
      <c r="H61" s="1"/>
      <c r="I61" s="1"/>
    </row>
    <row r="62" spans="1:9">
      <c r="A62">
        <v>2000</v>
      </c>
      <c r="B62" s="1">
        <f t="shared" si="0"/>
        <v>1.8042678379118525E-6</v>
      </c>
      <c r="C62" s="1">
        <f t="shared" si="1"/>
        <v>0.18042678379118526</v>
      </c>
      <c r="D62" s="1">
        <f t="shared" si="2"/>
        <v>1.443414270329482E-5</v>
      </c>
      <c r="E62" s="1">
        <f t="shared" si="3"/>
        <v>1.4434142703294821</v>
      </c>
      <c r="F62" s="1">
        <f t="shared" si="4"/>
        <v>1.1547314162635856E-4</v>
      </c>
      <c r="G62" s="1">
        <f t="shared" si="5"/>
        <v>11.547314162635857</v>
      </c>
      <c r="H62" s="1"/>
      <c r="I62" s="1"/>
    </row>
    <row r="63" spans="1:9">
      <c r="A63">
        <v>2500</v>
      </c>
      <c r="B63" s="1">
        <f t="shared" si="0"/>
        <v>1.2643263648037674E-6</v>
      </c>
      <c r="C63" s="1">
        <f t="shared" si="1"/>
        <v>0.12643263648037673</v>
      </c>
      <c r="D63" s="1">
        <f t="shared" si="2"/>
        <v>1.0114610918430139E-5</v>
      </c>
      <c r="E63" s="1">
        <f t="shared" si="3"/>
        <v>1.0114610918430138</v>
      </c>
      <c r="F63" s="1">
        <f t="shared" si="4"/>
        <v>8.0916887347441113E-5</v>
      </c>
      <c r="G63" s="1">
        <f t="shared" si="5"/>
        <v>8.0916887347441104</v>
      </c>
      <c r="H63" s="1"/>
      <c r="I63" s="1"/>
    </row>
    <row r="64" spans="1:9">
      <c r="A64">
        <v>3000</v>
      </c>
      <c r="B64" s="1">
        <f t="shared" si="0"/>
        <v>8.9609042043564468E-7</v>
      </c>
      <c r="C64" s="1">
        <f t="shared" si="1"/>
        <v>8.9609042043564471E-2</v>
      </c>
      <c r="D64" s="1">
        <f t="shared" si="2"/>
        <v>7.1687233634851574E-6</v>
      </c>
      <c r="E64" s="1">
        <f t="shared" si="3"/>
        <v>0.71687233634851577</v>
      </c>
      <c r="F64" s="1">
        <f t="shared" si="4"/>
        <v>5.7349786907881259E-5</v>
      </c>
      <c r="G64" s="1">
        <f t="shared" si="5"/>
        <v>5.7349786907881262</v>
      </c>
      <c r="H64" s="1"/>
      <c r="I64" s="1"/>
    </row>
    <row r="65" spans="1:9">
      <c r="A65">
        <v>5000</v>
      </c>
      <c r="B65" s="1">
        <f t="shared" si="0"/>
        <v>2.7590048542339767E-7</v>
      </c>
      <c r="C65" s="1">
        <f t="shared" si="1"/>
        <v>2.7590048542339766E-2</v>
      </c>
      <c r="D65" s="1">
        <f t="shared" si="2"/>
        <v>2.2072038833871813E-6</v>
      </c>
      <c r="E65" s="1">
        <f t="shared" si="3"/>
        <v>0.22072038833871813</v>
      </c>
      <c r="F65" s="1">
        <f t="shared" si="4"/>
        <v>1.7657631067097451E-5</v>
      </c>
      <c r="G65" s="1">
        <f t="shared" si="5"/>
        <v>1.765763106709745</v>
      </c>
      <c r="H65" s="1"/>
      <c r="I65" s="1"/>
    </row>
    <row r="66" spans="1:9">
      <c r="A66">
        <v>10000</v>
      </c>
      <c r="B66" s="1">
        <f t="shared" si="0"/>
        <v>4.1246001924272983E-8</v>
      </c>
      <c r="C66" s="1">
        <f t="shared" si="1"/>
        <v>4.124600192427298E-3</v>
      </c>
      <c r="D66" s="1">
        <f t="shared" si="2"/>
        <v>3.2996801539418386E-7</v>
      </c>
      <c r="E66" s="1">
        <f t="shared" si="3"/>
        <v>3.2996801539418384E-2</v>
      </c>
      <c r="F66" s="1">
        <f t="shared" si="4"/>
        <v>2.6397441231534709E-6</v>
      </c>
      <c r="G66" s="1">
        <f t="shared" si="5"/>
        <v>0.26397441231534707</v>
      </c>
      <c r="H66" s="1"/>
      <c r="I66" s="1"/>
    </row>
    <row r="67" spans="1:9">
      <c r="A67">
        <v>20000</v>
      </c>
      <c r="B67" s="1">
        <f t="shared" si="0"/>
        <v>5.4108086086250088E-9</v>
      </c>
      <c r="C67" s="1">
        <f t="shared" si="1"/>
        <v>5.4108086086250085E-4</v>
      </c>
      <c r="D67" s="1">
        <f t="shared" si="2"/>
        <v>4.328646886900007E-8</v>
      </c>
      <c r="E67" s="1">
        <f t="shared" si="3"/>
        <v>4.3286468869000068E-3</v>
      </c>
      <c r="F67" s="1">
        <f t="shared" si="4"/>
        <v>3.4629175095200056E-7</v>
      </c>
      <c r="G67" s="1">
        <f t="shared" si="5"/>
        <v>3.4629175095200054E-2</v>
      </c>
      <c r="H67" s="1"/>
      <c r="I67" s="1"/>
    </row>
    <row r="68" spans="1:9">
      <c r="A68">
        <v>30000</v>
      </c>
      <c r="B68" s="1">
        <f t="shared" si="0"/>
        <v>1.6178824642653047E-9</v>
      </c>
      <c r="C68" s="1">
        <f t="shared" si="1"/>
        <v>1.6178824642653047E-4</v>
      </c>
      <c r="D68" s="1">
        <f t="shared" si="2"/>
        <v>1.2943059714122438E-8</v>
      </c>
      <c r="E68" s="1">
        <f t="shared" si="3"/>
        <v>1.2943059714122438E-3</v>
      </c>
      <c r="F68" s="1">
        <f t="shared" si="4"/>
        <v>1.035444777129795E-7</v>
      </c>
      <c r="G68" s="1">
        <f t="shared" si="5"/>
        <v>1.035444777129795E-2</v>
      </c>
      <c r="H68" s="1"/>
      <c r="I68" s="1"/>
    </row>
    <row r="69" spans="1:9">
      <c r="A69">
        <v>40000</v>
      </c>
      <c r="B69" s="1">
        <f t="shared" si="0"/>
        <v>6.8473410728979357E-10</v>
      </c>
      <c r="C69" s="1">
        <f t="shared" si="1"/>
        <v>6.8473410728979358E-5</v>
      </c>
      <c r="D69" s="1">
        <f t="shared" si="2"/>
        <v>5.4778728583183486E-9</v>
      </c>
      <c r="E69" s="1">
        <f t="shared" si="3"/>
        <v>5.4778728583183486E-4</v>
      </c>
      <c r="F69" s="1">
        <f t="shared" si="4"/>
        <v>4.3822982866546789E-8</v>
      </c>
      <c r="G69" s="1">
        <f t="shared" si="5"/>
        <v>4.3822982866546789E-3</v>
      </c>
      <c r="H69" s="1"/>
      <c r="I69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opLeftCell="A41" workbookViewId="0">
      <selection activeCell="M10" sqref="M10"/>
    </sheetView>
  </sheetViews>
  <sheetFormatPr defaultRowHeight="15"/>
  <cols>
    <col min="1" max="1" width="10.28515625" customWidth="1"/>
  </cols>
  <sheetData>
    <row r="1" spans="1:9">
      <c r="A1" t="s">
        <v>24</v>
      </c>
    </row>
    <row r="2" spans="1:9">
      <c r="A2" s="4" t="s">
        <v>25</v>
      </c>
      <c r="F2" s="2" t="s">
        <v>0</v>
      </c>
    </row>
    <row r="3" spans="1:9">
      <c r="F3" t="s">
        <v>4</v>
      </c>
      <c r="H3">
        <v>-200</v>
      </c>
      <c r="I3" t="s">
        <v>34</v>
      </c>
    </row>
    <row r="4" spans="1:9">
      <c r="A4" t="s">
        <v>26</v>
      </c>
      <c r="F4" t="s">
        <v>33</v>
      </c>
      <c r="H4">
        <v>1000</v>
      </c>
    </row>
    <row r="5" spans="1:9">
      <c r="A5" t="s">
        <v>7</v>
      </c>
      <c r="B5" t="s">
        <v>27</v>
      </c>
      <c r="F5" t="s">
        <v>35</v>
      </c>
      <c r="H5">
        <v>300</v>
      </c>
    </row>
    <row r="6" spans="1:9">
      <c r="A6" t="s">
        <v>9</v>
      </c>
      <c r="B6" s="1">
        <v>6.67E-11</v>
      </c>
      <c r="C6" t="s">
        <v>28</v>
      </c>
      <c r="D6" s="1">
        <f>2*PI()*B6</f>
        <v>4.1908845998887841E-10</v>
      </c>
      <c r="F6" t="s">
        <v>36</v>
      </c>
      <c r="H6">
        <v>1300</v>
      </c>
    </row>
    <row r="7" spans="1:9">
      <c r="B7" s="1"/>
      <c r="F7" t="s">
        <v>10</v>
      </c>
    </row>
    <row r="8" spans="1:9">
      <c r="A8" s="4" t="s">
        <v>29</v>
      </c>
      <c r="B8" s="1"/>
      <c r="F8" t="s">
        <v>7</v>
      </c>
      <c r="G8" t="s">
        <v>8</v>
      </c>
    </row>
    <row r="9" spans="1:9">
      <c r="A9" t="s">
        <v>30</v>
      </c>
      <c r="B9">
        <v>-200</v>
      </c>
      <c r="C9" t="s">
        <v>34</v>
      </c>
      <c r="F9" t="s">
        <v>9</v>
      </c>
      <c r="G9" s="1">
        <v>6.67E-11</v>
      </c>
      <c r="H9" t="s">
        <v>11</v>
      </c>
    </row>
    <row r="10" spans="1:9">
      <c r="A10" t="s">
        <v>31</v>
      </c>
      <c r="B10">
        <v>1000</v>
      </c>
    </row>
    <row r="11" spans="1:9">
      <c r="A11" t="s">
        <v>32</v>
      </c>
      <c r="B11">
        <v>1300</v>
      </c>
      <c r="I11" s="1"/>
    </row>
    <row r="12" spans="1:9">
      <c r="A12" t="s">
        <v>35</v>
      </c>
      <c r="B12">
        <v>300</v>
      </c>
    </row>
    <row r="13" spans="1:9">
      <c r="A13" t="s">
        <v>7</v>
      </c>
    </row>
    <row r="14" spans="1:9">
      <c r="B14" t="s">
        <v>25</v>
      </c>
      <c r="D14" t="s">
        <v>37</v>
      </c>
    </row>
    <row r="15" spans="1:9">
      <c r="A15" t="s">
        <v>12</v>
      </c>
      <c r="B15" t="s">
        <v>14</v>
      </c>
      <c r="C15" t="s">
        <v>15</v>
      </c>
      <c r="D15" t="s">
        <v>14</v>
      </c>
      <c r="E15" t="s">
        <v>15</v>
      </c>
    </row>
    <row r="16" spans="1:9">
      <c r="A16">
        <v>-12000</v>
      </c>
      <c r="B16" s="1">
        <f t="shared" ref="B16:B63" si="0">2*PI()*$B$6*$B$10^2*$B$9*($B$11/((A16^2)+($B$11^2)))</f>
        <v>-7.4790994300987295E-7</v>
      </c>
      <c r="C16" s="1">
        <f t="shared" ref="C16:C63" si="1">B16*100000</f>
        <v>-7.479099430098729E-2</v>
      </c>
      <c r="D16" s="1">
        <f t="shared" ref="D16:D63" si="2">(4/3)*PI()*$G$9*$H$4^3*$H$3*($H$6/(((A16^2)+($H$6^2))^(3/2)))</f>
        <v>-4.1308856795887215E-8</v>
      </c>
      <c r="E16" s="1">
        <f t="shared" ref="E16:E63" si="3">D16*100000</f>
        <v>-4.1308856795887212E-3</v>
      </c>
    </row>
    <row r="17" spans="1:5">
      <c r="A17">
        <v>-10000</v>
      </c>
      <c r="B17" s="1">
        <f t="shared" si="0"/>
        <v>-1.0715212862337338E-6</v>
      </c>
      <c r="C17" s="1">
        <f t="shared" si="1"/>
        <v>-0.10715212862337338</v>
      </c>
      <c r="D17" s="1">
        <f t="shared" si="2"/>
        <v>-7.0838673506435607E-8</v>
      </c>
      <c r="E17" s="1">
        <f t="shared" si="3"/>
        <v>-7.0838673506435608E-3</v>
      </c>
    </row>
    <row r="18" spans="1:5">
      <c r="A18">
        <v>-9000</v>
      </c>
      <c r="B18" s="1">
        <f t="shared" si="0"/>
        <v>-1.3177288619797845E-6</v>
      </c>
      <c r="C18" s="1">
        <f t="shared" si="1"/>
        <v>-0.13177288619797844</v>
      </c>
      <c r="D18" s="1">
        <f t="shared" si="2"/>
        <v>-9.6606934913563241E-8</v>
      </c>
      <c r="E18" s="1">
        <f t="shared" si="3"/>
        <v>-9.6606934913563234E-3</v>
      </c>
    </row>
    <row r="19" spans="1:5">
      <c r="A19">
        <v>-8000</v>
      </c>
      <c r="B19" s="1">
        <f t="shared" si="0"/>
        <v>-1.6587456172493285E-6</v>
      </c>
      <c r="C19" s="1">
        <f t="shared" si="1"/>
        <v>-0.16587456172493284</v>
      </c>
      <c r="D19" s="1">
        <f t="shared" si="2"/>
        <v>-1.3643911646261972E-7</v>
      </c>
      <c r="E19" s="1">
        <f t="shared" si="3"/>
        <v>-1.3643911646261971E-2</v>
      </c>
    </row>
    <row r="20" spans="1:5">
      <c r="A20">
        <v>-7000</v>
      </c>
      <c r="B20" s="1">
        <f t="shared" si="0"/>
        <v>-2.1495955730342943E-6</v>
      </c>
      <c r="C20" s="1">
        <f t="shared" si="1"/>
        <v>-0.21495955730342944</v>
      </c>
      <c r="D20" s="1">
        <f t="shared" si="2"/>
        <v>-2.0128172900259021E-7</v>
      </c>
      <c r="E20" s="1">
        <f t="shared" si="3"/>
        <v>-2.012817290025902E-2</v>
      </c>
    </row>
    <row r="21" spans="1:5">
      <c r="A21">
        <v>-6000</v>
      </c>
      <c r="B21" s="1">
        <f t="shared" si="0"/>
        <v>-2.891032093316752E-6</v>
      </c>
      <c r="C21" s="1">
        <f t="shared" si="1"/>
        <v>-0.28910320933167521</v>
      </c>
      <c r="D21" s="1">
        <f t="shared" si="2"/>
        <v>-3.1394139592872954E-7</v>
      </c>
      <c r="E21" s="1">
        <f t="shared" si="3"/>
        <v>-3.1394139592872954E-2</v>
      </c>
    </row>
    <row r="22" spans="1:5">
      <c r="A22">
        <v>-5000</v>
      </c>
      <c r="B22" s="1">
        <f t="shared" si="0"/>
        <v>-4.0825402621621721E-6</v>
      </c>
      <c r="C22" s="1">
        <f t="shared" si="1"/>
        <v>-0.4082540262162172</v>
      </c>
      <c r="D22" s="1">
        <f t="shared" si="2"/>
        <v>-5.2682324674531162E-7</v>
      </c>
      <c r="E22" s="1">
        <f t="shared" si="3"/>
        <v>-5.2682324674531163E-2</v>
      </c>
    </row>
    <row r="23" spans="1:5">
      <c r="A23">
        <v>-4500</v>
      </c>
      <c r="B23" s="1">
        <f t="shared" si="0"/>
        <v>-4.9664083681453232E-6</v>
      </c>
      <c r="C23" s="1">
        <f t="shared" si="1"/>
        <v>-0.4966408368145323</v>
      </c>
      <c r="D23" s="1">
        <f t="shared" si="2"/>
        <v>-7.0685910474935718E-7</v>
      </c>
      <c r="E23" s="1">
        <f t="shared" si="3"/>
        <v>-7.068591047493572E-2</v>
      </c>
    </row>
    <row r="24" spans="1:5">
      <c r="A24">
        <v>-4000</v>
      </c>
      <c r="B24" s="1">
        <f t="shared" si="0"/>
        <v>-6.1595816617924465E-6</v>
      </c>
      <c r="C24" s="1">
        <f t="shared" si="1"/>
        <v>-0.61595816617924459</v>
      </c>
      <c r="D24" s="1">
        <f t="shared" si="2"/>
        <v>-9.7632866824916649E-7</v>
      </c>
      <c r="E24" s="1">
        <f t="shared" si="3"/>
        <v>-9.7632866824916648E-2</v>
      </c>
    </row>
    <row r="25" spans="1:5">
      <c r="A25">
        <v>-3500</v>
      </c>
      <c r="B25" s="1">
        <f t="shared" si="0"/>
        <v>-7.8165709897495254E-6</v>
      </c>
      <c r="C25" s="1">
        <f t="shared" si="1"/>
        <v>-0.7816570989749525</v>
      </c>
      <c r="D25" s="1">
        <f t="shared" si="2"/>
        <v>-1.395704987857068E-6</v>
      </c>
      <c r="E25" s="1">
        <f t="shared" si="3"/>
        <v>-0.13957049878570679</v>
      </c>
    </row>
    <row r="26" spans="1:5">
      <c r="A26">
        <v>-3000</v>
      </c>
      <c r="B26" s="1">
        <f t="shared" si="0"/>
        <v>-1.0192984059598539E-5</v>
      </c>
      <c r="C26" s="1">
        <f t="shared" si="1"/>
        <v>-1.019298405959854</v>
      </c>
      <c r="D26" s="1">
        <f t="shared" si="2"/>
        <v>-2.078362191684229E-6</v>
      </c>
      <c r="E26" s="1">
        <f t="shared" si="3"/>
        <v>-0.2078362191684229</v>
      </c>
    </row>
    <row r="27" spans="1:5">
      <c r="A27">
        <v>-2500</v>
      </c>
      <c r="B27" s="1">
        <f t="shared" si="0"/>
        <v>-1.3723299697368814E-5</v>
      </c>
      <c r="C27" s="1">
        <f t="shared" si="1"/>
        <v>-1.3723299697368814</v>
      </c>
      <c r="D27" s="1">
        <f t="shared" si="2"/>
        <v>-3.2468112159688648E-6</v>
      </c>
      <c r="E27" s="1">
        <f t="shared" si="3"/>
        <v>-0.3246811215968865</v>
      </c>
    </row>
    <row r="28" spans="1:5">
      <c r="A28">
        <v>-2000</v>
      </c>
      <c r="B28" s="1">
        <f t="shared" si="0"/>
        <v>-1.9149912055730825E-5</v>
      </c>
      <c r="C28" s="1">
        <f t="shared" si="1"/>
        <v>-1.9149912055730824</v>
      </c>
      <c r="D28" s="1">
        <f t="shared" si="2"/>
        <v>-5.3520405052820396E-6</v>
      </c>
      <c r="E28" s="1">
        <f t="shared" si="3"/>
        <v>-0.53520405052820397</v>
      </c>
    </row>
    <row r="29" spans="1:5">
      <c r="A29">
        <v>-1500</v>
      </c>
      <c r="B29" s="1">
        <f t="shared" si="0"/>
        <v>-2.7655583654088424E-5</v>
      </c>
      <c r="C29" s="1">
        <f t="shared" si="1"/>
        <v>-2.7655583654088423</v>
      </c>
      <c r="D29" s="1">
        <f t="shared" si="2"/>
        <v>-9.2884545091445014E-6</v>
      </c>
      <c r="E29" s="1">
        <f t="shared" si="3"/>
        <v>-0.92884545091445014</v>
      </c>
    </row>
    <row r="30" spans="1:5">
      <c r="A30">
        <v>-1300</v>
      </c>
      <c r="B30" s="1">
        <f t="shared" si="0"/>
        <v>-3.2237573845298336E-5</v>
      </c>
      <c r="C30" s="1">
        <f t="shared" si="1"/>
        <v>-3.2237573845298337</v>
      </c>
      <c r="D30" s="1">
        <f t="shared" si="2"/>
        <v>-1.1689952346160265E-5</v>
      </c>
      <c r="E30" s="1">
        <f t="shared" si="3"/>
        <v>-1.1689952346160264</v>
      </c>
    </row>
    <row r="31" spans="1:5">
      <c r="A31">
        <v>-1000</v>
      </c>
      <c r="B31" s="1">
        <f t="shared" si="0"/>
        <v>-4.0506691300040291E-5</v>
      </c>
      <c r="C31" s="1">
        <f t="shared" si="1"/>
        <v>-4.050669130004029</v>
      </c>
      <c r="D31" s="1">
        <f t="shared" si="2"/>
        <v>-1.6464910381367439E-5</v>
      </c>
      <c r="E31" s="1">
        <f t="shared" si="3"/>
        <v>-1.6464910381367439</v>
      </c>
    </row>
    <row r="32" spans="1:5">
      <c r="A32">
        <v>-900</v>
      </c>
      <c r="B32" s="1">
        <f t="shared" si="0"/>
        <v>-4.3585199838843353E-5</v>
      </c>
      <c r="C32" s="1">
        <f t="shared" si="1"/>
        <v>-4.3585199838843351</v>
      </c>
      <c r="D32" s="1">
        <f t="shared" si="2"/>
        <v>-1.8377133835246491E-5</v>
      </c>
      <c r="E32" s="1">
        <f t="shared" si="3"/>
        <v>-1.8377133835246491</v>
      </c>
    </row>
    <row r="33" spans="1:5">
      <c r="A33">
        <v>-800</v>
      </c>
      <c r="B33" s="1">
        <f t="shared" si="0"/>
        <v>-4.6765235878587289E-5</v>
      </c>
      <c r="C33" s="1">
        <f t="shared" si="1"/>
        <v>-4.6765235878587292</v>
      </c>
      <c r="D33" s="1">
        <f t="shared" si="2"/>
        <v>-2.0424616445460808E-5</v>
      </c>
      <c r="E33" s="1">
        <f t="shared" si="3"/>
        <v>-2.0424616445460808</v>
      </c>
    </row>
    <row r="34" spans="1:5">
      <c r="A34">
        <v>-700</v>
      </c>
      <c r="B34" s="1">
        <f t="shared" si="0"/>
        <v>-4.9983027338123111E-5</v>
      </c>
      <c r="C34" s="1">
        <f t="shared" si="1"/>
        <v>-4.9983027338123112</v>
      </c>
      <c r="D34" s="1">
        <f t="shared" si="2"/>
        <v>-2.2568518491198646E-5</v>
      </c>
      <c r="E34" s="1">
        <f t="shared" si="3"/>
        <v>-2.2568518491198648</v>
      </c>
    </row>
    <row r="35" spans="1:5">
      <c r="A35">
        <v>-600</v>
      </c>
      <c r="B35" s="1">
        <f t="shared" si="0"/>
        <v>-5.3152682730296778E-5</v>
      </c>
      <c r="C35" s="1">
        <f t="shared" si="1"/>
        <v>-5.3152682730296776</v>
      </c>
      <c r="D35" s="1">
        <f t="shared" si="2"/>
        <v>-2.4748962613511862E-5</v>
      </c>
      <c r="E35" s="1">
        <f t="shared" si="3"/>
        <v>-2.4748962613511862</v>
      </c>
    </row>
    <row r="36" spans="1:5">
      <c r="A36">
        <v>-500</v>
      </c>
      <c r="B36" s="1">
        <f t="shared" si="0"/>
        <v>-5.6166494637684738E-5</v>
      </c>
      <c r="C36" s="1">
        <f t="shared" si="1"/>
        <v>-5.6166494637684741</v>
      </c>
      <c r="D36" s="1">
        <f t="shared" si="2"/>
        <v>-2.6883462044056827E-5</v>
      </c>
      <c r="E36" s="1">
        <f t="shared" si="3"/>
        <v>-2.6883462044056827</v>
      </c>
    </row>
    <row r="37" spans="1:5">
      <c r="A37">
        <v>-400</v>
      </c>
      <c r="B37" s="1">
        <f t="shared" si="0"/>
        <v>-5.8898918701139669E-5</v>
      </c>
      <c r="C37" s="1">
        <f t="shared" si="1"/>
        <v>-5.8898918701139671</v>
      </c>
      <c r="D37" s="1">
        <f t="shared" si="2"/>
        <v>-2.8868897503061577E-5</v>
      </c>
      <c r="E37" s="1">
        <f t="shared" si="3"/>
        <v>-2.8868897503061577</v>
      </c>
    </row>
    <row r="38" spans="1:5">
      <c r="A38">
        <v>-300</v>
      </c>
      <c r="B38" s="1">
        <f t="shared" si="0"/>
        <v>-6.1215168312982234E-5</v>
      </c>
      <c r="C38" s="1">
        <f t="shared" si="1"/>
        <v>-6.1215168312982238</v>
      </c>
      <c r="D38" s="1">
        <f t="shared" si="2"/>
        <v>-3.0588472331863636E-5</v>
      </c>
      <c r="E38" s="1">
        <f t="shared" si="3"/>
        <v>-3.0588472331863636</v>
      </c>
    </row>
    <row r="39" spans="1:5">
      <c r="A39">
        <v>-200</v>
      </c>
      <c r="B39" s="1">
        <f t="shared" si="0"/>
        <v>-6.2984392830698491E-5</v>
      </c>
      <c r="C39" s="1">
        <f t="shared" si="1"/>
        <v>-6.2984392830698495</v>
      </c>
      <c r="D39" s="1">
        <f t="shared" si="2"/>
        <v>-3.1924098085933711E-5</v>
      </c>
      <c r="E39" s="1">
        <f t="shared" si="3"/>
        <v>-3.192409808593371</v>
      </c>
    </row>
    <row r="40" spans="1:5">
      <c r="A40">
        <v>-100</v>
      </c>
      <c r="B40" s="1">
        <f t="shared" si="0"/>
        <v>-6.4095882115946113E-5</v>
      </c>
      <c r="C40" s="1">
        <f t="shared" si="1"/>
        <v>-6.4095882115946115</v>
      </c>
      <c r="D40" s="1">
        <f t="shared" si="2"/>
        <v>-3.277286500814598E-5</v>
      </c>
      <c r="E40" s="1">
        <f t="shared" si="3"/>
        <v>-3.2772865008145979</v>
      </c>
    </row>
    <row r="41" spans="1:5">
      <c r="A41">
        <v>-50</v>
      </c>
      <c r="B41" s="1">
        <f t="shared" si="0"/>
        <v>-6.4379911135662267E-5</v>
      </c>
      <c r="C41" s="1">
        <f t="shared" si="1"/>
        <v>-6.4379911135662269</v>
      </c>
      <c r="D41" s="1">
        <f t="shared" si="2"/>
        <v>-3.299094647388796E-5</v>
      </c>
      <c r="E41" s="1">
        <f t="shared" si="3"/>
        <v>-3.2990946473887961</v>
      </c>
    </row>
    <row r="42" spans="1:5">
      <c r="A42">
        <v>0</v>
      </c>
      <c r="B42" s="1">
        <f t="shared" si="0"/>
        <v>-6.4475147690596672E-5</v>
      </c>
      <c r="C42" s="1">
        <f t="shared" si="1"/>
        <v>-6.4475147690596675</v>
      </c>
      <c r="D42" s="1">
        <f t="shared" si="2"/>
        <v>-3.3064178302870143E-5</v>
      </c>
      <c r="E42" s="1">
        <f t="shared" si="3"/>
        <v>-3.3064178302870144</v>
      </c>
    </row>
    <row r="43" spans="1:5">
      <c r="A43">
        <v>50</v>
      </c>
      <c r="B43" s="1">
        <f t="shared" si="0"/>
        <v>-6.4379911135662267E-5</v>
      </c>
      <c r="C43" s="1">
        <f t="shared" si="1"/>
        <v>-6.4379911135662269</v>
      </c>
      <c r="D43" s="1">
        <f t="shared" si="2"/>
        <v>-3.299094647388796E-5</v>
      </c>
      <c r="E43" s="1">
        <f t="shared" si="3"/>
        <v>-3.2990946473887961</v>
      </c>
    </row>
    <row r="44" spans="1:5">
      <c r="A44">
        <v>100</v>
      </c>
      <c r="B44" s="1">
        <f t="shared" si="0"/>
        <v>-6.4095882115946113E-5</v>
      </c>
      <c r="C44" s="1">
        <f t="shared" si="1"/>
        <v>-6.4095882115946115</v>
      </c>
      <c r="D44" s="1">
        <f t="shared" si="2"/>
        <v>-3.277286500814598E-5</v>
      </c>
      <c r="E44" s="1">
        <f t="shared" si="3"/>
        <v>-3.2772865008145979</v>
      </c>
    </row>
    <row r="45" spans="1:5">
      <c r="A45">
        <v>200</v>
      </c>
      <c r="B45" s="1">
        <f t="shared" si="0"/>
        <v>-6.2984392830698491E-5</v>
      </c>
      <c r="C45" s="1">
        <f t="shared" si="1"/>
        <v>-6.2984392830698495</v>
      </c>
      <c r="D45" s="1">
        <f t="shared" si="2"/>
        <v>-3.1924098085933711E-5</v>
      </c>
      <c r="E45" s="1">
        <f t="shared" si="3"/>
        <v>-3.192409808593371</v>
      </c>
    </row>
    <row r="46" spans="1:5">
      <c r="A46">
        <v>300</v>
      </c>
      <c r="B46" s="1">
        <f t="shared" si="0"/>
        <v>-6.1215168312982234E-5</v>
      </c>
      <c r="C46" s="1">
        <f t="shared" si="1"/>
        <v>-6.1215168312982238</v>
      </c>
      <c r="D46" s="1">
        <f t="shared" si="2"/>
        <v>-3.0588472331863636E-5</v>
      </c>
      <c r="E46" s="1">
        <f t="shared" si="3"/>
        <v>-3.0588472331863636</v>
      </c>
    </row>
    <row r="47" spans="1:5">
      <c r="A47">
        <v>400</v>
      </c>
      <c r="B47" s="1">
        <f t="shared" si="0"/>
        <v>-5.8898918701139669E-5</v>
      </c>
      <c r="C47" s="1">
        <f t="shared" si="1"/>
        <v>-5.8898918701139671</v>
      </c>
      <c r="D47" s="1">
        <f t="shared" si="2"/>
        <v>-2.8868897503061577E-5</v>
      </c>
      <c r="E47" s="1">
        <f t="shared" si="3"/>
        <v>-2.8868897503061577</v>
      </c>
    </row>
    <row r="48" spans="1:5">
      <c r="A48">
        <v>500</v>
      </c>
      <c r="B48" s="1">
        <f t="shared" si="0"/>
        <v>-5.6166494637684738E-5</v>
      </c>
      <c r="C48" s="1">
        <f t="shared" si="1"/>
        <v>-5.6166494637684741</v>
      </c>
      <c r="D48" s="1">
        <f t="shared" si="2"/>
        <v>-2.6883462044056827E-5</v>
      </c>
      <c r="E48" s="1">
        <f t="shared" si="3"/>
        <v>-2.6883462044056827</v>
      </c>
    </row>
    <row r="49" spans="1:5">
      <c r="A49">
        <v>600</v>
      </c>
      <c r="B49" s="1">
        <f t="shared" si="0"/>
        <v>-5.3152682730296778E-5</v>
      </c>
      <c r="C49" s="1">
        <f t="shared" si="1"/>
        <v>-5.3152682730296776</v>
      </c>
      <c r="D49" s="1">
        <f t="shared" si="2"/>
        <v>-2.4748962613511862E-5</v>
      </c>
      <c r="E49" s="1">
        <f t="shared" si="3"/>
        <v>-2.4748962613511862</v>
      </c>
    </row>
    <row r="50" spans="1:5">
      <c r="A50">
        <v>700</v>
      </c>
      <c r="B50" s="1">
        <f t="shared" si="0"/>
        <v>-4.9983027338123111E-5</v>
      </c>
      <c r="C50" s="1">
        <f t="shared" si="1"/>
        <v>-4.9983027338123112</v>
      </c>
      <c r="D50" s="1">
        <f t="shared" si="2"/>
        <v>-2.2568518491198646E-5</v>
      </c>
      <c r="E50" s="1">
        <f t="shared" si="3"/>
        <v>-2.2568518491198648</v>
      </c>
    </row>
    <row r="51" spans="1:5">
      <c r="A51">
        <v>800</v>
      </c>
      <c r="B51" s="1">
        <f t="shared" si="0"/>
        <v>-4.6765235878587289E-5</v>
      </c>
      <c r="C51" s="1">
        <f t="shared" si="1"/>
        <v>-4.6765235878587292</v>
      </c>
      <c r="D51" s="1">
        <f t="shared" si="2"/>
        <v>-2.0424616445460808E-5</v>
      </c>
      <c r="E51" s="1">
        <f t="shared" si="3"/>
        <v>-2.0424616445460808</v>
      </c>
    </row>
    <row r="52" spans="1:5">
      <c r="A52">
        <v>900</v>
      </c>
      <c r="B52" s="1">
        <f t="shared" si="0"/>
        <v>-4.3585199838843353E-5</v>
      </c>
      <c r="C52" s="1">
        <f t="shared" si="1"/>
        <v>-4.3585199838843351</v>
      </c>
      <c r="D52" s="1">
        <f t="shared" si="2"/>
        <v>-1.8377133835246491E-5</v>
      </c>
      <c r="E52" s="1">
        <f t="shared" si="3"/>
        <v>-1.8377133835246491</v>
      </c>
    </row>
    <row r="53" spans="1:5">
      <c r="A53">
        <v>1000</v>
      </c>
      <c r="B53" s="1">
        <f t="shared" si="0"/>
        <v>-4.0506691300040291E-5</v>
      </c>
      <c r="C53" s="1">
        <f t="shared" si="1"/>
        <v>-4.050669130004029</v>
      </c>
      <c r="D53" s="1">
        <f t="shared" si="2"/>
        <v>-1.6464910381367439E-5</v>
      </c>
      <c r="E53" s="1">
        <f t="shared" si="3"/>
        <v>-1.6464910381367439</v>
      </c>
    </row>
    <row r="54" spans="1:5">
      <c r="A54">
        <v>1300</v>
      </c>
      <c r="B54" s="1">
        <f t="shared" si="0"/>
        <v>-3.2237573845298336E-5</v>
      </c>
      <c r="C54" s="1">
        <f t="shared" si="1"/>
        <v>-3.2237573845298337</v>
      </c>
      <c r="D54" s="1">
        <f t="shared" si="2"/>
        <v>-1.1689952346160265E-5</v>
      </c>
      <c r="E54" s="1">
        <f t="shared" si="3"/>
        <v>-1.1689952346160264</v>
      </c>
    </row>
    <row r="55" spans="1:5">
      <c r="A55">
        <v>1500</v>
      </c>
      <c r="B55" s="1">
        <f t="shared" si="0"/>
        <v>-2.7655583654088424E-5</v>
      </c>
      <c r="C55" s="1">
        <f t="shared" si="1"/>
        <v>-2.7655583654088423</v>
      </c>
      <c r="D55" s="1">
        <f t="shared" si="2"/>
        <v>-9.2884545091445014E-6</v>
      </c>
      <c r="E55" s="1">
        <f t="shared" si="3"/>
        <v>-0.92884545091445014</v>
      </c>
    </row>
    <row r="56" spans="1:5">
      <c r="A56">
        <v>2000</v>
      </c>
      <c r="B56" s="1">
        <f t="shared" si="0"/>
        <v>-1.9149912055730825E-5</v>
      </c>
      <c r="C56" s="1">
        <f t="shared" si="1"/>
        <v>-1.9149912055730824</v>
      </c>
      <c r="D56" s="1">
        <f t="shared" si="2"/>
        <v>-5.3520405052820396E-6</v>
      </c>
      <c r="E56" s="1">
        <f t="shared" si="3"/>
        <v>-0.53520405052820397</v>
      </c>
    </row>
    <row r="57" spans="1:5">
      <c r="A57">
        <v>2500</v>
      </c>
      <c r="B57" s="1">
        <f t="shared" si="0"/>
        <v>-1.3723299697368814E-5</v>
      </c>
      <c r="C57" s="1">
        <f t="shared" si="1"/>
        <v>-1.3723299697368814</v>
      </c>
      <c r="D57" s="1">
        <f t="shared" si="2"/>
        <v>-3.2468112159688648E-6</v>
      </c>
      <c r="E57" s="1">
        <f t="shared" si="3"/>
        <v>-0.3246811215968865</v>
      </c>
    </row>
    <row r="58" spans="1:5">
      <c r="A58">
        <v>3000</v>
      </c>
      <c r="B58" s="1">
        <f t="shared" si="0"/>
        <v>-1.0192984059598539E-5</v>
      </c>
      <c r="C58" s="1">
        <f t="shared" si="1"/>
        <v>-1.019298405959854</v>
      </c>
      <c r="D58" s="1">
        <f t="shared" si="2"/>
        <v>-2.078362191684229E-6</v>
      </c>
      <c r="E58" s="1">
        <f t="shared" si="3"/>
        <v>-0.2078362191684229</v>
      </c>
    </row>
    <row r="59" spans="1:5">
      <c r="A59">
        <v>3500</v>
      </c>
      <c r="B59" s="1">
        <f t="shared" si="0"/>
        <v>-7.8165709897495254E-6</v>
      </c>
      <c r="C59" s="1">
        <f t="shared" si="1"/>
        <v>-0.7816570989749525</v>
      </c>
      <c r="D59" s="1">
        <f t="shared" si="2"/>
        <v>-1.395704987857068E-6</v>
      </c>
      <c r="E59" s="1">
        <f t="shared" si="3"/>
        <v>-0.13957049878570679</v>
      </c>
    </row>
    <row r="60" spans="1:5">
      <c r="A60">
        <v>4000</v>
      </c>
      <c r="B60" s="1">
        <f t="shared" si="0"/>
        <v>-6.1595816617924465E-6</v>
      </c>
      <c r="C60" s="1">
        <f t="shared" si="1"/>
        <v>-0.61595816617924459</v>
      </c>
      <c r="D60" s="1">
        <f t="shared" si="2"/>
        <v>-9.7632866824916649E-7</v>
      </c>
      <c r="E60" s="1">
        <f t="shared" si="3"/>
        <v>-9.7632866824916648E-2</v>
      </c>
    </row>
    <row r="61" spans="1:5">
      <c r="A61">
        <v>4500</v>
      </c>
      <c r="B61" s="1">
        <f t="shared" si="0"/>
        <v>-4.9664083681453232E-6</v>
      </c>
      <c r="C61" s="1">
        <f t="shared" si="1"/>
        <v>-0.4966408368145323</v>
      </c>
      <c r="D61" s="1">
        <f t="shared" si="2"/>
        <v>-7.0685910474935718E-7</v>
      </c>
      <c r="E61" s="1">
        <f t="shared" si="3"/>
        <v>-7.068591047493572E-2</v>
      </c>
    </row>
    <row r="62" spans="1:5">
      <c r="A62">
        <v>5000</v>
      </c>
      <c r="B62" s="1">
        <f t="shared" si="0"/>
        <v>-4.0825402621621721E-6</v>
      </c>
      <c r="C62" s="1">
        <f t="shared" si="1"/>
        <v>-0.4082540262162172</v>
      </c>
      <c r="D62" s="1">
        <f t="shared" si="2"/>
        <v>-5.2682324674531162E-7</v>
      </c>
      <c r="E62" s="1">
        <f t="shared" si="3"/>
        <v>-5.2682324674531163E-2</v>
      </c>
    </row>
    <row r="63" spans="1:5">
      <c r="A63">
        <v>7000</v>
      </c>
      <c r="B63" s="1">
        <f t="shared" si="0"/>
        <v>-2.1495955730342943E-6</v>
      </c>
      <c r="C63" s="1">
        <f t="shared" si="1"/>
        <v>-0.21495955730342944</v>
      </c>
      <c r="D63" s="1">
        <f t="shared" si="2"/>
        <v>-2.0128172900259021E-7</v>
      </c>
      <c r="E63" s="1">
        <f t="shared" si="3"/>
        <v>-2.012817290025902E-2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lista 2</vt:lpstr>
      <vt:lpstr>raio e topo</vt:lpstr>
      <vt:lpstr>cilindro e esfera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note2012</dc:creator>
  <cp:lastModifiedBy>usuario</cp:lastModifiedBy>
  <dcterms:created xsi:type="dcterms:W3CDTF">2020-09-15T12:31:59Z</dcterms:created>
  <dcterms:modified xsi:type="dcterms:W3CDTF">2022-09-01T14:00:20Z</dcterms:modified>
</cp:coreProperties>
</file>