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2\cont empresarial\tema 7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11" i="1"/>
  <c r="P11" i="1"/>
  <c r="R30" i="1"/>
  <c r="R29" i="1"/>
  <c r="R28" i="1"/>
  <c r="R27" i="1"/>
  <c r="R24" i="1"/>
  <c r="P22" i="1"/>
  <c r="P20" i="1"/>
  <c r="P14" i="1"/>
  <c r="O22" i="1"/>
  <c r="O11" i="1"/>
  <c r="O4" i="1"/>
  <c r="R4" i="1" s="1"/>
  <c r="N5" i="1"/>
  <c r="M11" i="1"/>
  <c r="M16" i="1"/>
  <c r="M22" i="1" s="1"/>
  <c r="L22" i="1"/>
  <c r="L11" i="1"/>
  <c r="K11" i="1"/>
  <c r="K31" i="1"/>
  <c r="K20" i="1" s="1"/>
  <c r="K22" i="1" s="1"/>
  <c r="J22" i="1"/>
  <c r="J11" i="1"/>
  <c r="I11" i="1"/>
  <c r="I22" i="1"/>
  <c r="I20" i="1"/>
  <c r="H11" i="1"/>
  <c r="H20" i="1"/>
  <c r="H22" i="1" s="1"/>
  <c r="F22" i="1"/>
  <c r="F11" i="1"/>
  <c r="G5" i="1"/>
  <c r="G11" i="1" s="1"/>
  <c r="G20" i="1"/>
  <c r="G22" i="1" s="1"/>
  <c r="G25" i="1"/>
  <c r="E11" i="1"/>
  <c r="D22" i="1"/>
  <c r="C22" i="1"/>
  <c r="B22" i="1"/>
  <c r="E20" i="1"/>
  <c r="E13" i="1"/>
  <c r="E22" i="1" s="1"/>
  <c r="C3" i="1"/>
  <c r="C11" i="1" s="1"/>
  <c r="D6" i="1"/>
  <c r="D11" i="1" s="1"/>
  <c r="B3" i="1"/>
  <c r="B11" i="1" s="1"/>
  <c r="R3" i="1" l="1"/>
  <c r="R5" i="1"/>
  <c r="R31" i="1"/>
  <c r="N6" i="1"/>
  <c r="N25" i="1" s="1"/>
  <c r="N20" i="1" s="1"/>
  <c r="N22" i="1" s="1"/>
  <c r="R6" i="1" l="1"/>
  <c r="R25" i="1"/>
  <c r="R26" i="1" s="1"/>
  <c r="R32" i="1" s="1"/>
  <c r="N11" i="1"/>
  <c r="Q33" i="1" l="1"/>
  <c r="Q20" i="1" s="1"/>
  <c r="Q15" i="1"/>
  <c r="R34" i="1"/>
  <c r="Q22" i="1" l="1"/>
</calcChain>
</file>

<file path=xl/sharedStrings.xml><?xml version="1.0" encoding="utf-8"?>
<sst xmlns="http://schemas.openxmlformats.org/spreadsheetml/2006/main" count="47" uniqueCount="47">
  <si>
    <t>Bancos</t>
  </si>
  <si>
    <t>Capital Social</t>
  </si>
  <si>
    <t>evento 1</t>
  </si>
  <si>
    <t>Imobilizado</t>
  </si>
  <si>
    <t>Móveis</t>
  </si>
  <si>
    <t>Sala comercial</t>
  </si>
  <si>
    <t>evento 2</t>
  </si>
  <si>
    <t>total ativo</t>
  </si>
  <si>
    <t>total passivo + PL</t>
  </si>
  <si>
    <t>evento 3</t>
  </si>
  <si>
    <t>estoque</t>
  </si>
  <si>
    <t>evento 4</t>
  </si>
  <si>
    <t>despesa publicidade</t>
  </si>
  <si>
    <t>contas a pagar</t>
  </si>
  <si>
    <t>LPA</t>
  </si>
  <si>
    <t>evento 5</t>
  </si>
  <si>
    <t>Carro</t>
  </si>
  <si>
    <t>Financiamento</t>
  </si>
  <si>
    <t>evento 6</t>
  </si>
  <si>
    <t>cmv</t>
  </si>
  <si>
    <t>receita de venda</t>
  </si>
  <si>
    <t>clientes</t>
  </si>
  <si>
    <t>evento 7</t>
  </si>
  <si>
    <t>despesas de entrega</t>
  </si>
  <si>
    <t>evento 8</t>
  </si>
  <si>
    <t>despesa de energia</t>
  </si>
  <si>
    <t>evento 9</t>
  </si>
  <si>
    <t>Empréstimo</t>
  </si>
  <si>
    <t>evento 10</t>
  </si>
  <si>
    <t>perda estoque</t>
  </si>
  <si>
    <t>evento 11</t>
  </si>
  <si>
    <t>fornecedores</t>
  </si>
  <si>
    <t>evento 12</t>
  </si>
  <si>
    <t>adiantamento de cliente</t>
  </si>
  <si>
    <t>evento 13</t>
  </si>
  <si>
    <t>evento 14</t>
  </si>
  <si>
    <t>aplicações financeira CDB</t>
  </si>
  <si>
    <t>evento 15</t>
  </si>
  <si>
    <t>despesa de salário</t>
  </si>
  <si>
    <t>salários a pagar</t>
  </si>
  <si>
    <t>lucro bruto</t>
  </si>
  <si>
    <t>LAIR</t>
  </si>
  <si>
    <t>IR</t>
  </si>
  <si>
    <t>Lucro líquido</t>
  </si>
  <si>
    <t>evento 16</t>
  </si>
  <si>
    <t>IR a pagar</t>
  </si>
  <si>
    <t>BP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</si>
</sst>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9" fontId="0" fillId="0" borderId="0" xfId="2" applyFont="1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3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3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zoomScale="112" zoomScaleNormal="11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33" sqref="R33"/>
    </sheetView>
  </sheetViews>
  <sheetFormatPr defaultRowHeight="15" x14ac:dyDescent="0.25"/>
  <cols>
    <col min="1" max="1" width="23.85546875" bestFit="1" customWidth="1"/>
    <col min="2" max="2" width="9.140625" bestFit="1" customWidth="1"/>
    <col min="3" max="4" width="9" bestFit="1" customWidth="1"/>
    <col min="5" max="10" width="8.7109375" bestFit="1" customWidth="1"/>
    <col min="11" max="17" width="9.7109375" bestFit="1" customWidth="1"/>
    <col min="18" max="18" width="9.140625" bestFit="1" customWidth="1"/>
  </cols>
  <sheetData>
    <row r="2" spans="1:18" x14ac:dyDescent="0.25">
      <c r="B2" s="1" t="s">
        <v>2</v>
      </c>
      <c r="C2" s="1" t="s">
        <v>6</v>
      </c>
      <c r="D2" s="1" t="s">
        <v>9</v>
      </c>
      <c r="E2" s="1" t="s">
        <v>11</v>
      </c>
      <c r="F2" s="1" t="s">
        <v>15</v>
      </c>
      <c r="G2" s="1" t="s">
        <v>18</v>
      </c>
      <c r="H2" s="1" t="s">
        <v>22</v>
      </c>
      <c r="I2" s="1" t="s">
        <v>24</v>
      </c>
      <c r="J2" s="1" t="s">
        <v>26</v>
      </c>
      <c r="K2" s="1" t="s">
        <v>28</v>
      </c>
      <c r="L2" s="1" t="s">
        <v>30</v>
      </c>
      <c r="M2" s="1" t="s">
        <v>32</v>
      </c>
      <c r="N2" s="1" t="s">
        <v>34</v>
      </c>
      <c r="O2" s="1" t="s">
        <v>35</v>
      </c>
      <c r="P2" s="1" t="s">
        <v>37</v>
      </c>
      <c r="Q2" s="1" t="s">
        <v>44</v>
      </c>
      <c r="R2" s="1" t="s">
        <v>46</v>
      </c>
    </row>
    <row r="3" spans="1:18" x14ac:dyDescent="0.25">
      <c r="A3" s="6" t="s">
        <v>0</v>
      </c>
      <c r="B3" s="8">
        <f>B19</f>
        <v>1000000</v>
      </c>
      <c r="C3" s="9">
        <f>-C8-C10</f>
        <v>-360000</v>
      </c>
      <c r="D3" s="10">
        <v>-100000</v>
      </c>
      <c r="E3" s="10"/>
      <c r="F3" s="10"/>
      <c r="G3" s="10"/>
      <c r="H3" s="10">
        <v>-300</v>
      </c>
      <c r="I3" s="10">
        <v>-500</v>
      </c>
      <c r="J3" s="10">
        <v>10000</v>
      </c>
      <c r="K3" s="10"/>
      <c r="L3" s="10"/>
      <c r="M3" s="10">
        <v>5000</v>
      </c>
      <c r="N3" s="10"/>
      <c r="O3" s="10">
        <v>-400000</v>
      </c>
      <c r="P3" s="10"/>
      <c r="Q3" s="11"/>
      <c r="R3" s="8">
        <f>SUM(B3:Q3)</f>
        <v>154200</v>
      </c>
    </row>
    <row r="4" spans="1:18" x14ac:dyDescent="0.25">
      <c r="A4" s="6" t="s">
        <v>36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f>-O3</f>
        <v>400000</v>
      </c>
      <c r="P4" s="10"/>
      <c r="Q4" s="11"/>
      <c r="R4" s="8">
        <f>SUM(B4:Q4)</f>
        <v>400000</v>
      </c>
    </row>
    <row r="5" spans="1:18" x14ac:dyDescent="0.25">
      <c r="A5" s="6" t="s">
        <v>21</v>
      </c>
      <c r="B5" s="11"/>
      <c r="C5" s="11"/>
      <c r="D5" s="10"/>
      <c r="E5" s="10"/>
      <c r="F5" s="10"/>
      <c r="G5" s="10">
        <f>G24</f>
        <v>75000</v>
      </c>
      <c r="H5" s="10"/>
      <c r="I5" s="10"/>
      <c r="J5" s="10"/>
      <c r="K5" s="10"/>
      <c r="L5" s="10"/>
      <c r="M5" s="10"/>
      <c r="N5" s="10">
        <f>N24</f>
        <v>100000</v>
      </c>
      <c r="O5" s="10"/>
      <c r="P5" s="10"/>
      <c r="Q5" s="11"/>
      <c r="R5" s="8">
        <f>SUM(B5:Q5)</f>
        <v>175000</v>
      </c>
    </row>
    <row r="6" spans="1:18" x14ac:dyDescent="0.25">
      <c r="A6" s="6" t="s">
        <v>10</v>
      </c>
      <c r="B6" s="11"/>
      <c r="C6" s="11"/>
      <c r="D6" s="10">
        <f>-D3</f>
        <v>100000</v>
      </c>
      <c r="E6" s="10"/>
      <c r="F6" s="10"/>
      <c r="G6" s="10">
        <v>-30000</v>
      </c>
      <c r="H6" s="10"/>
      <c r="I6" s="10"/>
      <c r="J6" s="10"/>
      <c r="K6" s="10">
        <v>-20000</v>
      </c>
      <c r="L6" s="10">
        <v>40000</v>
      </c>
      <c r="M6" s="10"/>
      <c r="N6" s="10">
        <f>-50%*SUM(B6:M6)</f>
        <v>-45000</v>
      </c>
      <c r="O6" s="10"/>
      <c r="P6" s="10"/>
      <c r="Q6" s="11"/>
      <c r="R6" s="8">
        <f>SUM(B6:Q6)</f>
        <v>45000</v>
      </c>
    </row>
    <row r="7" spans="1:18" x14ac:dyDescent="0.25">
      <c r="A7" s="6" t="s">
        <v>3</v>
      </c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</row>
    <row r="8" spans="1:18" x14ac:dyDescent="0.25">
      <c r="A8" s="6" t="s">
        <v>4</v>
      </c>
      <c r="B8" s="11"/>
      <c r="C8" s="10">
        <v>60000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8">
        <f>SUM(B8:Q8)</f>
        <v>60000</v>
      </c>
    </row>
    <row r="9" spans="1:18" x14ac:dyDescent="0.25">
      <c r="A9" s="6" t="s">
        <v>16</v>
      </c>
      <c r="B9" s="11"/>
      <c r="C9" s="11"/>
      <c r="D9" s="10"/>
      <c r="E9" s="10"/>
      <c r="F9" s="10">
        <v>80000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8">
        <f>SUM(B9:Q9)</f>
        <v>80000</v>
      </c>
    </row>
    <row r="10" spans="1:18" x14ac:dyDescent="0.25">
      <c r="A10" s="6" t="s">
        <v>5</v>
      </c>
      <c r="B10" s="11"/>
      <c r="C10" s="10">
        <v>300000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8">
        <f>SUM(B10:Q10)</f>
        <v>300000</v>
      </c>
    </row>
    <row r="11" spans="1:18" x14ac:dyDescent="0.25">
      <c r="A11" s="7" t="s">
        <v>7</v>
      </c>
      <c r="B11" s="12">
        <f t="shared" ref="B11:R11" si="0">SUM(B3:B10)</f>
        <v>1000000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 t="shared" si="0"/>
        <v>80000</v>
      </c>
      <c r="G11" s="12">
        <f t="shared" si="0"/>
        <v>45000</v>
      </c>
      <c r="H11" s="12">
        <f t="shared" si="0"/>
        <v>-300</v>
      </c>
      <c r="I11" s="12">
        <f t="shared" si="0"/>
        <v>-500</v>
      </c>
      <c r="J11" s="12">
        <f t="shared" si="0"/>
        <v>10000</v>
      </c>
      <c r="K11" s="12">
        <f t="shared" si="0"/>
        <v>-20000</v>
      </c>
      <c r="L11" s="12">
        <f t="shared" si="0"/>
        <v>40000</v>
      </c>
      <c r="M11" s="12">
        <f t="shared" si="0"/>
        <v>5000</v>
      </c>
      <c r="N11" s="12">
        <f t="shared" si="0"/>
        <v>55000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1214200</v>
      </c>
    </row>
    <row r="12" spans="1:18" x14ac:dyDescent="0.25">
      <c r="A12" s="4" t="s">
        <v>31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>
        <v>40000</v>
      </c>
      <c r="M12" s="14"/>
      <c r="N12" s="14"/>
      <c r="O12" s="14"/>
      <c r="P12" s="14"/>
      <c r="Q12" s="13"/>
      <c r="R12" s="15">
        <f t="shared" ref="R12:R20" si="1">SUM(B12:Q12)</f>
        <v>40000</v>
      </c>
    </row>
    <row r="13" spans="1:18" x14ac:dyDescent="0.25">
      <c r="A13" s="4" t="s">
        <v>13</v>
      </c>
      <c r="B13" s="13"/>
      <c r="C13" s="13"/>
      <c r="D13" s="13"/>
      <c r="E13" s="14">
        <f>-E27</f>
        <v>50000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5">
        <f t="shared" si="1"/>
        <v>50000</v>
      </c>
    </row>
    <row r="14" spans="1:18" x14ac:dyDescent="0.25">
      <c r="A14" s="4" t="s">
        <v>39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f>-P30</f>
        <v>20000</v>
      </c>
      <c r="Q14" s="13"/>
      <c r="R14" s="15">
        <f t="shared" si="1"/>
        <v>20000</v>
      </c>
    </row>
    <row r="15" spans="1:18" x14ac:dyDescent="0.25">
      <c r="A15" s="4" t="s">
        <v>45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>
        <f>-R33</f>
        <v>2760</v>
      </c>
      <c r="R15" s="15">
        <f t="shared" si="1"/>
        <v>2760</v>
      </c>
    </row>
    <row r="16" spans="1:18" x14ac:dyDescent="0.25">
      <c r="A16" s="23" t="s">
        <v>33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M3</f>
        <v>5000</v>
      </c>
      <c r="N16" s="14"/>
      <c r="O16" s="14"/>
      <c r="P16" s="14"/>
      <c r="Q16" s="13"/>
      <c r="R16" s="15">
        <f t="shared" si="1"/>
        <v>5000</v>
      </c>
    </row>
    <row r="17" spans="1:18" x14ac:dyDescent="0.25">
      <c r="A17" s="4" t="s">
        <v>17</v>
      </c>
      <c r="B17" s="13"/>
      <c r="C17" s="13"/>
      <c r="D17" s="14"/>
      <c r="E17" s="14"/>
      <c r="F17" s="14">
        <v>80000</v>
      </c>
      <c r="G17" s="14"/>
      <c r="H17" s="14"/>
      <c r="I17" s="14"/>
      <c r="J17" s="13"/>
      <c r="K17" s="14"/>
      <c r="L17" s="14"/>
      <c r="M17" s="14"/>
      <c r="N17" s="14"/>
      <c r="O17" s="14"/>
      <c r="P17" s="14"/>
      <c r="Q17" s="13"/>
      <c r="R17" s="15">
        <f t="shared" si="1"/>
        <v>80000</v>
      </c>
    </row>
    <row r="18" spans="1:18" x14ac:dyDescent="0.25">
      <c r="A18" s="4" t="s">
        <v>27</v>
      </c>
      <c r="B18" s="13"/>
      <c r="C18" s="13"/>
      <c r="D18" s="14"/>
      <c r="E18" s="14"/>
      <c r="F18" s="14"/>
      <c r="G18" s="14"/>
      <c r="H18" s="14"/>
      <c r="I18" s="14"/>
      <c r="J18" s="14">
        <v>10000</v>
      </c>
      <c r="K18" s="14"/>
      <c r="L18" s="14"/>
      <c r="M18" s="14"/>
      <c r="N18" s="14"/>
      <c r="O18" s="14"/>
      <c r="P18" s="14"/>
      <c r="Q18" s="13"/>
      <c r="R18" s="15">
        <f t="shared" si="1"/>
        <v>10000</v>
      </c>
    </row>
    <row r="19" spans="1:18" x14ac:dyDescent="0.25">
      <c r="A19" s="4" t="s">
        <v>1</v>
      </c>
      <c r="B19" s="15">
        <v>1000000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5">
        <f t="shared" si="1"/>
        <v>1000000</v>
      </c>
    </row>
    <row r="20" spans="1:18" x14ac:dyDescent="0.25">
      <c r="A20" s="4" t="s">
        <v>14</v>
      </c>
      <c r="B20" s="13"/>
      <c r="C20" s="13"/>
      <c r="D20" s="13"/>
      <c r="E20" s="14">
        <f>E27</f>
        <v>-50000</v>
      </c>
      <c r="F20" s="14"/>
      <c r="G20" s="14">
        <f>G24+G25</f>
        <v>45000</v>
      </c>
      <c r="H20" s="14">
        <f>H28</f>
        <v>-300</v>
      </c>
      <c r="I20" s="14">
        <f>I29</f>
        <v>-500</v>
      </c>
      <c r="J20" s="14"/>
      <c r="K20" s="14">
        <f>K31</f>
        <v>-20000</v>
      </c>
      <c r="L20" s="14"/>
      <c r="M20" s="14"/>
      <c r="N20" s="14">
        <f>SUM(N24:N25)</f>
        <v>55000</v>
      </c>
      <c r="O20" s="14"/>
      <c r="P20" s="14">
        <f>P30</f>
        <v>-20000</v>
      </c>
      <c r="Q20" s="16">
        <f>Q33</f>
        <v>-2760</v>
      </c>
      <c r="R20" s="15">
        <f t="shared" si="1"/>
        <v>6440</v>
      </c>
    </row>
    <row r="21" spans="1:18" x14ac:dyDescent="0.25">
      <c r="A21" s="4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</row>
    <row r="22" spans="1:18" x14ac:dyDescent="0.25">
      <c r="A22" s="5" t="s">
        <v>8</v>
      </c>
      <c r="B22" s="17">
        <f t="shared" ref="B22:K22" si="2">SUM(B13:B21)</f>
        <v>1000000</v>
      </c>
      <c r="C22" s="17">
        <f t="shared" si="2"/>
        <v>0</v>
      </c>
      <c r="D22" s="17">
        <f t="shared" si="2"/>
        <v>0</v>
      </c>
      <c r="E22" s="17">
        <f t="shared" si="2"/>
        <v>0</v>
      </c>
      <c r="F22" s="17">
        <f t="shared" si="2"/>
        <v>80000</v>
      </c>
      <c r="G22" s="17">
        <f t="shared" si="2"/>
        <v>45000</v>
      </c>
      <c r="H22" s="17">
        <f t="shared" si="2"/>
        <v>-300</v>
      </c>
      <c r="I22" s="17">
        <f t="shared" si="2"/>
        <v>-500</v>
      </c>
      <c r="J22" s="17">
        <f t="shared" si="2"/>
        <v>10000</v>
      </c>
      <c r="K22" s="17">
        <f t="shared" si="2"/>
        <v>-20000</v>
      </c>
      <c r="L22" s="17">
        <f t="shared" ref="L22:R22" si="3">SUM(L12:L21)</f>
        <v>40000</v>
      </c>
      <c r="M22" s="17">
        <f t="shared" si="3"/>
        <v>5000</v>
      </c>
      <c r="N22" s="17">
        <f t="shared" si="3"/>
        <v>55000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1214200</v>
      </c>
    </row>
    <row r="23" spans="1:18" x14ac:dyDescent="0.25"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8"/>
      <c r="R23" s="18"/>
    </row>
    <row r="24" spans="1:18" x14ac:dyDescent="0.25">
      <c r="A24" s="3" t="s">
        <v>20</v>
      </c>
      <c r="B24" s="20"/>
      <c r="C24" s="20"/>
      <c r="D24" s="21"/>
      <c r="E24" s="21"/>
      <c r="F24" s="21"/>
      <c r="G24" s="21">
        <v>75000</v>
      </c>
      <c r="H24" s="21"/>
      <c r="I24" s="21"/>
      <c r="J24" s="21"/>
      <c r="K24" s="21"/>
      <c r="L24" s="21"/>
      <c r="M24" s="21"/>
      <c r="N24" s="21">
        <v>100000</v>
      </c>
      <c r="O24" s="21"/>
      <c r="P24" s="21"/>
      <c r="Q24" s="20"/>
      <c r="R24" s="21">
        <f>SUM(B24:Q24)</f>
        <v>175000</v>
      </c>
    </row>
    <row r="25" spans="1:18" x14ac:dyDescent="0.25">
      <c r="A25" s="3" t="s">
        <v>19</v>
      </c>
      <c r="B25" s="20"/>
      <c r="C25" s="20"/>
      <c r="D25" s="21"/>
      <c r="E25" s="21"/>
      <c r="F25" s="21"/>
      <c r="G25" s="21">
        <f>G6</f>
        <v>-30000</v>
      </c>
      <c r="H25" s="21"/>
      <c r="I25" s="21"/>
      <c r="J25" s="21"/>
      <c r="K25" s="21"/>
      <c r="L25" s="21"/>
      <c r="M25" s="21"/>
      <c r="N25" s="21">
        <f>N6</f>
        <v>-45000</v>
      </c>
      <c r="O25" s="21"/>
      <c r="P25" s="21"/>
      <c r="Q25" s="20"/>
      <c r="R25" s="21">
        <f>SUM(B25:Q25)</f>
        <v>-75000</v>
      </c>
    </row>
    <row r="26" spans="1:18" x14ac:dyDescent="0.25">
      <c r="A26" s="3" t="s">
        <v>40</v>
      </c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/>
      <c r="R26" s="21">
        <f>R25+R24</f>
        <v>100000</v>
      </c>
    </row>
    <row r="27" spans="1:18" x14ac:dyDescent="0.25">
      <c r="A27" s="3" t="s">
        <v>12</v>
      </c>
      <c r="B27" s="20"/>
      <c r="C27" s="20"/>
      <c r="D27" s="20"/>
      <c r="E27" s="21">
        <v>-50000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/>
      <c r="R27" s="21">
        <f>SUM(B27:Q27)</f>
        <v>-50000</v>
      </c>
    </row>
    <row r="28" spans="1:18" x14ac:dyDescent="0.25">
      <c r="A28" s="3" t="s">
        <v>23</v>
      </c>
      <c r="B28" s="20"/>
      <c r="C28" s="20"/>
      <c r="D28" s="20"/>
      <c r="E28" s="20"/>
      <c r="F28" s="20"/>
      <c r="G28" s="20"/>
      <c r="H28" s="20">
        <v>-300</v>
      </c>
      <c r="I28" s="20"/>
      <c r="J28" s="20"/>
      <c r="K28" s="20"/>
      <c r="L28" s="20"/>
      <c r="M28" s="20"/>
      <c r="N28" s="20"/>
      <c r="O28" s="20"/>
      <c r="P28" s="20"/>
      <c r="Q28" s="20"/>
      <c r="R28" s="21">
        <f>SUM(B28:Q28)</f>
        <v>-300</v>
      </c>
    </row>
    <row r="29" spans="1:18" x14ac:dyDescent="0.25">
      <c r="A29" s="3" t="s">
        <v>25</v>
      </c>
      <c r="B29" s="20"/>
      <c r="C29" s="20"/>
      <c r="D29" s="20"/>
      <c r="E29" s="20"/>
      <c r="F29" s="20"/>
      <c r="G29" s="20"/>
      <c r="H29" s="20"/>
      <c r="I29" s="20">
        <v>-500</v>
      </c>
      <c r="J29" s="20"/>
      <c r="K29" s="20"/>
      <c r="L29" s="20"/>
      <c r="M29" s="20"/>
      <c r="N29" s="20"/>
      <c r="O29" s="20"/>
      <c r="P29" s="20"/>
      <c r="Q29" s="20"/>
      <c r="R29" s="21">
        <f>SUM(B29:Q29)</f>
        <v>-500</v>
      </c>
    </row>
    <row r="30" spans="1:18" x14ac:dyDescent="0.25">
      <c r="A30" s="3" t="s">
        <v>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>
        <v>-20000</v>
      </c>
      <c r="Q30" s="20"/>
      <c r="R30" s="21">
        <f>SUM(B30:Q30)</f>
        <v>-20000</v>
      </c>
    </row>
    <row r="31" spans="1:18" x14ac:dyDescent="0.25">
      <c r="A31" s="3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2">
        <f>K6</f>
        <v>-20000</v>
      </c>
      <c r="L31" s="20"/>
      <c r="M31" s="20"/>
      <c r="N31" s="20"/>
      <c r="O31" s="20"/>
      <c r="P31" s="20"/>
      <c r="Q31" s="20"/>
      <c r="R31" s="21">
        <f>SUM(B31:Q31)</f>
        <v>-20000</v>
      </c>
    </row>
    <row r="32" spans="1:18" x14ac:dyDescent="0.25">
      <c r="A32" s="3" t="s">
        <v>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>SUM(R26:R31)</f>
        <v>9200</v>
      </c>
    </row>
    <row r="33" spans="1:18" x14ac:dyDescent="0.25">
      <c r="A33" s="3" t="s">
        <v>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>
        <f>R33</f>
        <v>-2760</v>
      </c>
      <c r="R33" s="21">
        <f>-30%*R32</f>
        <v>-2760</v>
      </c>
    </row>
    <row r="34" spans="1:18" x14ac:dyDescent="0.25">
      <c r="A34" s="3" t="s">
        <v>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>R33+R32</f>
        <v>6440</v>
      </c>
    </row>
    <row r="35" spans="1:18" x14ac:dyDescent="0.25">
      <c r="G35" s="2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 Luiz Menezes da Silva</cp:lastModifiedBy>
  <dcterms:created xsi:type="dcterms:W3CDTF">2020-04-23T14:26:23Z</dcterms:created>
  <dcterms:modified xsi:type="dcterms:W3CDTF">2022-05-20T13:51:10Z</dcterms:modified>
</cp:coreProperties>
</file>