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CASSIUS TERRA USP\USP\Aulas Gerais\Aulas USP\Aulas Graduação\AULAS EEL\LOM 3016 Icmat\2 semestre 2021\Turma D1 Terca Feira\"/>
    </mc:Choice>
  </mc:AlternateContent>
  <xr:revisionPtr revIDLastSave="0" documentId="8_{E6A97D10-5527-4C26-8AE9-79ED75F2BE1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Notas" sheetId="1" r:id="rId1"/>
  </sheets>
  <calcPr calcId="191029"/>
</workbook>
</file>

<file path=xl/calcChain.xml><?xml version="1.0" encoding="utf-8"?>
<calcChain xmlns="http://schemas.openxmlformats.org/spreadsheetml/2006/main">
  <c r="N47" i="1" l="1"/>
  <c r="N40" i="1"/>
  <c r="N33" i="1"/>
  <c r="N30" i="1"/>
  <c r="N27" i="1"/>
  <c r="N25" i="1"/>
  <c r="N23" i="1"/>
  <c r="N15" i="1"/>
  <c r="N14" i="1"/>
  <c r="N9" i="1"/>
  <c r="K9" i="1"/>
  <c r="H2" i="1"/>
  <c r="K2" i="1"/>
  <c r="H3" i="1"/>
  <c r="K3" i="1"/>
  <c r="H4" i="1"/>
  <c r="K4" i="1"/>
  <c r="H5" i="1"/>
  <c r="K5" i="1"/>
  <c r="H6" i="1"/>
  <c r="K6" i="1" s="1"/>
  <c r="H7" i="1"/>
  <c r="K7" i="1"/>
  <c r="H8" i="1"/>
  <c r="K8" i="1"/>
  <c r="H9" i="1"/>
  <c r="H10" i="1"/>
  <c r="K10" i="1"/>
  <c r="H11" i="1"/>
  <c r="K11" i="1"/>
  <c r="H12" i="1"/>
  <c r="K12" i="1" s="1"/>
  <c r="H13" i="1"/>
  <c r="K13" i="1"/>
  <c r="H14" i="1"/>
  <c r="K14" i="1"/>
  <c r="H15" i="1"/>
  <c r="K15" i="1"/>
  <c r="H16" i="1"/>
  <c r="K16" i="1"/>
  <c r="H17" i="1"/>
  <c r="K17" i="1"/>
  <c r="H18" i="1"/>
  <c r="K18" i="1" s="1"/>
  <c r="H19" i="1"/>
  <c r="K19" i="1"/>
  <c r="H20" i="1"/>
  <c r="K20" i="1"/>
  <c r="H21" i="1"/>
  <c r="K21" i="1"/>
  <c r="H22" i="1"/>
  <c r="K22" i="1"/>
  <c r="H23" i="1"/>
  <c r="K23" i="1"/>
  <c r="H24" i="1"/>
  <c r="K24" i="1" s="1"/>
  <c r="H25" i="1"/>
  <c r="K25" i="1"/>
  <c r="H26" i="1"/>
  <c r="K26" i="1"/>
  <c r="H27" i="1"/>
  <c r="K27" i="1"/>
  <c r="H28" i="1"/>
  <c r="K28" i="1"/>
  <c r="H29" i="1"/>
  <c r="K29" i="1"/>
  <c r="H30" i="1"/>
  <c r="K30" i="1" s="1"/>
  <c r="H31" i="1"/>
  <c r="K31" i="1"/>
  <c r="H32" i="1"/>
  <c r="K32" i="1"/>
  <c r="H33" i="1"/>
  <c r="K33" i="1"/>
  <c r="H34" i="1"/>
  <c r="K34" i="1"/>
  <c r="H35" i="1"/>
  <c r="K35" i="1"/>
  <c r="H36" i="1"/>
  <c r="K36" i="1" s="1"/>
  <c r="H37" i="1"/>
  <c r="K37" i="1"/>
  <c r="H38" i="1"/>
  <c r="K38" i="1"/>
  <c r="H39" i="1"/>
  <c r="K39" i="1"/>
  <c r="H40" i="1"/>
  <c r="K40" i="1"/>
  <c r="H41" i="1"/>
  <c r="K41" i="1"/>
  <c r="H42" i="1"/>
  <c r="K42" i="1" s="1"/>
  <c r="H43" i="1"/>
  <c r="K43" i="1"/>
  <c r="H44" i="1"/>
  <c r="K44" i="1"/>
  <c r="H45" i="1"/>
  <c r="K45" i="1"/>
  <c r="H46" i="1"/>
  <c r="K46" i="1"/>
  <c r="H47" i="1"/>
  <c r="K47" i="1"/>
  <c r="H48" i="1"/>
  <c r="K48" i="1" s="1"/>
  <c r="H49" i="1"/>
  <c r="K49" i="1"/>
  <c r="H50" i="1"/>
  <c r="K50" i="1"/>
  <c r="H51" i="1"/>
  <c r="K51" i="1"/>
  <c r="I52" i="1"/>
  <c r="H52" i="1"/>
  <c r="D52" i="1"/>
  <c r="K52" i="1" l="1"/>
</calcChain>
</file>

<file path=xl/sharedStrings.xml><?xml version="1.0" encoding="utf-8"?>
<sst xmlns="http://schemas.openxmlformats.org/spreadsheetml/2006/main" count="200" uniqueCount="124">
  <si>
    <t>Código</t>
  </si>
  <si>
    <t>Ingresso</t>
  </si>
  <si>
    <t>Nome</t>
  </si>
  <si>
    <t>12546975</t>
  </si>
  <si>
    <t>2021/1</t>
  </si>
  <si>
    <t>Bernardo Luigi Bridi Raffaeli</t>
  </si>
  <si>
    <t>12548383</t>
  </si>
  <si>
    <t>Breno Silva Affonso</t>
  </si>
  <si>
    <t>12549280</t>
  </si>
  <si>
    <t>Bruno Leonardo Inocencio de Oliveira</t>
  </si>
  <si>
    <t>12549043</t>
  </si>
  <si>
    <t>Camily de Souza Siqueira</t>
  </si>
  <si>
    <t>12548998</t>
  </si>
  <si>
    <t>Cassia Gabriela dos Santos Ferreira</t>
  </si>
  <si>
    <t>12549126</t>
  </si>
  <si>
    <t>Diego Vasconcellos Passos</t>
  </si>
  <si>
    <t>12549300</t>
  </si>
  <si>
    <t>Eliene Vicente de Almeida</t>
  </si>
  <si>
    <t>12566456</t>
  </si>
  <si>
    <t>Fabiola de Faria</t>
  </si>
  <si>
    <t>11318248</t>
  </si>
  <si>
    <t>Fernanda de Souza Costa</t>
  </si>
  <si>
    <t>12548702</t>
  </si>
  <si>
    <t>Fernando Alves Sprengel</t>
  </si>
  <si>
    <t>12548445</t>
  </si>
  <si>
    <t>Gabriel de Faria Loures de Souza</t>
  </si>
  <si>
    <t>13126391</t>
  </si>
  <si>
    <t>2021/2</t>
  </si>
  <si>
    <t>Gabriel Ribeiro Eduardo</t>
  </si>
  <si>
    <t>12703462</t>
  </si>
  <si>
    <t>Gabriele Campelo de Almeida</t>
  </si>
  <si>
    <t>12694140</t>
  </si>
  <si>
    <t>Gustavo Henrique da Silva</t>
  </si>
  <si>
    <t>12703330</t>
  </si>
  <si>
    <t>Gustavo Terribele Zini</t>
  </si>
  <si>
    <t>12548615</t>
  </si>
  <si>
    <t>Hanna Loures de Souza</t>
  </si>
  <si>
    <t>11318422</t>
  </si>
  <si>
    <t>2020/1</t>
  </si>
  <si>
    <t>Henrique Loureiro dos Santos</t>
  </si>
  <si>
    <t>12549112</t>
  </si>
  <si>
    <t>Heron dos Anjos Pereira</t>
  </si>
  <si>
    <t>12726047</t>
  </si>
  <si>
    <t>Isabela Nascimento Saliba</t>
  </si>
  <si>
    <t>12566501</t>
  </si>
  <si>
    <t>Isabella Rodrigues de Oliveira</t>
  </si>
  <si>
    <t>12726141</t>
  </si>
  <si>
    <t>Isadora Pires Gomes</t>
  </si>
  <si>
    <t>12718055</t>
  </si>
  <si>
    <t>Izabella Vitoria Rigo</t>
  </si>
  <si>
    <t>7274200</t>
  </si>
  <si>
    <t>2010/1</t>
  </si>
  <si>
    <t>Jéssica Camila Baesso</t>
  </si>
  <si>
    <t>12548852</t>
  </si>
  <si>
    <t>Jose Antonio Rodrigues Barbosa Gandolfi</t>
  </si>
  <si>
    <t>12548640</t>
  </si>
  <si>
    <t>Julio Cesar do Nascimento Teixeira</t>
  </si>
  <si>
    <t>12548528</t>
  </si>
  <si>
    <t>Junior Ravanhani Vitisin</t>
  </si>
  <si>
    <t>12549220</t>
  </si>
  <si>
    <t>Kaique Eduardo Arcari Silva</t>
  </si>
  <si>
    <t>12549039</t>
  </si>
  <si>
    <t>Leonardo Bombonato Tonioli</t>
  </si>
  <si>
    <t>12549276</t>
  </si>
  <si>
    <t>Livia Gabrielle dos Santos da Silva</t>
  </si>
  <si>
    <t>12702666</t>
  </si>
  <si>
    <t>Lucas Stanisoski Perassolli</t>
  </si>
  <si>
    <t>12730866</t>
  </si>
  <si>
    <t>Manuela Bernardes de Oliveira</t>
  </si>
  <si>
    <t>12549338</t>
  </si>
  <si>
    <t>Maria Eduarda Tavares Ramiro de Assis</t>
  </si>
  <si>
    <t>12548981</t>
  </si>
  <si>
    <t>Marina Rissato Penido</t>
  </si>
  <si>
    <t>10374107</t>
  </si>
  <si>
    <t>2017/1</t>
  </si>
  <si>
    <t>Matheus Marcondes de Almeida</t>
  </si>
  <si>
    <t>12729756</t>
  </si>
  <si>
    <t>Millena Batista Goncalves</t>
  </si>
  <si>
    <t>12549172</t>
  </si>
  <si>
    <t>Millena Giovanna Martins da Silva</t>
  </si>
  <si>
    <t>12548956</t>
  </si>
  <si>
    <t>Orlando Borota Teixeira</t>
  </si>
  <si>
    <t>12703667</t>
  </si>
  <si>
    <t>Paulo Vitor Granghelli Sisti</t>
  </si>
  <si>
    <t>11953870</t>
  </si>
  <si>
    <t>Pedro Augusto de Camargo</t>
  </si>
  <si>
    <t>12549297</t>
  </si>
  <si>
    <t>Pedro Gabriel Kolomar dos Santos</t>
  </si>
  <si>
    <t>12566460</t>
  </si>
  <si>
    <t>Pedro Henrique Lopes da Costa</t>
  </si>
  <si>
    <t>12548431</t>
  </si>
  <si>
    <t>Rafael Canuto Magalhaes de Sousa</t>
  </si>
  <si>
    <t>12548880</t>
  </si>
  <si>
    <t>Rafael dos Santos Pinheiro Lima</t>
  </si>
  <si>
    <t>12548549</t>
  </si>
  <si>
    <t>Thais Barbosa Torres Brasil</t>
  </si>
  <si>
    <t>12609939</t>
  </si>
  <si>
    <t>Thaissa Ester Victoria Souza de Farias</t>
  </si>
  <si>
    <t>12702781</t>
  </si>
  <si>
    <t>Thiago de Gaspari dos Santos</t>
  </si>
  <si>
    <t>12548320</t>
  </si>
  <si>
    <t>Thiago de Mello Silva</t>
  </si>
  <si>
    <t>12749748</t>
  </si>
  <si>
    <t>Victor Augusto Merencio</t>
  </si>
  <si>
    <t>12685887</t>
  </si>
  <si>
    <t>Vinicius David Franco Barboza</t>
  </si>
  <si>
    <t>12873410</t>
  </si>
  <si>
    <t>Yasmin Caroline da Silva Figueiredo</t>
  </si>
  <si>
    <t>P1</t>
  </si>
  <si>
    <t>não fez prova</t>
  </si>
  <si>
    <t>Obs</t>
  </si>
  <si>
    <t>média</t>
  </si>
  <si>
    <t>P2</t>
  </si>
  <si>
    <t>Listas</t>
  </si>
  <si>
    <t>Media Provas</t>
  </si>
  <si>
    <t>Obs P2</t>
  </si>
  <si>
    <t>Nota Final</t>
  </si>
  <si>
    <t>REC</t>
  </si>
  <si>
    <t>Obs Listas</t>
  </si>
  <si>
    <t>N entregou</t>
  </si>
  <si>
    <t>Reprovado</t>
  </si>
  <si>
    <t>13 alunos REC</t>
  </si>
  <si>
    <t>4 alunos reprovados</t>
  </si>
  <si>
    <t>Nota 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</si>
</sst>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8"/>
      <name val="Verdana"/>
    </font>
    <font>
      <sz val="8"/>
      <name val="Verdana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A28" workbookViewId="0">
      <selection activeCell="N47" sqref="N47"/>
    </sheetView>
  </sheetViews>
  <sheetFormatPr defaultRowHeight="12.75" x14ac:dyDescent="0.2"/>
  <cols>
    <col min="2" max="2" width="8.85546875" customWidth="1"/>
    <col min="3" max="3" width="32.85546875" customWidth="1"/>
    <col min="4" max="4" width="9.140625" style="5"/>
    <col min="5" max="7" width="12.28515625" bestFit="1" customWidth="1"/>
    <col min="8" max="8" width="13.5703125" bestFit="1" customWidth="1"/>
    <col min="10" max="11" width="10.42578125" bestFit="1" customWidth="1"/>
    <col min="14" max="14" width="10.42578125" bestFit="1" customWidth="1"/>
  </cols>
  <sheetData>
    <row r="1" spans="1:14" x14ac:dyDescent="0.2">
      <c r="A1" s="2" t="s">
        <v>0</v>
      </c>
      <c r="B1" s="2" t="s">
        <v>1</v>
      </c>
      <c r="C1" s="2" t="s">
        <v>2</v>
      </c>
      <c r="D1" s="3" t="s">
        <v>108</v>
      </c>
      <c r="E1" s="9" t="s">
        <v>110</v>
      </c>
      <c r="F1" s="3" t="s">
        <v>112</v>
      </c>
      <c r="G1" s="9" t="s">
        <v>115</v>
      </c>
      <c r="H1" s="3" t="s">
        <v>114</v>
      </c>
      <c r="I1" s="3" t="s">
        <v>113</v>
      </c>
      <c r="J1" s="9" t="s">
        <v>118</v>
      </c>
      <c r="K1" s="9" t="s">
        <v>116</v>
      </c>
      <c r="L1" s="9" t="s">
        <v>117</v>
      </c>
      <c r="M1" s="9" t="s">
        <v>123</v>
      </c>
      <c r="N1" s="9" t="s">
        <v>116</v>
      </c>
    </row>
    <row r="2" spans="1:14" x14ac:dyDescent="0.2">
      <c r="A2" s="1" t="s">
        <v>3</v>
      </c>
      <c r="B2" s="1" t="s">
        <v>4</v>
      </c>
      <c r="C2" s="1" t="s">
        <v>5</v>
      </c>
      <c r="D2" s="4">
        <v>6</v>
      </c>
      <c r="F2" s="6">
        <v>7.4</v>
      </c>
      <c r="G2" s="6"/>
      <c r="H2" s="6">
        <f>(F2+D2)/2</f>
        <v>6.7</v>
      </c>
      <c r="I2" s="6">
        <v>10</v>
      </c>
      <c r="J2" s="6"/>
      <c r="K2" s="6">
        <f>0.15*I2+0.85*H2</f>
        <v>7.1950000000000003</v>
      </c>
      <c r="M2" s="6"/>
      <c r="N2" s="6"/>
    </row>
    <row r="3" spans="1:14" x14ac:dyDescent="0.2">
      <c r="A3" s="1" t="s">
        <v>6</v>
      </c>
      <c r="B3" s="1" t="s">
        <v>4</v>
      </c>
      <c r="C3" s="1" t="s">
        <v>7</v>
      </c>
      <c r="D3" s="7">
        <v>4</v>
      </c>
      <c r="F3" s="7">
        <v>3.1</v>
      </c>
      <c r="G3" s="6"/>
      <c r="H3" s="7">
        <f>(F3+D3)/2</f>
        <v>3.55</v>
      </c>
      <c r="I3" s="12">
        <v>8</v>
      </c>
      <c r="J3" s="12"/>
      <c r="K3" s="7">
        <f t="shared" ref="K3:K51" si="0">0.15*I3+0.85*H3</f>
        <v>4.2174999999999994</v>
      </c>
      <c r="L3" t="s">
        <v>117</v>
      </c>
      <c r="M3" s="7">
        <v>4.0999999999999996</v>
      </c>
      <c r="N3" s="7">
        <v>4.2</v>
      </c>
    </row>
    <row r="4" spans="1:14" x14ac:dyDescent="0.2">
      <c r="A4" s="1" t="s">
        <v>8</v>
      </c>
      <c r="B4" s="1" t="s">
        <v>4</v>
      </c>
      <c r="C4" s="1" t="s">
        <v>9</v>
      </c>
      <c r="D4" s="7">
        <v>4.0999999999999996</v>
      </c>
      <c r="F4" s="7">
        <v>4.2</v>
      </c>
      <c r="G4" s="6"/>
      <c r="H4" s="7">
        <f t="shared" ref="H4:H51" si="1">(F4+D4)/2</f>
        <v>4.1500000000000004</v>
      </c>
      <c r="I4" s="6">
        <v>10</v>
      </c>
      <c r="J4" s="6"/>
      <c r="K4" s="6">
        <f t="shared" si="0"/>
        <v>5.0274999999999999</v>
      </c>
      <c r="M4" s="6"/>
      <c r="N4" s="6"/>
    </row>
    <row r="5" spans="1:14" x14ac:dyDescent="0.2">
      <c r="A5" s="1" t="s">
        <v>10</v>
      </c>
      <c r="B5" s="1" t="s">
        <v>4</v>
      </c>
      <c r="C5" s="1" t="s">
        <v>11</v>
      </c>
      <c r="D5" s="6">
        <v>6</v>
      </c>
      <c r="F5" s="6">
        <v>6.3</v>
      </c>
      <c r="G5" s="6"/>
      <c r="H5" s="6">
        <f t="shared" si="1"/>
        <v>6.15</v>
      </c>
      <c r="I5" s="6">
        <v>10</v>
      </c>
      <c r="J5" s="6"/>
      <c r="K5" s="6">
        <f t="shared" si="0"/>
        <v>6.7275</v>
      </c>
      <c r="M5" s="6"/>
      <c r="N5" s="6"/>
    </row>
    <row r="6" spans="1:14" x14ac:dyDescent="0.2">
      <c r="A6" s="1" t="s">
        <v>12</v>
      </c>
      <c r="B6" s="1" t="s">
        <v>4</v>
      </c>
      <c r="C6" s="1" t="s">
        <v>13</v>
      </c>
      <c r="D6" s="6">
        <v>6</v>
      </c>
      <c r="F6" s="6">
        <v>5.5</v>
      </c>
      <c r="G6" s="6"/>
      <c r="H6" s="6">
        <f t="shared" si="1"/>
        <v>5.75</v>
      </c>
      <c r="I6" s="6">
        <v>9</v>
      </c>
      <c r="J6" s="6"/>
      <c r="K6" s="6">
        <f t="shared" si="0"/>
        <v>6.2374999999999998</v>
      </c>
      <c r="M6" s="6"/>
      <c r="N6" s="6"/>
    </row>
    <row r="7" spans="1:14" x14ac:dyDescent="0.2">
      <c r="A7" s="1" t="s">
        <v>14</v>
      </c>
      <c r="B7" s="1" t="s">
        <v>4</v>
      </c>
      <c r="C7" s="1" t="s">
        <v>15</v>
      </c>
      <c r="D7" s="6">
        <v>7.3</v>
      </c>
      <c r="F7" s="7">
        <v>2</v>
      </c>
      <c r="G7" s="6"/>
      <c r="H7" s="7">
        <f t="shared" si="1"/>
        <v>4.6500000000000004</v>
      </c>
      <c r="I7" s="6">
        <v>10</v>
      </c>
      <c r="J7" s="6"/>
      <c r="K7" s="6">
        <f t="shared" si="0"/>
        <v>5.4525000000000006</v>
      </c>
      <c r="M7" s="6"/>
      <c r="N7" s="6"/>
    </row>
    <row r="8" spans="1:14" x14ac:dyDescent="0.2">
      <c r="A8" s="1" t="s">
        <v>16</v>
      </c>
      <c r="B8" s="1" t="s">
        <v>4</v>
      </c>
      <c r="C8" s="1" t="s">
        <v>17</v>
      </c>
      <c r="D8" s="7">
        <v>3.6</v>
      </c>
      <c r="E8" s="8"/>
      <c r="F8" s="7">
        <v>2</v>
      </c>
      <c r="G8" s="6"/>
      <c r="H8" s="7">
        <f t="shared" si="1"/>
        <v>2.8</v>
      </c>
      <c r="I8" s="12">
        <v>10</v>
      </c>
      <c r="J8" s="12" t="s">
        <v>119</v>
      </c>
      <c r="K8" s="7">
        <f t="shared" si="0"/>
        <v>3.88</v>
      </c>
      <c r="L8" s="13" t="s">
        <v>117</v>
      </c>
      <c r="M8" s="7">
        <v>2.7</v>
      </c>
      <c r="N8" s="7">
        <v>3.9</v>
      </c>
    </row>
    <row r="9" spans="1:14" x14ac:dyDescent="0.2">
      <c r="A9" s="1" t="s">
        <v>18</v>
      </c>
      <c r="B9" s="1" t="s">
        <v>4</v>
      </c>
      <c r="C9" s="1" t="s">
        <v>19</v>
      </c>
      <c r="D9" s="7">
        <v>2.2999999999999998</v>
      </c>
      <c r="F9" s="7">
        <v>4.5999999999999996</v>
      </c>
      <c r="G9" s="6"/>
      <c r="H9" s="7">
        <f t="shared" si="1"/>
        <v>3.4499999999999997</v>
      </c>
      <c r="I9" s="6">
        <v>10</v>
      </c>
      <c r="J9" s="6"/>
      <c r="K9" s="7">
        <f t="shared" si="0"/>
        <v>4.4324999999999992</v>
      </c>
      <c r="L9" s="13" t="s">
        <v>117</v>
      </c>
      <c r="M9" s="6">
        <v>7</v>
      </c>
      <c r="N9" s="6">
        <f>AVERAGE(M9,K9)</f>
        <v>5.7162499999999996</v>
      </c>
    </row>
    <row r="10" spans="1:14" x14ac:dyDescent="0.2">
      <c r="A10" s="1" t="s">
        <v>20</v>
      </c>
      <c r="B10" s="1" t="s">
        <v>4</v>
      </c>
      <c r="C10" s="1" t="s">
        <v>21</v>
      </c>
      <c r="D10" s="7">
        <v>2.6</v>
      </c>
      <c r="F10" s="7">
        <v>2</v>
      </c>
      <c r="G10" s="6"/>
      <c r="H10" s="7">
        <f t="shared" si="1"/>
        <v>2.2999999999999998</v>
      </c>
      <c r="I10" s="6">
        <v>10</v>
      </c>
      <c r="J10" s="6"/>
      <c r="K10" s="7">
        <f t="shared" si="0"/>
        <v>3.4550000000000001</v>
      </c>
      <c r="L10" s="13" t="s">
        <v>117</v>
      </c>
      <c r="M10" s="6">
        <v>2.8</v>
      </c>
      <c r="N10" s="7">
        <v>3.5</v>
      </c>
    </row>
    <row r="11" spans="1:14" x14ac:dyDescent="0.2">
      <c r="A11" s="1" t="s">
        <v>22</v>
      </c>
      <c r="B11" s="1" t="s">
        <v>4</v>
      </c>
      <c r="C11" s="1" t="s">
        <v>23</v>
      </c>
      <c r="D11" s="6">
        <v>6.5</v>
      </c>
      <c r="F11" s="7">
        <v>4.2</v>
      </c>
      <c r="G11" s="6"/>
      <c r="H11" s="6">
        <f t="shared" si="1"/>
        <v>5.35</v>
      </c>
      <c r="I11" s="6">
        <v>8</v>
      </c>
      <c r="J11" s="6"/>
      <c r="K11" s="6">
        <f t="shared" si="0"/>
        <v>5.7474999999999996</v>
      </c>
      <c r="M11" s="6"/>
      <c r="N11" s="6"/>
    </row>
    <row r="12" spans="1:14" x14ac:dyDescent="0.2">
      <c r="A12" s="1" t="s">
        <v>24</v>
      </c>
      <c r="B12" s="1" t="s">
        <v>4</v>
      </c>
      <c r="C12" s="1" t="s">
        <v>25</v>
      </c>
      <c r="D12" s="6">
        <v>9.6</v>
      </c>
      <c r="F12" s="6">
        <v>6.7</v>
      </c>
      <c r="G12" s="6"/>
      <c r="H12" s="6">
        <f t="shared" si="1"/>
        <v>8.15</v>
      </c>
      <c r="I12" s="6">
        <v>10</v>
      </c>
      <c r="J12" s="6"/>
      <c r="K12" s="6">
        <f t="shared" si="0"/>
        <v>8.4275000000000002</v>
      </c>
      <c r="M12" s="6"/>
      <c r="N12" s="6"/>
    </row>
    <row r="13" spans="1:14" x14ac:dyDescent="0.2">
      <c r="A13" s="1" t="s">
        <v>26</v>
      </c>
      <c r="B13" s="1" t="s">
        <v>27</v>
      </c>
      <c r="C13" s="1" t="s">
        <v>28</v>
      </c>
      <c r="D13" s="7">
        <v>0</v>
      </c>
      <c r="E13" s="8" t="s">
        <v>109</v>
      </c>
      <c r="F13" s="7">
        <v>0</v>
      </c>
      <c r="G13" s="8" t="s">
        <v>109</v>
      </c>
      <c r="H13" s="6">
        <f t="shared" si="1"/>
        <v>0</v>
      </c>
      <c r="I13" s="7">
        <v>0</v>
      </c>
      <c r="J13" s="12" t="s">
        <v>119</v>
      </c>
      <c r="K13" s="7">
        <f t="shared" si="0"/>
        <v>0</v>
      </c>
      <c r="L13" s="13" t="s">
        <v>120</v>
      </c>
      <c r="M13" s="6"/>
      <c r="N13" s="6"/>
    </row>
    <row r="14" spans="1:14" x14ac:dyDescent="0.2">
      <c r="A14" s="1" t="s">
        <v>29</v>
      </c>
      <c r="B14" s="1" t="s">
        <v>4</v>
      </c>
      <c r="C14" s="1" t="s">
        <v>30</v>
      </c>
      <c r="D14" s="6">
        <v>5.5</v>
      </c>
      <c r="F14" s="7">
        <v>1.75</v>
      </c>
      <c r="G14" s="6"/>
      <c r="H14" s="7">
        <f t="shared" si="1"/>
        <v>3.625</v>
      </c>
      <c r="I14" s="6">
        <v>10</v>
      </c>
      <c r="J14" s="6"/>
      <c r="K14" s="7">
        <f t="shared" si="0"/>
        <v>4.5812499999999998</v>
      </c>
      <c r="L14" s="13" t="s">
        <v>117</v>
      </c>
      <c r="M14" s="6">
        <v>8.5</v>
      </c>
      <c r="N14" s="6">
        <f>AVERAGE(M14,K14)</f>
        <v>6.5406250000000004</v>
      </c>
    </row>
    <row r="15" spans="1:14" x14ac:dyDescent="0.2">
      <c r="A15" s="1" t="s">
        <v>31</v>
      </c>
      <c r="B15" s="1" t="s">
        <v>4</v>
      </c>
      <c r="C15" s="1" t="s">
        <v>32</v>
      </c>
      <c r="D15" s="7">
        <v>3.3</v>
      </c>
      <c r="F15" s="7">
        <v>2.5</v>
      </c>
      <c r="G15" s="6"/>
      <c r="H15" s="7">
        <f t="shared" si="1"/>
        <v>2.9</v>
      </c>
      <c r="I15" s="6">
        <v>5</v>
      </c>
      <c r="J15" s="6"/>
      <c r="K15" s="7">
        <f t="shared" si="0"/>
        <v>3.2149999999999999</v>
      </c>
      <c r="L15" t="s">
        <v>117</v>
      </c>
      <c r="M15" s="7">
        <v>3.35</v>
      </c>
      <c r="N15" s="7">
        <f>AVERAGE(M15,K15)</f>
        <v>3.2824999999999998</v>
      </c>
    </row>
    <row r="16" spans="1:14" x14ac:dyDescent="0.2">
      <c r="A16" s="1" t="s">
        <v>33</v>
      </c>
      <c r="B16" s="1" t="s">
        <v>4</v>
      </c>
      <c r="C16" s="1" t="s">
        <v>34</v>
      </c>
      <c r="D16" s="7">
        <v>3.5</v>
      </c>
      <c r="F16" s="7">
        <v>1</v>
      </c>
      <c r="G16" s="6"/>
      <c r="H16" s="7">
        <f t="shared" si="1"/>
        <v>2.25</v>
      </c>
      <c r="I16" s="7">
        <v>0</v>
      </c>
      <c r="J16" s="12" t="s">
        <v>119</v>
      </c>
      <c r="K16" s="7">
        <f t="shared" si="0"/>
        <v>1.9124999999999999</v>
      </c>
      <c r="L16" s="13" t="s">
        <v>120</v>
      </c>
      <c r="M16" s="6"/>
      <c r="N16" s="6"/>
    </row>
    <row r="17" spans="1:14" x14ac:dyDescent="0.2">
      <c r="A17" s="1" t="s">
        <v>35</v>
      </c>
      <c r="B17" s="1" t="s">
        <v>4</v>
      </c>
      <c r="C17" s="1" t="s">
        <v>36</v>
      </c>
      <c r="D17" s="6">
        <v>8</v>
      </c>
      <c r="F17" s="7">
        <v>4.75</v>
      </c>
      <c r="G17" s="6"/>
      <c r="H17" s="6">
        <f t="shared" si="1"/>
        <v>6.375</v>
      </c>
      <c r="I17" s="6">
        <v>10</v>
      </c>
      <c r="J17" s="6"/>
      <c r="K17" s="6">
        <f t="shared" si="0"/>
        <v>6.9187500000000002</v>
      </c>
      <c r="M17" s="6"/>
      <c r="N17" s="6"/>
    </row>
    <row r="18" spans="1:14" x14ac:dyDescent="0.2">
      <c r="A18" s="1" t="s">
        <v>37</v>
      </c>
      <c r="B18" s="1" t="s">
        <v>38</v>
      </c>
      <c r="C18" s="1" t="s">
        <v>39</v>
      </c>
      <c r="D18" s="6">
        <v>6.1</v>
      </c>
      <c r="F18" s="7">
        <v>2.25</v>
      </c>
      <c r="G18" s="6"/>
      <c r="H18" s="7">
        <f t="shared" si="1"/>
        <v>4.1749999999999998</v>
      </c>
      <c r="I18" s="6">
        <v>10</v>
      </c>
      <c r="J18" s="6"/>
      <c r="K18" s="6">
        <f t="shared" si="0"/>
        <v>5.0487500000000001</v>
      </c>
      <c r="M18" s="6"/>
      <c r="N18" s="6"/>
    </row>
    <row r="19" spans="1:14" x14ac:dyDescent="0.2">
      <c r="A19" s="1" t="s">
        <v>40</v>
      </c>
      <c r="B19" s="1" t="s">
        <v>4</v>
      </c>
      <c r="C19" s="1" t="s">
        <v>41</v>
      </c>
      <c r="D19" s="6">
        <v>6.2</v>
      </c>
      <c r="F19" s="6">
        <v>5.05</v>
      </c>
      <c r="G19" s="6"/>
      <c r="H19" s="6">
        <f t="shared" si="1"/>
        <v>5.625</v>
      </c>
      <c r="I19" s="6">
        <v>9</v>
      </c>
      <c r="J19" s="6"/>
      <c r="K19" s="12">
        <f t="shared" si="0"/>
        <v>6.1312499999999996</v>
      </c>
      <c r="M19" s="6"/>
      <c r="N19" s="6"/>
    </row>
    <row r="20" spans="1:14" x14ac:dyDescent="0.2">
      <c r="A20" s="1" t="s">
        <v>42</v>
      </c>
      <c r="B20" s="1" t="s">
        <v>4</v>
      </c>
      <c r="C20" s="1" t="s">
        <v>43</v>
      </c>
      <c r="D20" s="6">
        <v>6.7</v>
      </c>
      <c r="F20" s="7">
        <v>2.5</v>
      </c>
      <c r="G20" s="6"/>
      <c r="H20" s="7">
        <f t="shared" si="1"/>
        <v>4.5999999999999996</v>
      </c>
      <c r="I20" s="6">
        <v>8</v>
      </c>
      <c r="J20" s="6"/>
      <c r="K20" s="6">
        <f t="shared" si="0"/>
        <v>5.1099999999999994</v>
      </c>
      <c r="M20" s="6"/>
      <c r="N20" s="6"/>
    </row>
    <row r="21" spans="1:14" x14ac:dyDescent="0.2">
      <c r="A21" s="1" t="s">
        <v>44</v>
      </c>
      <c r="B21" s="1" t="s">
        <v>4</v>
      </c>
      <c r="C21" s="1" t="s">
        <v>45</v>
      </c>
      <c r="D21" s="7">
        <v>3.9</v>
      </c>
      <c r="F21" s="7">
        <v>2.5</v>
      </c>
      <c r="G21" s="6"/>
      <c r="H21" s="7">
        <f t="shared" si="1"/>
        <v>3.2</v>
      </c>
      <c r="I21" s="6">
        <v>10</v>
      </c>
      <c r="J21" s="6"/>
      <c r="K21" s="7">
        <f t="shared" si="0"/>
        <v>4.2200000000000006</v>
      </c>
      <c r="L21" t="s">
        <v>117</v>
      </c>
      <c r="M21" s="7">
        <v>3.1</v>
      </c>
      <c r="N21" s="7">
        <v>4.2</v>
      </c>
    </row>
    <row r="22" spans="1:14" x14ac:dyDescent="0.2">
      <c r="A22" s="1" t="s">
        <v>46</v>
      </c>
      <c r="B22" s="1" t="s">
        <v>4</v>
      </c>
      <c r="C22" s="1" t="s">
        <v>47</v>
      </c>
      <c r="D22" s="6">
        <v>10</v>
      </c>
      <c r="F22" s="6">
        <v>5.4</v>
      </c>
      <c r="G22" s="6"/>
      <c r="H22" s="6">
        <f t="shared" si="1"/>
        <v>7.7</v>
      </c>
      <c r="I22" s="6">
        <v>10</v>
      </c>
      <c r="J22" s="6"/>
      <c r="K22" s="6">
        <f t="shared" si="0"/>
        <v>8.0449999999999999</v>
      </c>
      <c r="M22" s="6"/>
      <c r="N22" s="6"/>
    </row>
    <row r="23" spans="1:14" x14ac:dyDescent="0.2">
      <c r="A23" s="1" t="s">
        <v>48</v>
      </c>
      <c r="B23" s="1" t="s">
        <v>4</v>
      </c>
      <c r="C23" s="1" t="s">
        <v>49</v>
      </c>
      <c r="D23" s="7">
        <v>4.5</v>
      </c>
      <c r="F23" s="7">
        <v>2.75</v>
      </c>
      <c r="G23" s="6"/>
      <c r="H23" s="7">
        <f t="shared" si="1"/>
        <v>3.625</v>
      </c>
      <c r="I23" s="6">
        <v>8</v>
      </c>
      <c r="J23" s="6"/>
      <c r="K23" s="7">
        <f t="shared" si="0"/>
        <v>4.28125</v>
      </c>
      <c r="L23" t="s">
        <v>117</v>
      </c>
      <c r="M23" s="6">
        <v>5.7</v>
      </c>
      <c r="N23" s="6">
        <f>AVERAGE(M23,K23)</f>
        <v>4.9906249999999996</v>
      </c>
    </row>
    <row r="24" spans="1:14" x14ac:dyDescent="0.2">
      <c r="A24" s="1" t="s">
        <v>50</v>
      </c>
      <c r="B24" s="1" t="s">
        <v>51</v>
      </c>
      <c r="C24" s="1" t="s">
        <v>52</v>
      </c>
      <c r="D24" s="7">
        <v>0</v>
      </c>
      <c r="E24" s="8" t="s">
        <v>109</v>
      </c>
      <c r="F24" s="7">
        <v>0</v>
      </c>
      <c r="G24" s="8" t="s">
        <v>109</v>
      </c>
      <c r="H24" s="7">
        <f t="shared" si="1"/>
        <v>0</v>
      </c>
      <c r="I24" s="7">
        <v>0</v>
      </c>
      <c r="J24" s="12" t="s">
        <v>119</v>
      </c>
      <c r="K24" s="7">
        <f t="shared" si="0"/>
        <v>0</v>
      </c>
      <c r="L24" s="13" t="s">
        <v>120</v>
      </c>
      <c r="M24" s="6"/>
      <c r="N24" s="6"/>
    </row>
    <row r="25" spans="1:14" x14ac:dyDescent="0.2">
      <c r="A25" s="1" t="s">
        <v>53</v>
      </c>
      <c r="B25" s="1" t="s">
        <v>4</v>
      </c>
      <c r="C25" s="1" t="s">
        <v>54</v>
      </c>
      <c r="D25" s="6">
        <v>5</v>
      </c>
      <c r="F25" s="7">
        <v>2.25</v>
      </c>
      <c r="G25" s="6"/>
      <c r="H25" s="7">
        <f t="shared" si="1"/>
        <v>3.625</v>
      </c>
      <c r="I25" s="6">
        <v>10</v>
      </c>
      <c r="J25" s="6"/>
      <c r="K25" s="7">
        <f t="shared" si="0"/>
        <v>4.5812499999999998</v>
      </c>
      <c r="L25" t="s">
        <v>117</v>
      </c>
      <c r="M25" s="6">
        <v>6.3</v>
      </c>
      <c r="N25" s="6">
        <f>AVERAGE(M25,K25)</f>
        <v>5.4406249999999998</v>
      </c>
    </row>
    <row r="26" spans="1:14" x14ac:dyDescent="0.2">
      <c r="A26" s="1" t="s">
        <v>55</v>
      </c>
      <c r="B26" s="1" t="s">
        <v>4</v>
      </c>
      <c r="C26" s="1" t="s">
        <v>56</v>
      </c>
      <c r="D26" s="6">
        <v>6.8</v>
      </c>
      <c r="F26" s="7">
        <v>4</v>
      </c>
      <c r="G26" s="6"/>
      <c r="H26" s="6">
        <f t="shared" si="1"/>
        <v>5.4</v>
      </c>
      <c r="I26" s="6">
        <v>10</v>
      </c>
      <c r="J26" s="6"/>
      <c r="K26" s="6">
        <f t="shared" si="0"/>
        <v>6.09</v>
      </c>
      <c r="M26" s="6"/>
      <c r="N26" s="6"/>
    </row>
    <row r="27" spans="1:14" x14ac:dyDescent="0.2">
      <c r="A27" s="1" t="s">
        <v>57</v>
      </c>
      <c r="B27" s="1" t="s">
        <v>4</v>
      </c>
      <c r="C27" s="1" t="s">
        <v>58</v>
      </c>
      <c r="D27" s="6">
        <v>6</v>
      </c>
      <c r="F27" s="7">
        <v>2.25</v>
      </c>
      <c r="G27" s="6"/>
      <c r="H27" s="7">
        <f t="shared" si="1"/>
        <v>4.125</v>
      </c>
      <c r="I27" s="6">
        <v>6</v>
      </c>
      <c r="J27" s="6"/>
      <c r="K27" s="7">
        <f t="shared" si="0"/>
        <v>4.40625</v>
      </c>
      <c r="L27" t="s">
        <v>117</v>
      </c>
      <c r="M27" s="6">
        <v>5.5</v>
      </c>
      <c r="N27" s="6">
        <f>AVERAGE(M27,K27)</f>
        <v>4.953125</v>
      </c>
    </row>
    <row r="28" spans="1:14" x14ac:dyDescent="0.2">
      <c r="A28" s="1" t="s">
        <v>59</v>
      </c>
      <c r="B28" s="1" t="s">
        <v>4</v>
      </c>
      <c r="C28" s="1" t="s">
        <v>60</v>
      </c>
      <c r="D28" s="6">
        <v>5.9</v>
      </c>
      <c r="F28" s="7">
        <v>3.75</v>
      </c>
      <c r="G28" s="6"/>
      <c r="H28" s="7">
        <f t="shared" si="1"/>
        <v>4.8250000000000002</v>
      </c>
      <c r="I28" s="6">
        <v>9</v>
      </c>
      <c r="J28" s="6"/>
      <c r="K28" s="12">
        <f t="shared" si="0"/>
        <v>5.4512499999999999</v>
      </c>
      <c r="N28" s="6"/>
    </row>
    <row r="29" spans="1:14" x14ac:dyDescent="0.2">
      <c r="A29" s="1" t="s">
        <v>61</v>
      </c>
      <c r="B29" s="1" t="s">
        <v>4</v>
      </c>
      <c r="C29" s="1" t="s">
        <v>62</v>
      </c>
      <c r="D29" s="7">
        <v>3.2</v>
      </c>
      <c r="F29" s="6">
        <v>5.7</v>
      </c>
      <c r="G29" s="6"/>
      <c r="H29" s="7">
        <f t="shared" si="1"/>
        <v>4.45</v>
      </c>
      <c r="I29" s="6">
        <v>10</v>
      </c>
      <c r="J29" s="6"/>
      <c r="K29" s="6">
        <f t="shared" si="0"/>
        <v>5.2825000000000006</v>
      </c>
      <c r="M29" s="6"/>
      <c r="N29" s="6"/>
    </row>
    <row r="30" spans="1:14" x14ac:dyDescent="0.2">
      <c r="A30" s="1" t="s">
        <v>63</v>
      </c>
      <c r="B30" s="1" t="s">
        <v>4</v>
      </c>
      <c r="C30" s="1" t="s">
        <v>64</v>
      </c>
      <c r="D30" s="7">
        <v>3.9</v>
      </c>
      <c r="F30" s="7">
        <v>3</v>
      </c>
      <c r="G30" s="6"/>
      <c r="H30" s="7">
        <f t="shared" si="1"/>
        <v>3.45</v>
      </c>
      <c r="I30" s="6">
        <v>8</v>
      </c>
      <c r="J30" s="6"/>
      <c r="K30" s="7">
        <f t="shared" si="0"/>
        <v>4.1325000000000003</v>
      </c>
      <c r="L30" t="s">
        <v>117</v>
      </c>
      <c r="M30" s="7">
        <v>3.25</v>
      </c>
      <c r="N30" s="7">
        <f>AVERAGE(M30,K30)</f>
        <v>3.6912500000000001</v>
      </c>
    </row>
    <row r="31" spans="1:14" x14ac:dyDescent="0.2">
      <c r="A31" s="1" t="s">
        <v>65</v>
      </c>
      <c r="B31" s="1" t="s">
        <v>4</v>
      </c>
      <c r="C31" s="1" t="s">
        <v>66</v>
      </c>
      <c r="D31" s="6">
        <v>6.53</v>
      </c>
      <c r="F31" s="7">
        <v>4.5</v>
      </c>
      <c r="G31" s="6"/>
      <c r="H31" s="6">
        <f t="shared" si="1"/>
        <v>5.5150000000000006</v>
      </c>
      <c r="I31" s="6">
        <v>10</v>
      </c>
      <c r="J31" s="6"/>
      <c r="K31" s="6">
        <f t="shared" si="0"/>
        <v>6.1877500000000003</v>
      </c>
      <c r="M31" s="6"/>
      <c r="N31" s="6"/>
    </row>
    <row r="32" spans="1:14" x14ac:dyDescent="0.2">
      <c r="A32" s="1" t="s">
        <v>67</v>
      </c>
      <c r="B32" s="1" t="s">
        <v>4</v>
      </c>
      <c r="C32" s="1" t="s">
        <v>68</v>
      </c>
      <c r="D32" s="7">
        <v>4</v>
      </c>
      <c r="F32" s="6">
        <v>5.0999999999999996</v>
      </c>
      <c r="G32" s="6"/>
      <c r="H32" s="7">
        <f t="shared" si="1"/>
        <v>4.55</v>
      </c>
      <c r="I32" s="6">
        <v>10</v>
      </c>
      <c r="J32" s="6"/>
      <c r="K32" s="6">
        <f t="shared" si="0"/>
        <v>5.3674999999999997</v>
      </c>
      <c r="M32" s="6"/>
      <c r="N32" s="6"/>
    </row>
    <row r="33" spans="1:14" x14ac:dyDescent="0.2">
      <c r="A33" s="1" t="s">
        <v>69</v>
      </c>
      <c r="B33" s="1" t="s">
        <v>4</v>
      </c>
      <c r="C33" s="1" t="s">
        <v>70</v>
      </c>
      <c r="D33" s="6">
        <v>5.5</v>
      </c>
      <c r="F33" s="7">
        <v>2</v>
      </c>
      <c r="G33" s="6"/>
      <c r="H33" s="7">
        <f t="shared" si="1"/>
        <v>3.75</v>
      </c>
      <c r="I33" s="6">
        <v>9</v>
      </c>
      <c r="J33" s="6"/>
      <c r="K33" s="7">
        <f t="shared" si="0"/>
        <v>4.5374999999999996</v>
      </c>
      <c r="L33" t="s">
        <v>117</v>
      </c>
      <c r="M33" s="7">
        <v>2.5</v>
      </c>
      <c r="N33" s="7">
        <f>AVERAGE(M33,K33)</f>
        <v>3.5187499999999998</v>
      </c>
    </row>
    <row r="34" spans="1:14" x14ac:dyDescent="0.2">
      <c r="A34" s="1" t="s">
        <v>71</v>
      </c>
      <c r="B34" s="1" t="s">
        <v>4</v>
      </c>
      <c r="C34" s="1" t="s">
        <v>72</v>
      </c>
      <c r="D34" s="6">
        <v>6.3</v>
      </c>
      <c r="F34" s="6">
        <v>5</v>
      </c>
      <c r="G34" s="6"/>
      <c r="H34" s="6">
        <f t="shared" si="1"/>
        <v>5.65</v>
      </c>
      <c r="I34" s="6">
        <v>9</v>
      </c>
      <c r="J34" s="6"/>
      <c r="K34" s="6">
        <f t="shared" si="0"/>
        <v>6.1524999999999999</v>
      </c>
      <c r="M34" s="6"/>
      <c r="N34" s="6"/>
    </row>
    <row r="35" spans="1:14" x14ac:dyDescent="0.2">
      <c r="A35" s="1" t="s">
        <v>73</v>
      </c>
      <c r="B35" s="1" t="s">
        <v>74</v>
      </c>
      <c r="C35" s="1" t="s">
        <v>75</v>
      </c>
      <c r="D35" s="7">
        <v>0</v>
      </c>
      <c r="E35" s="8" t="s">
        <v>109</v>
      </c>
      <c r="F35" s="7">
        <v>0</v>
      </c>
      <c r="G35" s="8" t="s">
        <v>109</v>
      </c>
      <c r="H35" s="7">
        <f t="shared" si="1"/>
        <v>0</v>
      </c>
      <c r="I35" s="7">
        <v>0</v>
      </c>
      <c r="J35" s="12" t="s">
        <v>119</v>
      </c>
      <c r="K35" s="7">
        <f t="shared" si="0"/>
        <v>0</v>
      </c>
      <c r="L35" s="13" t="s">
        <v>120</v>
      </c>
      <c r="M35" s="6"/>
      <c r="N35" s="6"/>
    </row>
    <row r="36" spans="1:14" x14ac:dyDescent="0.2">
      <c r="A36" s="1" t="s">
        <v>76</v>
      </c>
      <c r="B36" s="1" t="s">
        <v>4</v>
      </c>
      <c r="C36" s="1" t="s">
        <v>77</v>
      </c>
      <c r="D36" s="6">
        <v>8.6999999999999993</v>
      </c>
      <c r="F36" s="7">
        <v>3.6</v>
      </c>
      <c r="G36" s="6"/>
      <c r="H36" s="6">
        <f t="shared" si="1"/>
        <v>6.1499999999999995</v>
      </c>
      <c r="I36" s="6">
        <v>10</v>
      </c>
      <c r="J36" s="6"/>
      <c r="K36" s="6">
        <f t="shared" si="0"/>
        <v>6.7274999999999991</v>
      </c>
      <c r="M36" s="6"/>
      <c r="N36" s="6"/>
    </row>
    <row r="37" spans="1:14" x14ac:dyDescent="0.2">
      <c r="A37" s="1" t="s">
        <v>78</v>
      </c>
      <c r="B37" s="1" t="s">
        <v>4</v>
      </c>
      <c r="C37" s="1" t="s">
        <v>79</v>
      </c>
      <c r="D37" s="6">
        <v>5.8</v>
      </c>
      <c r="F37" s="6">
        <v>5.5</v>
      </c>
      <c r="G37" s="6"/>
      <c r="H37" s="6">
        <f t="shared" si="1"/>
        <v>5.65</v>
      </c>
      <c r="I37" s="6">
        <v>10</v>
      </c>
      <c r="J37" s="6"/>
      <c r="K37" s="6">
        <f t="shared" si="0"/>
        <v>6.3025000000000002</v>
      </c>
      <c r="M37" s="6"/>
      <c r="N37" s="6"/>
    </row>
    <row r="38" spans="1:14" x14ac:dyDescent="0.2">
      <c r="A38" s="1" t="s">
        <v>80</v>
      </c>
      <c r="B38" s="1" t="s">
        <v>4</v>
      </c>
      <c r="C38" s="1" t="s">
        <v>81</v>
      </c>
      <c r="D38" s="6">
        <v>8.3000000000000007</v>
      </c>
      <c r="F38" s="7">
        <v>4.2</v>
      </c>
      <c r="G38" s="6"/>
      <c r="H38" s="6">
        <f t="shared" si="1"/>
        <v>6.25</v>
      </c>
      <c r="I38" s="6">
        <v>10</v>
      </c>
      <c r="J38" s="6"/>
      <c r="K38" s="6">
        <f t="shared" si="0"/>
        <v>6.8125</v>
      </c>
      <c r="M38" s="6"/>
      <c r="N38" s="6"/>
    </row>
    <row r="39" spans="1:14" x14ac:dyDescent="0.2">
      <c r="A39" s="1" t="s">
        <v>82</v>
      </c>
      <c r="B39" s="1" t="s">
        <v>4</v>
      </c>
      <c r="C39" s="1" t="s">
        <v>83</v>
      </c>
      <c r="D39" s="6">
        <v>6.3</v>
      </c>
      <c r="F39" s="7">
        <v>2</v>
      </c>
      <c r="G39" s="6"/>
      <c r="H39" s="7">
        <f t="shared" si="1"/>
        <v>4.1500000000000004</v>
      </c>
      <c r="I39" s="6">
        <v>10</v>
      </c>
      <c r="J39" s="6"/>
      <c r="K39" s="12">
        <f t="shared" si="0"/>
        <v>5.0274999999999999</v>
      </c>
      <c r="M39" s="6"/>
      <c r="N39" s="6"/>
    </row>
    <row r="40" spans="1:14" x14ac:dyDescent="0.2">
      <c r="A40" s="1" t="s">
        <v>84</v>
      </c>
      <c r="B40" s="1" t="s">
        <v>38</v>
      </c>
      <c r="C40" s="1" t="s">
        <v>85</v>
      </c>
      <c r="D40" s="6">
        <v>6.3</v>
      </c>
      <c r="F40" s="7">
        <v>2.5</v>
      </c>
      <c r="G40" s="6"/>
      <c r="H40" s="7">
        <f t="shared" si="1"/>
        <v>4.4000000000000004</v>
      </c>
      <c r="I40" s="6">
        <v>0</v>
      </c>
      <c r="J40" s="12" t="s">
        <v>119</v>
      </c>
      <c r="K40" s="7">
        <f t="shared" si="0"/>
        <v>3.74</v>
      </c>
      <c r="L40" t="s">
        <v>117</v>
      </c>
      <c r="M40" s="6">
        <v>4.3</v>
      </c>
      <c r="N40" s="7">
        <f>AVERAGE(M40,K40)</f>
        <v>4.0199999999999996</v>
      </c>
    </row>
    <row r="41" spans="1:14" x14ac:dyDescent="0.2">
      <c r="A41" s="1" t="s">
        <v>86</v>
      </c>
      <c r="B41" s="1" t="s">
        <v>4</v>
      </c>
      <c r="C41" s="1" t="s">
        <v>87</v>
      </c>
      <c r="D41" s="6">
        <v>6.2</v>
      </c>
      <c r="F41" s="7">
        <v>2.75</v>
      </c>
      <c r="G41" s="6"/>
      <c r="H41" s="7">
        <f t="shared" si="1"/>
        <v>4.4749999999999996</v>
      </c>
      <c r="I41" s="6">
        <v>8</v>
      </c>
      <c r="J41" s="6"/>
      <c r="K41" s="6">
        <f t="shared" si="0"/>
        <v>5.0037499999999993</v>
      </c>
      <c r="M41" s="6"/>
      <c r="N41" s="6"/>
    </row>
    <row r="42" spans="1:14" x14ac:dyDescent="0.2">
      <c r="A42" s="1" t="s">
        <v>88</v>
      </c>
      <c r="B42" s="1" t="s">
        <v>4</v>
      </c>
      <c r="C42" s="1" t="s">
        <v>89</v>
      </c>
      <c r="D42" s="7">
        <v>4.2</v>
      </c>
      <c r="F42" s="6">
        <v>5</v>
      </c>
      <c r="G42" s="6"/>
      <c r="H42" s="7">
        <f t="shared" si="1"/>
        <v>4.5999999999999996</v>
      </c>
      <c r="I42" s="6">
        <v>8</v>
      </c>
      <c r="J42" s="6"/>
      <c r="K42" s="12">
        <f t="shared" si="0"/>
        <v>5.1099999999999994</v>
      </c>
      <c r="M42" s="6"/>
      <c r="N42" s="6"/>
    </row>
    <row r="43" spans="1:14" x14ac:dyDescent="0.2">
      <c r="A43" s="1" t="s">
        <v>90</v>
      </c>
      <c r="B43" s="1" t="s">
        <v>4</v>
      </c>
      <c r="C43" s="1" t="s">
        <v>91</v>
      </c>
      <c r="D43" s="6">
        <v>6.8</v>
      </c>
      <c r="F43" s="7">
        <v>4.5</v>
      </c>
      <c r="G43" s="6"/>
      <c r="H43" s="6">
        <f t="shared" si="1"/>
        <v>5.65</v>
      </c>
      <c r="I43" s="6">
        <v>9</v>
      </c>
      <c r="J43" s="6"/>
      <c r="K43" s="12">
        <f t="shared" si="0"/>
        <v>6.1524999999999999</v>
      </c>
      <c r="M43" s="6"/>
      <c r="N43" s="6"/>
    </row>
    <row r="44" spans="1:14" x14ac:dyDescent="0.2">
      <c r="A44" s="1" t="s">
        <v>92</v>
      </c>
      <c r="B44" s="1" t="s">
        <v>4</v>
      </c>
      <c r="C44" s="1" t="s">
        <v>93</v>
      </c>
      <c r="D44" s="6">
        <v>8.4</v>
      </c>
      <c r="F44" s="6">
        <v>8.5</v>
      </c>
      <c r="G44" s="6"/>
      <c r="H44" s="6">
        <f t="shared" si="1"/>
        <v>8.4499999999999993</v>
      </c>
      <c r="I44" s="6">
        <v>10</v>
      </c>
      <c r="J44" s="6"/>
      <c r="K44" s="6">
        <f t="shared" si="0"/>
        <v>8.6824999999999992</v>
      </c>
      <c r="M44" s="6"/>
      <c r="N44" s="6"/>
    </row>
    <row r="45" spans="1:14" x14ac:dyDescent="0.2">
      <c r="A45" s="1" t="s">
        <v>94</v>
      </c>
      <c r="B45" s="1" t="s">
        <v>4</v>
      </c>
      <c r="C45" s="1" t="s">
        <v>95</v>
      </c>
      <c r="D45" s="6">
        <v>5.8</v>
      </c>
      <c r="F45" s="7">
        <v>1</v>
      </c>
      <c r="G45" s="6"/>
      <c r="H45" s="7">
        <f t="shared" si="1"/>
        <v>3.4</v>
      </c>
      <c r="I45" s="6">
        <v>10</v>
      </c>
      <c r="J45" s="6"/>
      <c r="K45" s="7">
        <f t="shared" si="0"/>
        <v>4.3899999999999997</v>
      </c>
      <c r="L45" t="s">
        <v>117</v>
      </c>
      <c r="M45" s="7">
        <v>2.75</v>
      </c>
      <c r="N45" s="7">
        <v>4.4000000000000004</v>
      </c>
    </row>
    <row r="46" spans="1:14" x14ac:dyDescent="0.2">
      <c r="A46" s="1" t="s">
        <v>96</v>
      </c>
      <c r="B46" s="1" t="s">
        <v>4</v>
      </c>
      <c r="C46" s="1" t="s">
        <v>97</v>
      </c>
      <c r="D46" s="6">
        <v>7.9</v>
      </c>
      <c r="F46" s="7">
        <v>2.5</v>
      </c>
      <c r="G46" s="6"/>
      <c r="H46" s="6">
        <f t="shared" si="1"/>
        <v>5.2</v>
      </c>
      <c r="I46" s="7">
        <v>0</v>
      </c>
      <c r="J46" s="12" t="s">
        <v>119</v>
      </c>
      <c r="K46" s="7">
        <f t="shared" si="0"/>
        <v>4.42</v>
      </c>
      <c r="L46" t="s">
        <v>117</v>
      </c>
      <c r="M46" s="7">
        <v>1.5</v>
      </c>
      <c r="N46" s="7">
        <v>4.4000000000000004</v>
      </c>
    </row>
    <row r="47" spans="1:14" x14ac:dyDescent="0.2">
      <c r="A47" s="1" t="s">
        <v>98</v>
      </c>
      <c r="B47" s="1" t="s">
        <v>4</v>
      </c>
      <c r="C47" s="1" t="s">
        <v>99</v>
      </c>
      <c r="D47" s="7">
        <v>3.8</v>
      </c>
      <c r="F47" s="7">
        <v>2</v>
      </c>
      <c r="G47" s="6"/>
      <c r="H47" s="7">
        <f t="shared" si="1"/>
        <v>2.9</v>
      </c>
      <c r="I47" s="6">
        <v>9</v>
      </c>
      <c r="J47" s="6"/>
      <c r="K47" s="7">
        <f t="shared" si="0"/>
        <v>3.8149999999999995</v>
      </c>
      <c r="L47" t="s">
        <v>117</v>
      </c>
      <c r="M47" s="6">
        <v>7.7</v>
      </c>
      <c r="N47" s="12">
        <f>AVERAGE(M47,K47)</f>
        <v>5.7575000000000003</v>
      </c>
    </row>
    <row r="48" spans="1:14" x14ac:dyDescent="0.2">
      <c r="A48" s="1" t="s">
        <v>100</v>
      </c>
      <c r="B48" s="1" t="s">
        <v>4</v>
      </c>
      <c r="C48" s="1" t="s">
        <v>101</v>
      </c>
      <c r="D48" s="6">
        <v>7.9</v>
      </c>
      <c r="F48" s="6">
        <v>6.25</v>
      </c>
      <c r="G48" s="6"/>
      <c r="H48" s="6">
        <f t="shared" si="1"/>
        <v>7.0750000000000002</v>
      </c>
      <c r="I48" s="6">
        <v>8</v>
      </c>
      <c r="J48" s="6"/>
      <c r="K48" s="6">
        <f t="shared" si="0"/>
        <v>7.2137500000000001</v>
      </c>
      <c r="M48" s="6"/>
      <c r="N48" s="6"/>
    </row>
    <row r="49" spans="1:14" x14ac:dyDescent="0.2">
      <c r="A49" s="1" t="s">
        <v>102</v>
      </c>
      <c r="B49" s="1" t="s">
        <v>4</v>
      </c>
      <c r="C49" s="1" t="s">
        <v>103</v>
      </c>
      <c r="D49" s="6">
        <v>6.4</v>
      </c>
      <c r="F49" s="7">
        <v>2.25</v>
      </c>
      <c r="G49" s="6"/>
      <c r="H49" s="7">
        <f t="shared" si="1"/>
        <v>4.3250000000000002</v>
      </c>
      <c r="I49" s="6">
        <v>10</v>
      </c>
      <c r="J49" s="6"/>
      <c r="K49" s="12">
        <f t="shared" si="0"/>
        <v>5.1762499999999996</v>
      </c>
      <c r="M49" s="6"/>
      <c r="N49" s="6"/>
    </row>
    <row r="50" spans="1:14" x14ac:dyDescent="0.2">
      <c r="A50" s="1" t="s">
        <v>104</v>
      </c>
      <c r="B50" s="1" t="s">
        <v>4</v>
      </c>
      <c r="C50" s="1" t="s">
        <v>105</v>
      </c>
      <c r="D50" s="7">
        <v>4.5</v>
      </c>
      <c r="F50" s="7">
        <v>3.7</v>
      </c>
      <c r="G50" s="6"/>
      <c r="H50" s="7">
        <f t="shared" si="1"/>
        <v>4.0999999999999996</v>
      </c>
      <c r="I50" s="6">
        <v>10</v>
      </c>
      <c r="J50" s="6"/>
      <c r="K50" s="6">
        <f t="shared" si="0"/>
        <v>4.9849999999999994</v>
      </c>
      <c r="M50" s="6"/>
      <c r="N50" s="6"/>
    </row>
    <row r="51" spans="1:14" x14ac:dyDescent="0.2">
      <c r="A51" s="1" t="s">
        <v>106</v>
      </c>
      <c r="B51" s="1" t="s">
        <v>4</v>
      </c>
      <c r="C51" s="1" t="s">
        <v>107</v>
      </c>
      <c r="D51" s="6">
        <v>5.3</v>
      </c>
      <c r="F51" s="7">
        <v>3.5</v>
      </c>
      <c r="G51" s="6"/>
      <c r="H51" s="7">
        <f t="shared" si="1"/>
        <v>4.4000000000000004</v>
      </c>
      <c r="I51" s="6">
        <v>10</v>
      </c>
      <c r="J51" s="6"/>
      <c r="K51" s="6">
        <f t="shared" si="0"/>
        <v>5.24</v>
      </c>
      <c r="M51" s="6"/>
      <c r="N51" s="6"/>
    </row>
    <row r="52" spans="1:14" x14ac:dyDescent="0.2">
      <c r="B52" s="8" t="s">
        <v>111</v>
      </c>
      <c r="D52" s="10">
        <f>AVERAGE(D2:D51)</f>
        <v>5.4286000000000012</v>
      </c>
      <c r="F52" s="6"/>
      <c r="G52" s="6"/>
      <c r="H52" s="11">
        <f>AVERAGE(H2:H51)</f>
        <v>4.4718000000000009</v>
      </c>
      <c r="I52" s="10">
        <f>AVERAGE(I2:I51)</f>
        <v>8.16</v>
      </c>
      <c r="J52" s="6"/>
      <c r="K52" s="10">
        <f>AVERAGE(K2:K51)</f>
        <v>5.0250299999999992</v>
      </c>
      <c r="M52" s="6"/>
      <c r="N52" s="6"/>
    </row>
    <row r="53" spans="1:14" x14ac:dyDescent="0.2">
      <c r="L53" t="s">
        <v>121</v>
      </c>
    </row>
    <row r="54" spans="1:14" x14ac:dyDescent="0.2">
      <c r="B54" s="8"/>
      <c r="L54" t="s">
        <v>122</v>
      </c>
    </row>
  </sheetData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cassius ruchert</cp:lastModifiedBy>
  <cp:lastPrinted>2021-12-28T12:43:58Z</cp:lastPrinted>
  <dcterms:created xsi:type="dcterms:W3CDTF">2021-11-24T09:53:16Z</dcterms:created>
  <dcterms:modified xsi:type="dcterms:W3CDTF">2022-02-02T07:55:11Z</dcterms:modified>
</cp:coreProperties>
</file>