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<sst xmlns="http://schemas.openxmlformats.org/spreadsheetml/2006/main" count="212" uniqueCount="105">
  <si>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Disciplina:</t>
  </si>
  <si>
    <t>LOM3016</t>
  </si>
  <si>
    <t>Turma:</t>
  </si>
  <si>
    <t>20212D2</t>
  </si>
  <si>
    <t>Código</t>
  </si>
  <si>
    <t>Ingresso</t>
  </si>
  <si>
    <t>Curso</t>
  </si>
  <si>
    <t>Nome</t>
  </si>
  <si>
    <t>11800271</t>
  </si>
  <si>
    <t>2020/1</t>
  </si>
  <si>
    <t>88351</t>
  </si>
  <si>
    <t>Alexandre Gomes Pinho Botelho</t>
  </si>
  <si>
    <t>11201512</t>
  </si>
  <si>
    <t>2019/1</t>
  </si>
  <si>
    <t>Alice Alves Pereira</t>
  </si>
  <si>
    <t>10829625</t>
  </si>
  <si>
    <t>2021/1</t>
  </si>
  <si>
    <t>88052</t>
  </si>
  <si>
    <t>Amanda Azimovas Moreira</t>
  </si>
  <si>
    <t>12701630</t>
  </si>
  <si>
    <t>Ana Beatriz Gonçalves Wolf</t>
  </si>
  <si>
    <t>12733383</t>
  </si>
  <si>
    <t>88251</t>
  </si>
  <si>
    <t>Bruna Francisca Pereira</t>
  </si>
  <si>
    <t>12548532</t>
  </si>
  <si>
    <t>Caio Gomes da Silva Lehn</t>
  </si>
  <si>
    <t>12549001</t>
  </si>
  <si>
    <t>Camila Klein Fenner</t>
  </si>
  <si>
    <t>12548831</t>
  </si>
  <si>
    <t>Camila Santos List</t>
  </si>
  <si>
    <t>12548470</t>
  </si>
  <si>
    <t>Diego Studart Mattos di Piero</t>
  </si>
  <si>
    <t>12548719</t>
  </si>
  <si>
    <t>Diego Yuji Enomura</t>
  </si>
  <si>
    <t>12776930</t>
  </si>
  <si>
    <t>Felipe Eiji Ueda</t>
  </si>
  <si>
    <t>12728265</t>
  </si>
  <si>
    <t>Flavio Rocha da Silva</t>
  </si>
  <si>
    <t>9862311</t>
  </si>
  <si>
    <t>2016/1</t>
  </si>
  <si>
    <t>88152</t>
  </si>
  <si>
    <t>Flavio Tadamtsu Peçanhuk Kawachi</t>
  </si>
  <si>
    <t>12548410</t>
  </si>
  <si>
    <t>Gabriel Morales da Silva</t>
  </si>
  <si>
    <t>12548744</t>
  </si>
  <si>
    <t>Gabriel Rocha Calvo</t>
  </si>
  <si>
    <t>12548560</t>
  </si>
  <si>
    <t>Gustavo Boaventura de Oliveira</t>
  </si>
  <si>
    <t>9877471</t>
  </si>
  <si>
    <t>88301</t>
  </si>
  <si>
    <t>Gustavo Godoy de Souza</t>
  </si>
  <si>
    <t>12702412</t>
  </si>
  <si>
    <t>Gustavo Nannetti Freitas Cardoso</t>
  </si>
  <si>
    <t>12545592</t>
  </si>
  <si>
    <t>Henrique Candido da Silva Ramos</t>
  </si>
  <si>
    <t>12549130</t>
  </si>
  <si>
    <t>Juan Felipe Cardoso Elias</t>
  </si>
  <si>
    <t>12821818</t>
  </si>
  <si>
    <t>Laura Vincoleto Zanfolim</t>
  </si>
  <si>
    <t>12689130</t>
  </si>
  <si>
    <t>Luiza da Silva Steling</t>
  </si>
  <si>
    <t>12548657</t>
  </si>
  <si>
    <t>Marco Tulio Mello Silva</t>
  </si>
  <si>
    <t>12548869</t>
  </si>
  <si>
    <t>Maria Eduarda Ribeiro Santos</t>
  </si>
  <si>
    <t>12549018</t>
  </si>
  <si>
    <t>Maria Letícia Teodoro Reis</t>
  </si>
  <si>
    <t>12548316</t>
  </si>
  <si>
    <t>Maryana Mathias Costa Silva</t>
  </si>
  <si>
    <t>12548574</t>
  </si>
  <si>
    <t>Rafael Colombo</t>
  </si>
  <si>
    <t>12873091</t>
  </si>
  <si>
    <t>Renata Ferrari Damaso</t>
  </si>
  <si>
    <t>11368752</t>
  </si>
  <si>
    <t>Rodrigo Elias Ferraz da Silva</t>
  </si>
  <si>
    <t>12750517</t>
  </si>
  <si>
    <t>Ryan Ricardo Bitencourt Duarte</t>
  </si>
  <si>
    <t>12873171</t>
  </si>
  <si>
    <t>Thalles Oliveira Pereira de Paula</t>
  </si>
  <si>
    <t>12548452</t>
  </si>
  <si>
    <t>Thiago Gontijo Andrade</t>
  </si>
  <si>
    <t>11368766</t>
  </si>
  <si>
    <t>Victor Frauzola do Amaral</t>
  </si>
  <si>
    <t>12548935</t>
  </si>
  <si>
    <t>Vinicius Kogati Iwama</t>
  </si>
  <si>
    <t>12548403</t>
  </si>
  <si>
    <t>Vinicius Rocha João Pinheiro</t>
  </si>
  <si>
    <t>P1</t>
  </si>
  <si>
    <t>Não fez a prova</t>
  </si>
  <si>
    <t>Media</t>
  </si>
  <si>
    <t>Obs</t>
  </si>
  <si>
    <t>P2</t>
  </si>
  <si>
    <t>Média Provas</t>
  </si>
  <si>
    <t>Listas</t>
  </si>
  <si>
    <t>Media Final</t>
  </si>
  <si>
    <t>Não fez</t>
  </si>
  <si>
    <t>N entregou</t>
  </si>
  <si>
    <t>Situação</t>
  </si>
  <si>
    <t>Reprovado</t>
  </si>
  <si>
    <t>REC</t>
  </si>
  <si>
    <t>Aprovado</t>
  </si>
  <si>
    <t>6 Alunos REC</t>
  </si>
  <si>
    <t>7 alunos reprovados direto</t>
  </si>
  <si>
    <t>Nota REC</t>
  </si>
  <si>
    <t>N compareceu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</si>
</sst>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0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3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2">
      <selection activeCell="O38" sqref="O38"/>
    </sheetView>
  </sheetViews>
  <sheetFormatPr defaultColWidth="9.140625" defaultRowHeight="12.75"/>
  <cols>
    <col min="4" max="4" width="30.7109375" style="0" bestFit="1" customWidth="1"/>
    <col min="5" max="5" width="7.421875" style="0" customWidth="1"/>
    <col min="6" max="6" width="14.140625" style="0" bestFit="1" customWidth="1"/>
    <col min="7" max="7" width="6.57421875" style="10" customWidth="1"/>
    <col min="8" max="8" width="8.140625" style="10" customWidth="1"/>
    <col min="9" max="9" width="13.57421875" style="10" bestFit="1" customWidth="1"/>
    <col min="10" max="10" width="9.140625" style="4" customWidth="1"/>
    <col min="11" max="11" width="10.00390625" style="4" bestFit="1" customWidth="1"/>
    <col min="12" max="12" width="11.57421875" style="4" bestFit="1" customWidth="1"/>
    <col min="13" max="13" width="10.421875" style="0" customWidth="1"/>
    <col min="14" max="14" width="13.7109375" style="0" customWidth="1"/>
    <col min="15" max="15" width="11.57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15" ht="12.75">
      <c r="A5" s="2" t="s">
        <v>4</v>
      </c>
      <c r="B5" s="2" t="s">
        <v>5</v>
      </c>
      <c r="C5" s="2" t="s">
        <v>6</v>
      </c>
      <c r="D5" s="2" t="s">
        <v>7</v>
      </c>
      <c r="E5" s="3" t="s">
        <v>87</v>
      </c>
      <c r="F5" s="9" t="s">
        <v>90</v>
      </c>
      <c r="G5" s="9" t="s">
        <v>91</v>
      </c>
      <c r="H5" s="9" t="s">
        <v>90</v>
      </c>
      <c r="I5" s="9" t="s">
        <v>92</v>
      </c>
      <c r="J5" s="12" t="s">
        <v>93</v>
      </c>
      <c r="K5" s="12"/>
      <c r="L5" s="12" t="s">
        <v>94</v>
      </c>
      <c r="M5" s="12" t="s">
        <v>97</v>
      </c>
      <c r="N5" s="12" t="s">
        <v>103</v>
      </c>
      <c r="O5" s="12" t="s">
        <v>94</v>
      </c>
    </row>
    <row r="6" spans="1:15" ht="12.75">
      <c r="A6" s="1" t="s">
        <v>8</v>
      </c>
      <c r="B6" s="1" t="s">
        <v>9</v>
      </c>
      <c r="C6" s="1" t="s">
        <v>10</v>
      </c>
      <c r="D6" s="1" t="s">
        <v>11</v>
      </c>
      <c r="E6" s="5">
        <v>3.8</v>
      </c>
      <c r="F6" s="1"/>
      <c r="G6" s="5">
        <v>0</v>
      </c>
      <c r="H6" s="11" t="s">
        <v>95</v>
      </c>
      <c r="I6" s="5">
        <f>AVERAGE(E6,G6)</f>
        <v>1.9</v>
      </c>
      <c r="J6" s="5">
        <v>0</v>
      </c>
      <c r="K6" s="13" t="s">
        <v>96</v>
      </c>
      <c r="L6" s="5">
        <f>(J6*0.15+I6*0.85)</f>
        <v>1.615</v>
      </c>
      <c r="M6" s="14" t="s">
        <v>98</v>
      </c>
      <c r="N6" s="15"/>
      <c r="O6" s="15"/>
    </row>
    <row r="7" spans="1:15" ht="12.75">
      <c r="A7" s="1" t="s">
        <v>12</v>
      </c>
      <c r="B7" s="1" t="s">
        <v>13</v>
      </c>
      <c r="C7" s="1" t="s">
        <v>10</v>
      </c>
      <c r="D7" s="1" t="s">
        <v>14</v>
      </c>
      <c r="E7" s="4">
        <v>8.05</v>
      </c>
      <c r="G7" s="4">
        <v>6.5</v>
      </c>
      <c r="I7" s="4">
        <f>AVERAGE(E7,G7)</f>
        <v>7.275</v>
      </c>
      <c r="J7" s="4">
        <v>10</v>
      </c>
      <c r="L7" s="4">
        <f aca="true" t="shared" si="0" ref="L7:L40">(J7*0.15+I7*0.85)</f>
        <v>7.68375</v>
      </c>
      <c r="M7" s="14" t="s">
        <v>100</v>
      </c>
      <c r="N7" s="15"/>
      <c r="O7" s="15"/>
    </row>
    <row r="8" spans="1:15" ht="12.75">
      <c r="A8" s="1" t="s">
        <v>15</v>
      </c>
      <c r="B8" s="1" t="s">
        <v>16</v>
      </c>
      <c r="C8" s="1" t="s">
        <v>17</v>
      </c>
      <c r="D8" s="1" t="s">
        <v>18</v>
      </c>
      <c r="E8" s="5">
        <v>0</v>
      </c>
      <c r="F8" s="6" t="s">
        <v>88</v>
      </c>
      <c r="G8" s="5">
        <v>0</v>
      </c>
      <c r="H8" s="11" t="s">
        <v>95</v>
      </c>
      <c r="I8" s="5">
        <f aca="true" t="shared" si="1" ref="I8:I40">AVERAGE(E8,G8)</f>
        <v>0</v>
      </c>
      <c r="J8" s="5">
        <v>0</v>
      </c>
      <c r="K8" s="13" t="s">
        <v>96</v>
      </c>
      <c r="L8" s="5">
        <f t="shared" si="0"/>
        <v>0</v>
      </c>
      <c r="M8" s="14" t="s">
        <v>98</v>
      </c>
      <c r="N8" s="15"/>
      <c r="O8" s="15"/>
    </row>
    <row r="9" spans="1:15" ht="12.75">
      <c r="A9" s="1" t="s">
        <v>19</v>
      </c>
      <c r="B9" s="1" t="s">
        <v>16</v>
      </c>
      <c r="C9" s="1" t="s">
        <v>17</v>
      </c>
      <c r="D9" s="1" t="s">
        <v>20</v>
      </c>
      <c r="E9" s="4">
        <v>6</v>
      </c>
      <c r="G9" s="4">
        <v>6.2</v>
      </c>
      <c r="I9" s="4">
        <f t="shared" si="1"/>
        <v>6.1</v>
      </c>
      <c r="J9" s="4">
        <v>10</v>
      </c>
      <c r="L9" s="4">
        <f t="shared" si="0"/>
        <v>6.685</v>
      </c>
      <c r="M9" s="14" t="s">
        <v>100</v>
      </c>
      <c r="N9" s="15"/>
      <c r="O9" s="15"/>
    </row>
    <row r="10" spans="1:15" ht="12.75">
      <c r="A10" s="1" t="s">
        <v>21</v>
      </c>
      <c r="B10" s="1" t="s">
        <v>16</v>
      </c>
      <c r="C10" s="1" t="s">
        <v>22</v>
      </c>
      <c r="D10" s="1" t="s">
        <v>23</v>
      </c>
      <c r="E10" s="5">
        <v>4.5</v>
      </c>
      <c r="F10" s="1"/>
      <c r="G10" s="5">
        <v>0</v>
      </c>
      <c r="I10" s="5">
        <f t="shared" si="1"/>
        <v>2.25</v>
      </c>
      <c r="J10" s="5">
        <v>0</v>
      </c>
      <c r="K10" s="13" t="s">
        <v>96</v>
      </c>
      <c r="L10" s="5">
        <f t="shared" si="0"/>
        <v>1.9124999999999999</v>
      </c>
      <c r="M10" s="14" t="s">
        <v>98</v>
      </c>
      <c r="N10" s="15"/>
      <c r="O10" s="15"/>
    </row>
    <row r="11" spans="1:15" ht="12.75">
      <c r="A11" s="1" t="s">
        <v>24</v>
      </c>
      <c r="B11" s="1" t="s">
        <v>16</v>
      </c>
      <c r="C11" s="1" t="s">
        <v>17</v>
      </c>
      <c r="D11" s="1" t="s">
        <v>25</v>
      </c>
      <c r="E11" s="4">
        <v>5</v>
      </c>
      <c r="G11" s="4">
        <v>10</v>
      </c>
      <c r="I11" s="4">
        <f t="shared" si="1"/>
        <v>7.5</v>
      </c>
      <c r="J11" s="4">
        <v>10</v>
      </c>
      <c r="L11" s="4">
        <f t="shared" si="0"/>
        <v>7.875</v>
      </c>
      <c r="M11" s="14" t="s">
        <v>100</v>
      </c>
      <c r="N11" s="15"/>
      <c r="O11" s="15"/>
    </row>
    <row r="12" spans="1:15" ht="12.75">
      <c r="A12" s="1" t="s">
        <v>26</v>
      </c>
      <c r="B12" s="1" t="s">
        <v>16</v>
      </c>
      <c r="C12" s="1" t="s">
        <v>17</v>
      </c>
      <c r="D12" s="1" t="s">
        <v>27</v>
      </c>
      <c r="E12" s="4">
        <v>9</v>
      </c>
      <c r="G12" s="4">
        <v>7.35</v>
      </c>
      <c r="I12" s="4">
        <f t="shared" si="1"/>
        <v>8.175</v>
      </c>
      <c r="J12" s="4">
        <v>10</v>
      </c>
      <c r="L12" s="4">
        <f t="shared" si="0"/>
        <v>8.44875</v>
      </c>
      <c r="M12" s="14" t="s">
        <v>100</v>
      </c>
      <c r="N12" s="15"/>
      <c r="O12" s="15"/>
    </row>
    <row r="13" spans="1:15" ht="12.75">
      <c r="A13" s="1" t="s">
        <v>28</v>
      </c>
      <c r="B13" s="1" t="s">
        <v>16</v>
      </c>
      <c r="C13" s="1" t="s">
        <v>17</v>
      </c>
      <c r="D13" s="1" t="s">
        <v>29</v>
      </c>
      <c r="E13" s="4">
        <v>8.7</v>
      </c>
      <c r="G13" s="4">
        <v>9</v>
      </c>
      <c r="I13" s="4">
        <f t="shared" si="1"/>
        <v>8.85</v>
      </c>
      <c r="J13" s="4">
        <v>10</v>
      </c>
      <c r="L13" s="4">
        <f t="shared" si="0"/>
        <v>9.022499999999999</v>
      </c>
      <c r="M13" s="14" t="s">
        <v>100</v>
      </c>
      <c r="N13" s="15"/>
      <c r="O13" s="15"/>
    </row>
    <row r="14" spans="1:15" ht="12.75">
      <c r="A14" s="1" t="s">
        <v>30</v>
      </c>
      <c r="B14" s="1" t="s">
        <v>16</v>
      </c>
      <c r="C14" s="1" t="s">
        <v>17</v>
      </c>
      <c r="D14" s="1" t="s">
        <v>31</v>
      </c>
      <c r="E14" s="5">
        <v>4.5</v>
      </c>
      <c r="G14" s="5">
        <v>1.1</v>
      </c>
      <c r="I14" s="5">
        <f t="shared" si="1"/>
        <v>2.8</v>
      </c>
      <c r="J14" s="4">
        <v>10</v>
      </c>
      <c r="L14" s="5">
        <f t="shared" si="0"/>
        <v>3.88</v>
      </c>
      <c r="M14" s="14" t="s">
        <v>99</v>
      </c>
      <c r="N14" s="4">
        <v>8</v>
      </c>
      <c r="O14" s="4">
        <f>(N14+L14)/2</f>
        <v>5.9399999999999995</v>
      </c>
    </row>
    <row r="15" spans="1:15" ht="12.75">
      <c r="A15" s="1" t="s">
        <v>32</v>
      </c>
      <c r="B15" s="1" t="s">
        <v>16</v>
      </c>
      <c r="C15" s="1" t="s">
        <v>17</v>
      </c>
      <c r="D15" s="1" t="s">
        <v>33</v>
      </c>
      <c r="E15" s="5">
        <v>3.1</v>
      </c>
      <c r="G15" s="4">
        <v>5.9</v>
      </c>
      <c r="I15" s="5">
        <f t="shared" si="1"/>
        <v>4.5</v>
      </c>
      <c r="J15" s="4">
        <v>10</v>
      </c>
      <c r="L15" s="4">
        <f t="shared" si="0"/>
        <v>5.324999999999999</v>
      </c>
      <c r="M15" s="14" t="s">
        <v>100</v>
      </c>
      <c r="N15" s="15"/>
      <c r="O15" s="15"/>
    </row>
    <row r="16" spans="1:15" ht="12.75">
      <c r="A16" s="1" t="s">
        <v>34</v>
      </c>
      <c r="B16" s="1" t="s">
        <v>16</v>
      </c>
      <c r="C16" s="1" t="s">
        <v>17</v>
      </c>
      <c r="D16" s="1" t="s">
        <v>35</v>
      </c>
      <c r="E16" s="5">
        <v>3.6</v>
      </c>
      <c r="G16" s="4">
        <v>7</v>
      </c>
      <c r="I16" s="4">
        <f t="shared" si="1"/>
        <v>5.3</v>
      </c>
      <c r="J16" s="4">
        <v>8</v>
      </c>
      <c r="L16" s="4">
        <f t="shared" si="0"/>
        <v>5.705</v>
      </c>
      <c r="M16" s="14" t="s">
        <v>100</v>
      </c>
      <c r="N16" s="15"/>
      <c r="O16" s="15"/>
    </row>
    <row r="17" spans="1:15" ht="12.75">
      <c r="A17" s="1" t="s">
        <v>36</v>
      </c>
      <c r="B17" s="1" t="s">
        <v>16</v>
      </c>
      <c r="C17" s="1" t="s">
        <v>17</v>
      </c>
      <c r="D17" s="1" t="s">
        <v>37</v>
      </c>
      <c r="E17" s="5">
        <v>2.5</v>
      </c>
      <c r="G17" s="5">
        <v>0</v>
      </c>
      <c r="H17" s="11" t="s">
        <v>95</v>
      </c>
      <c r="I17" s="5">
        <f t="shared" si="1"/>
        <v>1.25</v>
      </c>
      <c r="J17" s="5">
        <v>0</v>
      </c>
      <c r="K17" s="13" t="s">
        <v>96</v>
      </c>
      <c r="L17" s="5">
        <f t="shared" si="0"/>
        <v>1.0625</v>
      </c>
      <c r="M17" s="14" t="s">
        <v>98</v>
      </c>
      <c r="N17" s="15"/>
      <c r="O17" s="15"/>
    </row>
    <row r="18" spans="1:15" ht="12.75">
      <c r="A18" s="1" t="s">
        <v>38</v>
      </c>
      <c r="B18" s="1" t="s">
        <v>39</v>
      </c>
      <c r="C18" s="1" t="s">
        <v>40</v>
      </c>
      <c r="D18" s="1" t="s">
        <v>41</v>
      </c>
      <c r="E18" s="4">
        <v>6</v>
      </c>
      <c r="G18" s="5">
        <v>0</v>
      </c>
      <c r="H18" s="11" t="s">
        <v>95</v>
      </c>
      <c r="I18" s="5">
        <f t="shared" si="1"/>
        <v>3</v>
      </c>
      <c r="J18" s="5">
        <v>0</v>
      </c>
      <c r="K18" s="13" t="s">
        <v>96</v>
      </c>
      <c r="L18" s="5">
        <f t="shared" si="0"/>
        <v>2.55</v>
      </c>
      <c r="M18" s="14" t="s">
        <v>98</v>
      </c>
      <c r="N18" s="15"/>
      <c r="O18" s="15"/>
    </row>
    <row r="19" spans="1:15" ht="12.75">
      <c r="A19" s="1" t="s">
        <v>42</v>
      </c>
      <c r="B19" s="1" t="s">
        <v>16</v>
      </c>
      <c r="C19" s="1" t="s">
        <v>17</v>
      </c>
      <c r="D19" s="1" t="s">
        <v>43</v>
      </c>
      <c r="E19" s="4">
        <v>6.5</v>
      </c>
      <c r="G19" s="4">
        <v>5</v>
      </c>
      <c r="I19" s="4">
        <f t="shared" si="1"/>
        <v>5.75</v>
      </c>
      <c r="J19" s="4">
        <v>9</v>
      </c>
      <c r="L19" s="4">
        <f t="shared" si="0"/>
        <v>6.2375</v>
      </c>
      <c r="M19" s="14" t="s">
        <v>100</v>
      </c>
      <c r="N19" s="15"/>
      <c r="O19" s="15"/>
    </row>
    <row r="20" spans="1:15" ht="12.75">
      <c r="A20" s="1" t="s">
        <v>44</v>
      </c>
      <c r="B20" s="1" t="s">
        <v>16</v>
      </c>
      <c r="C20" s="1" t="s">
        <v>17</v>
      </c>
      <c r="D20" s="1" t="s">
        <v>45</v>
      </c>
      <c r="E20" s="4">
        <v>8.7</v>
      </c>
      <c r="G20" s="4">
        <v>5</v>
      </c>
      <c r="I20" s="4">
        <f t="shared" si="1"/>
        <v>6.85</v>
      </c>
      <c r="J20" s="4">
        <v>6</v>
      </c>
      <c r="L20" s="4">
        <f t="shared" si="0"/>
        <v>6.7225</v>
      </c>
      <c r="M20" s="14" t="s">
        <v>100</v>
      </c>
      <c r="N20" s="15"/>
      <c r="O20" s="15"/>
    </row>
    <row r="21" spans="1:15" ht="12.75">
      <c r="A21" s="1" t="s">
        <v>46</v>
      </c>
      <c r="B21" s="1" t="s">
        <v>16</v>
      </c>
      <c r="C21" s="1" t="s">
        <v>17</v>
      </c>
      <c r="D21" s="1" t="s">
        <v>47</v>
      </c>
      <c r="E21" s="4">
        <v>6.3</v>
      </c>
      <c r="G21" s="5">
        <v>2.6</v>
      </c>
      <c r="I21" s="5">
        <f t="shared" si="1"/>
        <v>4.45</v>
      </c>
      <c r="J21" s="4">
        <v>8</v>
      </c>
      <c r="L21" s="4">
        <f t="shared" si="0"/>
        <v>4.9825</v>
      </c>
      <c r="M21" s="14" t="s">
        <v>100</v>
      </c>
      <c r="N21" s="15"/>
      <c r="O21" s="15"/>
    </row>
    <row r="22" spans="1:15" ht="12.75">
      <c r="A22" s="1" t="s">
        <v>48</v>
      </c>
      <c r="B22" s="1" t="s">
        <v>39</v>
      </c>
      <c r="C22" s="1" t="s">
        <v>49</v>
      </c>
      <c r="D22" s="1" t="s">
        <v>50</v>
      </c>
      <c r="E22" s="5">
        <v>2.3</v>
      </c>
      <c r="G22" s="5">
        <v>1.5</v>
      </c>
      <c r="I22" s="5">
        <f t="shared" si="1"/>
        <v>1.9</v>
      </c>
      <c r="J22" s="5">
        <v>0</v>
      </c>
      <c r="K22" s="13" t="s">
        <v>96</v>
      </c>
      <c r="L22" s="5">
        <f t="shared" si="0"/>
        <v>1.615</v>
      </c>
      <c r="M22" s="14" t="s">
        <v>98</v>
      </c>
      <c r="N22" s="15"/>
      <c r="O22" s="15"/>
    </row>
    <row r="23" spans="1:15" ht="12.75">
      <c r="A23" s="1" t="s">
        <v>51</v>
      </c>
      <c r="B23" s="1" t="s">
        <v>16</v>
      </c>
      <c r="C23" s="1" t="s">
        <v>17</v>
      </c>
      <c r="D23" s="1" t="s">
        <v>52</v>
      </c>
      <c r="E23" s="5">
        <v>1.5</v>
      </c>
      <c r="G23" s="5">
        <v>2.9</v>
      </c>
      <c r="I23" s="5">
        <f t="shared" si="1"/>
        <v>2.2</v>
      </c>
      <c r="J23" s="4">
        <v>10</v>
      </c>
      <c r="L23" s="5">
        <f t="shared" si="0"/>
        <v>3.37</v>
      </c>
      <c r="M23" s="14" t="s">
        <v>99</v>
      </c>
      <c r="N23" s="4">
        <v>7.5</v>
      </c>
      <c r="O23" s="4">
        <f>(N23+L23)/2</f>
        <v>5.4350000000000005</v>
      </c>
    </row>
    <row r="24" spans="1:15" ht="12.75">
      <c r="A24" s="1" t="s">
        <v>53</v>
      </c>
      <c r="B24" s="1" t="s">
        <v>16</v>
      </c>
      <c r="C24" s="1" t="s">
        <v>17</v>
      </c>
      <c r="D24" s="1" t="s">
        <v>54</v>
      </c>
      <c r="E24" s="4">
        <v>8.5</v>
      </c>
      <c r="F24" s="6"/>
      <c r="G24" s="4">
        <v>8.7</v>
      </c>
      <c r="I24" s="4">
        <f t="shared" si="1"/>
        <v>8.6</v>
      </c>
      <c r="J24" s="4">
        <v>10</v>
      </c>
      <c r="L24" s="4">
        <f t="shared" si="0"/>
        <v>8.809999999999999</v>
      </c>
      <c r="M24" s="14" t="s">
        <v>100</v>
      </c>
      <c r="N24" s="15"/>
      <c r="O24" s="15"/>
    </row>
    <row r="25" spans="1:15" ht="12.75">
      <c r="A25" s="1" t="s">
        <v>55</v>
      </c>
      <c r="B25" s="1" t="s">
        <v>16</v>
      </c>
      <c r="C25" s="1" t="s">
        <v>17</v>
      </c>
      <c r="D25" s="1" t="s">
        <v>56</v>
      </c>
      <c r="E25" s="4">
        <v>9.5</v>
      </c>
      <c r="G25" s="4">
        <v>9.7</v>
      </c>
      <c r="I25" s="4">
        <f t="shared" si="1"/>
        <v>9.6</v>
      </c>
      <c r="J25" s="4">
        <v>10</v>
      </c>
      <c r="L25" s="4">
        <f t="shared" si="0"/>
        <v>9.66</v>
      </c>
      <c r="M25" s="14" t="s">
        <v>100</v>
      </c>
      <c r="N25" s="15"/>
      <c r="O25" s="15"/>
    </row>
    <row r="26" spans="1:15" ht="12.75">
      <c r="A26" s="1" t="s">
        <v>57</v>
      </c>
      <c r="B26" s="1" t="s">
        <v>16</v>
      </c>
      <c r="C26" s="1" t="s">
        <v>17</v>
      </c>
      <c r="D26" s="1" t="s">
        <v>58</v>
      </c>
      <c r="E26" s="4">
        <v>10</v>
      </c>
      <c r="G26" s="4">
        <v>10</v>
      </c>
      <c r="I26" s="4">
        <f t="shared" si="1"/>
        <v>10</v>
      </c>
      <c r="J26" s="4">
        <v>10</v>
      </c>
      <c r="L26" s="4">
        <f t="shared" si="0"/>
        <v>10</v>
      </c>
      <c r="M26" s="14" t="s">
        <v>100</v>
      </c>
      <c r="N26" s="15"/>
      <c r="O26" s="15"/>
    </row>
    <row r="27" spans="1:15" ht="12.75">
      <c r="A27" s="1" t="s">
        <v>59</v>
      </c>
      <c r="B27" s="1" t="s">
        <v>16</v>
      </c>
      <c r="C27" s="1" t="s">
        <v>17</v>
      </c>
      <c r="D27" s="1" t="s">
        <v>60</v>
      </c>
      <c r="E27" s="4">
        <v>8</v>
      </c>
      <c r="G27" s="4">
        <v>8.7</v>
      </c>
      <c r="I27" s="4">
        <f t="shared" si="1"/>
        <v>8.35</v>
      </c>
      <c r="J27" s="4">
        <v>10</v>
      </c>
      <c r="L27" s="4">
        <f t="shared" si="0"/>
        <v>8.5975</v>
      </c>
      <c r="M27" s="14" t="s">
        <v>100</v>
      </c>
      <c r="N27" s="15"/>
      <c r="O27" s="15"/>
    </row>
    <row r="28" spans="1:15" ht="12.75">
      <c r="A28" s="1" t="s">
        <v>61</v>
      </c>
      <c r="B28" s="1" t="s">
        <v>16</v>
      </c>
      <c r="C28" s="1" t="s">
        <v>17</v>
      </c>
      <c r="D28" s="1" t="s">
        <v>62</v>
      </c>
      <c r="E28" s="4">
        <v>5</v>
      </c>
      <c r="G28" s="4">
        <v>7</v>
      </c>
      <c r="I28" s="4">
        <f t="shared" si="1"/>
        <v>6</v>
      </c>
      <c r="J28" s="4">
        <v>9</v>
      </c>
      <c r="L28" s="4">
        <f t="shared" si="0"/>
        <v>6.449999999999999</v>
      </c>
      <c r="M28" s="14" t="s">
        <v>100</v>
      </c>
      <c r="N28" s="15"/>
      <c r="O28" s="15"/>
    </row>
    <row r="29" spans="1:15" ht="12.75">
      <c r="A29" s="1" t="s">
        <v>63</v>
      </c>
      <c r="B29" s="1" t="s">
        <v>16</v>
      </c>
      <c r="C29" s="1" t="s">
        <v>17</v>
      </c>
      <c r="D29" s="1" t="s">
        <v>64</v>
      </c>
      <c r="E29" s="4">
        <v>5.3</v>
      </c>
      <c r="G29" s="4">
        <v>8</v>
      </c>
      <c r="I29" s="4">
        <f t="shared" si="1"/>
        <v>6.65</v>
      </c>
      <c r="J29" s="4">
        <v>9</v>
      </c>
      <c r="L29" s="4">
        <f t="shared" si="0"/>
        <v>7.0024999999999995</v>
      </c>
      <c r="M29" s="14" t="s">
        <v>100</v>
      </c>
      <c r="N29" s="15"/>
      <c r="O29" s="15"/>
    </row>
    <row r="30" spans="1:15" ht="12.75">
      <c r="A30" s="1" t="s">
        <v>65</v>
      </c>
      <c r="B30" s="1" t="s">
        <v>16</v>
      </c>
      <c r="C30" s="1" t="s">
        <v>17</v>
      </c>
      <c r="D30" s="1" t="s">
        <v>66</v>
      </c>
      <c r="E30" s="4">
        <v>9.3</v>
      </c>
      <c r="G30" s="4">
        <v>10</v>
      </c>
      <c r="I30" s="4">
        <f t="shared" si="1"/>
        <v>9.65</v>
      </c>
      <c r="J30" s="4">
        <v>10</v>
      </c>
      <c r="L30" s="4">
        <f t="shared" si="0"/>
        <v>9.7025</v>
      </c>
      <c r="M30" s="14" t="s">
        <v>100</v>
      </c>
      <c r="N30" s="15"/>
      <c r="O30" s="15"/>
    </row>
    <row r="31" spans="1:15" ht="12.75">
      <c r="A31" s="1" t="s">
        <v>67</v>
      </c>
      <c r="B31" s="1" t="s">
        <v>16</v>
      </c>
      <c r="C31" s="1" t="s">
        <v>17</v>
      </c>
      <c r="D31" s="1" t="s">
        <v>68</v>
      </c>
      <c r="E31" s="4">
        <v>8.6</v>
      </c>
      <c r="G31" s="4">
        <v>10</v>
      </c>
      <c r="I31" s="4">
        <f t="shared" si="1"/>
        <v>9.3</v>
      </c>
      <c r="J31" s="4">
        <v>10</v>
      </c>
      <c r="L31" s="4">
        <f t="shared" si="0"/>
        <v>9.405000000000001</v>
      </c>
      <c r="M31" s="14" t="s">
        <v>100</v>
      </c>
      <c r="N31" s="15"/>
      <c r="O31" s="15"/>
    </row>
    <row r="32" spans="1:15" ht="12.75">
      <c r="A32" s="1" t="s">
        <v>69</v>
      </c>
      <c r="B32" s="1" t="s">
        <v>16</v>
      </c>
      <c r="C32" s="1" t="s">
        <v>17</v>
      </c>
      <c r="D32" s="1" t="s">
        <v>70</v>
      </c>
      <c r="E32" s="4">
        <v>5.7</v>
      </c>
      <c r="G32" s="5">
        <v>1.6</v>
      </c>
      <c r="I32" s="5">
        <f t="shared" si="1"/>
        <v>3.6500000000000004</v>
      </c>
      <c r="J32" s="4">
        <v>6</v>
      </c>
      <c r="L32" s="5">
        <f t="shared" si="0"/>
        <v>4.0024999999999995</v>
      </c>
      <c r="M32" s="14" t="s">
        <v>99</v>
      </c>
      <c r="N32" s="4">
        <v>7.5</v>
      </c>
      <c r="O32" s="4">
        <f>(N32+L32)/2</f>
        <v>5.75125</v>
      </c>
    </row>
    <row r="33" spans="1:15" ht="12.75">
      <c r="A33" s="1" t="s">
        <v>71</v>
      </c>
      <c r="B33" s="1" t="s">
        <v>16</v>
      </c>
      <c r="C33" s="1" t="s">
        <v>17</v>
      </c>
      <c r="D33" s="1" t="s">
        <v>72</v>
      </c>
      <c r="E33" s="5">
        <v>4.7</v>
      </c>
      <c r="G33" s="5">
        <v>2.3</v>
      </c>
      <c r="I33" s="5">
        <f t="shared" si="1"/>
        <v>3.5</v>
      </c>
      <c r="J33" s="4">
        <v>9</v>
      </c>
      <c r="L33" s="5">
        <f t="shared" si="0"/>
        <v>4.325</v>
      </c>
      <c r="M33" s="14" t="s">
        <v>99</v>
      </c>
      <c r="N33" s="4">
        <v>7.7</v>
      </c>
      <c r="O33" s="4">
        <f>(N33+L33)/2</f>
        <v>6.0125</v>
      </c>
    </row>
    <row r="34" spans="1:15" ht="12.75">
      <c r="A34" s="1" t="s">
        <v>73</v>
      </c>
      <c r="B34" s="1" t="s">
        <v>13</v>
      </c>
      <c r="C34" s="1" t="s">
        <v>10</v>
      </c>
      <c r="D34" s="1" t="s">
        <v>74</v>
      </c>
      <c r="E34" s="5">
        <v>2</v>
      </c>
      <c r="G34" s="5">
        <v>0</v>
      </c>
      <c r="H34" s="11" t="s">
        <v>95</v>
      </c>
      <c r="I34" s="5">
        <f t="shared" si="1"/>
        <v>1</v>
      </c>
      <c r="J34" s="5">
        <v>0</v>
      </c>
      <c r="K34" s="13" t="s">
        <v>96</v>
      </c>
      <c r="L34" s="5">
        <f t="shared" si="0"/>
        <v>0.85</v>
      </c>
      <c r="M34" s="14" t="s">
        <v>98</v>
      </c>
      <c r="N34" s="15"/>
      <c r="O34" s="15"/>
    </row>
    <row r="35" spans="1:15" ht="12.75">
      <c r="A35" s="1" t="s">
        <v>75</v>
      </c>
      <c r="B35" s="1" t="s">
        <v>16</v>
      </c>
      <c r="C35" s="1" t="s">
        <v>17</v>
      </c>
      <c r="D35" s="1" t="s">
        <v>76</v>
      </c>
      <c r="E35" s="4">
        <v>5.3</v>
      </c>
      <c r="G35" s="5">
        <v>3.2</v>
      </c>
      <c r="I35" s="5">
        <f t="shared" si="1"/>
        <v>4.25</v>
      </c>
      <c r="J35" s="4">
        <v>10</v>
      </c>
      <c r="L35" s="4">
        <f t="shared" si="0"/>
        <v>5.1125</v>
      </c>
      <c r="M35" s="14" t="s">
        <v>100</v>
      </c>
      <c r="N35" s="15"/>
      <c r="O35" s="15"/>
    </row>
    <row r="36" spans="1:15" ht="12.75">
      <c r="A36" s="1" t="s">
        <v>77</v>
      </c>
      <c r="B36" s="1" t="s">
        <v>16</v>
      </c>
      <c r="C36" s="1" t="s">
        <v>17</v>
      </c>
      <c r="D36" s="1" t="s">
        <v>78</v>
      </c>
      <c r="E36" s="5">
        <v>4.8</v>
      </c>
      <c r="G36" s="4">
        <v>8.8</v>
      </c>
      <c r="I36" s="4">
        <f t="shared" si="1"/>
        <v>6.800000000000001</v>
      </c>
      <c r="J36" s="4">
        <v>9</v>
      </c>
      <c r="L36" s="4">
        <f t="shared" si="0"/>
        <v>7.13</v>
      </c>
      <c r="M36" s="14" t="s">
        <v>100</v>
      </c>
      <c r="N36" s="15"/>
      <c r="O36" s="15"/>
    </row>
    <row r="37" spans="1:15" ht="12.75">
      <c r="A37" s="1" t="s">
        <v>79</v>
      </c>
      <c r="B37" s="1" t="s">
        <v>16</v>
      </c>
      <c r="C37" s="1" t="s">
        <v>17</v>
      </c>
      <c r="D37" s="1" t="s">
        <v>80</v>
      </c>
      <c r="E37" s="4">
        <v>6.2</v>
      </c>
      <c r="G37" s="5">
        <v>1.3</v>
      </c>
      <c r="I37" s="5">
        <f t="shared" si="1"/>
        <v>3.75</v>
      </c>
      <c r="J37" s="5">
        <v>0</v>
      </c>
      <c r="K37" s="13" t="s">
        <v>96</v>
      </c>
      <c r="L37" s="4">
        <f t="shared" si="0"/>
        <v>3.1875</v>
      </c>
      <c r="M37" s="14" t="s">
        <v>99</v>
      </c>
      <c r="N37" s="4">
        <v>4.8</v>
      </c>
      <c r="O37" s="4">
        <f>(N37+L37)/2</f>
        <v>3.99375</v>
      </c>
    </row>
    <row r="38" spans="1:15" ht="12.75">
      <c r="A38" s="1" t="s">
        <v>81</v>
      </c>
      <c r="B38" s="1" t="s">
        <v>13</v>
      </c>
      <c r="C38" s="1" t="s">
        <v>10</v>
      </c>
      <c r="D38" s="1" t="s">
        <v>82</v>
      </c>
      <c r="E38" s="4">
        <v>5</v>
      </c>
      <c r="G38" s="5">
        <v>3.6</v>
      </c>
      <c r="I38" s="5">
        <f t="shared" si="1"/>
        <v>4.3</v>
      </c>
      <c r="J38" s="5">
        <v>0</v>
      </c>
      <c r="K38" s="13" t="s">
        <v>96</v>
      </c>
      <c r="L38" s="4">
        <f t="shared" si="0"/>
        <v>3.655</v>
      </c>
      <c r="M38" s="14" t="s">
        <v>99</v>
      </c>
      <c r="N38" s="16" t="s">
        <v>104</v>
      </c>
      <c r="O38" s="4">
        <v>3.7</v>
      </c>
    </row>
    <row r="39" spans="1:15" ht="12.75">
      <c r="A39" s="1" t="s">
        <v>83</v>
      </c>
      <c r="B39" s="1" t="s">
        <v>16</v>
      </c>
      <c r="C39" s="1" t="s">
        <v>17</v>
      </c>
      <c r="D39" s="1" t="s">
        <v>84</v>
      </c>
      <c r="E39" s="4">
        <v>6.5</v>
      </c>
      <c r="G39" s="4">
        <v>10</v>
      </c>
      <c r="I39" s="4">
        <f t="shared" si="1"/>
        <v>8.25</v>
      </c>
      <c r="J39" s="4">
        <v>10</v>
      </c>
      <c r="L39" s="4">
        <f t="shared" si="0"/>
        <v>8.5125</v>
      </c>
      <c r="M39" s="14" t="s">
        <v>100</v>
      </c>
      <c r="N39" s="15"/>
      <c r="O39" s="15"/>
    </row>
    <row r="40" spans="1:15" ht="12.75">
      <c r="A40" s="1" t="s">
        <v>85</v>
      </c>
      <c r="B40" s="1" t="s">
        <v>16</v>
      </c>
      <c r="C40" s="1" t="s">
        <v>17</v>
      </c>
      <c r="D40" s="1" t="s">
        <v>86</v>
      </c>
      <c r="E40" s="4">
        <v>9</v>
      </c>
      <c r="F40" s="6"/>
      <c r="G40" s="4">
        <v>8.7</v>
      </c>
      <c r="I40" s="4">
        <f t="shared" si="1"/>
        <v>8.85</v>
      </c>
      <c r="J40" s="4">
        <v>10</v>
      </c>
      <c r="L40" s="4">
        <f t="shared" si="0"/>
        <v>9.022499999999999</v>
      </c>
      <c r="M40" s="14" t="s">
        <v>100</v>
      </c>
      <c r="N40" s="15"/>
      <c r="O40" s="15"/>
    </row>
    <row r="41" spans="2:12" ht="12.75">
      <c r="B41" s="8" t="s">
        <v>89</v>
      </c>
      <c r="E41" s="7">
        <f>AVERAGE(E6:E40)</f>
        <v>5.812857142857143</v>
      </c>
      <c r="G41" s="7">
        <f>AVERAGE(G6:G40)</f>
        <v>5.19</v>
      </c>
      <c r="I41" s="7">
        <f>AVERAGE(I6:I40)</f>
        <v>5.501428571428573</v>
      </c>
      <c r="J41" s="7">
        <f>AVERAGE(J6:J40)</f>
        <v>6.942857142857143</v>
      </c>
      <c r="L41" s="7">
        <f>AVERAGE(L6:L40)</f>
        <v>5.717642857142856</v>
      </c>
    </row>
    <row r="42" spans="1:13" ht="12.75">
      <c r="A42" s="6"/>
      <c r="M42" s="14" t="s">
        <v>101</v>
      </c>
    </row>
    <row r="43" ht="12.75">
      <c r="M43" s="14" t="s">
        <v>102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cassius ruchert</cp:lastModifiedBy>
  <cp:lastPrinted>2021-12-28T12:36:49Z</cp:lastPrinted>
  <dcterms:created xsi:type="dcterms:W3CDTF">2021-11-22T15:29:08Z</dcterms:created>
  <dcterms:modified xsi:type="dcterms:W3CDTF">2022-02-01T14:06:46Z</dcterms:modified>
  <cp:category/>
  <cp:version/>
  <cp:contentType/>
  <cp:contentStatus/>
</cp:coreProperties>
</file>