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Shared drives/LEEP_ADMIN/aulas/2021/BMM0160/"/>
    </mc:Choice>
  </mc:AlternateContent>
  <xr:revisionPtr revIDLastSave="0" documentId="13_ncr:1_{2042EC2A-9617-B944-8A97-F67531150B70}" xr6:coauthVersionLast="47" xr6:coauthVersionMax="47" xr10:uidLastSave="{00000000-0000-0000-0000-000000000000}"/>
  <bookViews>
    <workbookView xWindow="460" yWindow="640" windowWidth="28100" windowHeight="16360" xr2:uid="{00000000-000D-0000-FFFF-FFFF00000000}"/>
  </bookViews>
  <sheets>
    <sheet name="No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0" i="1"/>
  <c r="N9" i="1"/>
  <c r="Y9" i="1" s="1"/>
  <c r="N8" i="1"/>
  <c r="Y8" i="1" s="1"/>
  <c r="N7" i="1"/>
  <c r="Y7" i="1" s="1"/>
  <c r="N6" i="1"/>
  <c r="Y6" i="1" s="1"/>
  <c r="N5" i="1"/>
  <c r="N4" i="1"/>
  <c r="N3" i="1"/>
  <c r="AD4" i="1"/>
  <c r="AD5" i="1"/>
  <c r="AD7" i="1"/>
  <c r="AD8" i="1"/>
  <c r="AD9" i="1"/>
  <c r="AD10" i="1"/>
  <c r="AD3" i="1"/>
  <c r="AC5" i="1"/>
  <c r="AC6" i="1"/>
  <c r="AE6" i="1" s="1"/>
  <c r="AC7" i="1"/>
  <c r="AC8" i="1"/>
  <c r="AC9" i="1"/>
  <c r="AC10" i="1"/>
  <c r="AC11" i="1"/>
  <c r="AE11" i="1" s="1"/>
  <c r="AE3" i="1"/>
  <c r="AA4" i="1"/>
  <c r="AA5" i="1"/>
  <c r="AA6" i="1"/>
  <c r="AA7" i="1"/>
  <c r="AA8" i="1"/>
  <c r="AA9" i="1"/>
  <c r="AA10" i="1"/>
  <c r="AA11" i="1"/>
  <c r="AA3" i="1"/>
  <c r="AB3" i="1" s="1"/>
  <c r="Y5" i="1"/>
  <c r="AB5" i="1" s="1"/>
  <c r="Y10" i="1"/>
  <c r="AB10" i="1" s="1"/>
  <c r="Y11" i="1"/>
  <c r="AB11" i="1" s="1"/>
  <c r="X5" i="1"/>
  <c r="AF11" i="1"/>
  <c r="AE9" i="1" l="1"/>
  <c r="AE8" i="1"/>
  <c r="AE7" i="1"/>
  <c r="AE5" i="1"/>
  <c r="AB7" i="1"/>
  <c r="AB9" i="1"/>
  <c r="AE10" i="1"/>
  <c r="AF10" i="1" s="1"/>
  <c r="AE4" i="1"/>
  <c r="AB4" i="1"/>
  <c r="AF3" i="1"/>
  <c r="AB6" i="1"/>
  <c r="AF6" i="1" s="1"/>
  <c r="AB8" i="1"/>
  <c r="AF8" i="1" s="1"/>
  <c r="AF5" i="1"/>
  <c r="AF9" i="1"/>
  <c r="AF7" i="1"/>
  <c r="AF4" i="1" l="1"/>
</calcChain>
</file>

<file path=xl/sharedStrings.xml><?xml version="1.0" encoding="utf-8"?>
<sst xmlns="http://schemas.openxmlformats.org/spreadsheetml/2006/main" count="63" uniqueCount="57">
  <si>
    <t>Nome</t>
  </si>
  <si>
    <t>Sobrenome</t>
  </si>
  <si>
    <t>Número USP</t>
  </si>
  <si>
    <t>Luiza</t>
  </si>
  <si>
    <t>Barbosa Barros</t>
  </si>
  <si>
    <t>11283060</t>
  </si>
  <si>
    <t>Lucas</t>
  </si>
  <si>
    <t>Braga Soares Rodrigues</t>
  </si>
  <si>
    <t>11373904</t>
  </si>
  <si>
    <t>Edgar</t>
  </si>
  <si>
    <t>Caires Barros Junior</t>
  </si>
  <si>
    <t>11323481</t>
  </si>
  <si>
    <t>Bianca</t>
  </si>
  <si>
    <t>Costa Fonseca</t>
  </si>
  <si>
    <t>11283139</t>
  </si>
  <si>
    <t>Guilherme</t>
  </si>
  <si>
    <t>Favato Alcantara</t>
  </si>
  <si>
    <t>11245306</t>
  </si>
  <si>
    <t>Fernando de Souza Azevedo</t>
  </si>
  <si>
    <t>9370685</t>
  </si>
  <si>
    <t>Gabrielli</t>
  </si>
  <si>
    <t>Fonseca de Oliveira</t>
  </si>
  <si>
    <t>11245481</t>
  </si>
  <si>
    <t>Beatriz</t>
  </si>
  <si>
    <t>Ribeiro da Silva</t>
  </si>
  <si>
    <t>10758690</t>
  </si>
  <si>
    <t>Alana</t>
  </si>
  <si>
    <t>Rita Ferreira Sales</t>
  </si>
  <si>
    <t>11323495</t>
  </si>
  <si>
    <t>Prova 4</t>
  </si>
  <si>
    <t>Prova 3</t>
  </si>
  <si>
    <t>Questionário M4</t>
  </si>
  <si>
    <t>Questionário M3</t>
  </si>
  <si>
    <t>Questionário  M2</t>
  </si>
  <si>
    <t>Prova 2</t>
  </si>
  <si>
    <t xml:space="preserve"> </t>
  </si>
  <si>
    <t>Prova 1</t>
  </si>
  <si>
    <t>Q Prática 1</t>
  </si>
  <si>
    <t>Q Prática 2b</t>
  </si>
  <si>
    <t xml:space="preserve">Q Prática 3 </t>
  </si>
  <si>
    <t xml:space="preserve">Q Prática 5 </t>
  </si>
  <si>
    <t>Q  Prática 2</t>
  </si>
  <si>
    <t>Questionário M1</t>
  </si>
  <si>
    <t>Q Aula Metabolismo bacteriano</t>
  </si>
  <si>
    <t>Q Aula de Estrutura</t>
  </si>
  <si>
    <t xml:space="preserve">Q Prática 4 </t>
  </si>
  <si>
    <t xml:space="preserve">Q Aula Fisiologia Bacteriana </t>
  </si>
  <si>
    <t>Virololiga</t>
  </si>
  <si>
    <t>Bacteriologia</t>
  </si>
  <si>
    <t xml:space="preserve">Micologia </t>
  </si>
  <si>
    <t>Nota Final</t>
  </si>
  <si>
    <t>Questionários</t>
  </si>
  <si>
    <t>Provas</t>
  </si>
  <si>
    <t xml:space="preserve">Final </t>
  </si>
  <si>
    <t>Seminários</t>
  </si>
  <si>
    <t>Final</t>
  </si>
  <si>
    <t>Q Aula de crescimento Microbiano-Age.Físsicos e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</si>
</sst>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0" xfId="0" applyNumberFormat="1" applyFont="1" applyBorder="1"/>
    <xf numFmtId="2" fontId="2" fillId="0" borderId="8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0" fillId="0" borderId="0" xfId="0" applyNumberFormat="1" applyFill="1"/>
    <xf numFmtId="2" fontId="1" fillId="0" borderId="0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1"/>
  <sheetViews>
    <sheetView tabSelected="1" topLeftCell="Q1" workbookViewId="0">
      <selection activeCell="AI12" sqref="AI12"/>
    </sheetView>
  </sheetViews>
  <sheetFormatPr baseColWidth="10" defaultColWidth="8.83203125" defaultRowHeight="15" x14ac:dyDescent="0.2"/>
  <cols>
    <col min="3" max="3" width="22" bestFit="1" customWidth="1"/>
    <col min="4" max="4" width="10.6640625" bestFit="1" customWidth="1"/>
    <col min="5" max="5" width="15.33203125" bestFit="1" customWidth="1"/>
    <col min="6" max="6" width="15.33203125" customWidth="1"/>
    <col min="7" max="7" width="10.33203125" bestFit="1" customWidth="1"/>
    <col min="8" max="8" width="10.33203125" customWidth="1"/>
    <col min="9" max="10" width="9.6640625" bestFit="1" customWidth="1"/>
    <col min="11" max="11" width="15.33203125" bestFit="1" customWidth="1"/>
    <col min="12" max="12" width="25.1640625" bestFit="1" customWidth="1"/>
    <col min="13" max="13" width="29.83203125" bestFit="1" customWidth="1"/>
    <col min="14" max="14" width="29.83203125" customWidth="1"/>
    <col min="15" max="15" width="30.33203125" bestFit="1" customWidth="1"/>
    <col min="16" max="16" width="14" bestFit="1" customWidth="1"/>
    <col min="17" max="17" width="14.1640625" bestFit="1" customWidth="1"/>
    <col min="18" max="18" width="13.83203125" bestFit="1" customWidth="1"/>
    <col min="19" max="19" width="13.83203125" customWidth="1"/>
    <col min="20" max="20" width="13.83203125" bestFit="1" customWidth="1"/>
    <col min="22" max="23" width="6.83203125" bestFit="1" customWidth="1"/>
    <col min="24" max="24" width="16.5" bestFit="1" customWidth="1"/>
    <col min="25" max="25" width="11.83203125" bestFit="1" customWidth="1"/>
    <col min="26" max="26" width="11.83203125" customWidth="1"/>
    <col min="27" max="27" width="6.1640625" bestFit="1" customWidth="1"/>
    <col min="28" max="28" width="5.1640625" bestFit="1" customWidth="1"/>
    <col min="29" max="29" width="11.83203125" bestFit="1" customWidth="1"/>
    <col min="30" max="30" width="6.1640625" bestFit="1" customWidth="1"/>
    <col min="31" max="31" width="5.1640625" bestFit="1" customWidth="1"/>
  </cols>
  <sheetData>
    <row r="1" spans="2:32" ht="16" thickBot="1" x14ac:dyDescent="0.25">
      <c r="X1" s="21" t="s">
        <v>47</v>
      </c>
      <c r="Y1" s="22" t="s">
        <v>48</v>
      </c>
      <c r="Z1" s="23"/>
      <c r="AA1" s="23"/>
      <c r="AB1" s="24"/>
      <c r="AC1" s="22" t="s">
        <v>49</v>
      </c>
      <c r="AD1" s="23"/>
      <c r="AE1" s="24"/>
      <c r="AF1" s="21" t="s">
        <v>50</v>
      </c>
    </row>
    <row r="2" spans="2:32" s="4" customFormat="1" x14ac:dyDescent="0.2">
      <c r="B2" s="5" t="s">
        <v>0</v>
      </c>
      <c r="C2" s="5" t="s">
        <v>1</v>
      </c>
      <c r="D2" s="5" t="s">
        <v>2</v>
      </c>
      <c r="E2" s="5" t="s">
        <v>37</v>
      </c>
      <c r="F2" s="5" t="s">
        <v>41</v>
      </c>
      <c r="G2" s="5" t="s">
        <v>38</v>
      </c>
      <c r="H2" s="5" t="s">
        <v>39</v>
      </c>
      <c r="I2" s="5" t="s">
        <v>45</v>
      </c>
      <c r="J2" s="5" t="s">
        <v>40</v>
      </c>
      <c r="K2" s="5" t="s">
        <v>44</v>
      </c>
      <c r="L2" s="5" t="s">
        <v>43</v>
      </c>
      <c r="M2" s="5" t="s">
        <v>46</v>
      </c>
      <c r="N2" s="5" t="s">
        <v>56</v>
      </c>
      <c r="O2" s="5" t="s">
        <v>43</v>
      </c>
      <c r="P2" s="5" t="s">
        <v>42</v>
      </c>
      <c r="Q2" s="5" t="s">
        <v>33</v>
      </c>
      <c r="R2" s="5" t="s">
        <v>32</v>
      </c>
      <c r="S2" s="5" t="s">
        <v>31</v>
      </c>
      <c r="T2" s="4" t="s">
        <v>36</v>
      </c>
      <c r="U2" s="5" t="s">
        <v>34</v>
      </c>
      <c r="V2" s="5" t="s">
        <v>30</v>
      </c>
      <c r="W2" s="5" t="s">
        <v>29</v>
      </c>
      <c r="X2" s="8" t="s">
        <v>55</v>
      </c>
      <c r="Y2" s="11" t="s">
        <v>51</v>
      </c>
      <c r="Z2" s="12" t="s">
        <v>54</v>
      </c>
      <c r="AA2" s="12" t="s">
        <v>52</v>
      </c>
      <c r="AB2" s="25" t="s">
        <v>53</v>
      </c>
      <c r="AC2" s="11" t="s">
        <v>51</v>
      </c>
      <c r="AD2" s="12" t="s">
        <v>52</v>
      </c>
      <c r="AE2" s="25" t="s">
        <v>53</v>
      </c>
      <c r="AF2" s="28"/>
    </row>
    <row r="3" spans="2:32" x14ac:dyDescent="0.2">
      <c r="B3" s="1" t="s">
        <v>3</v>
      </c>
      <c r="C3" s="1" t="s">
        <v>4</v>
      </c>
      <c r="D3" s="1" t="s">
        <v>5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27">
        <f>J3</f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6">
        <v>8.8000000000000007</v>
      </c>
      <c r="U3" s="7">
        <v>7.86</v>
      </c>
      <c r="V3" s="7">
        <v>8.25</v>
      </c>
      <c r="W3" s="7">
        <v>7.17</v>
      </c>
      <c r="X3" s="9">
        <v>8.8000000000000007</v>
      </c>
      <c r="Y3" s="14">
        <v>8</v>
      </c>
      <c r="Z3" s="15">
        <v>7.3</v>
      </c>
      <c r="AA3" s="15">
        <f>AVERAGE(U3:V3)</f>
        <v>8.0549999999999997</v>
      </c>
      <c r="AB3" s="13">
        <f>(2*Y3+2*Z3+6*AA3)/10</f>
        <v>7.8930000000000007</v>
      </c>
      <c r="AC3" s="14">
        <v>5</v>
      </c>
      <c r="AD3" s="19">
        <f>W3</f>
        <v>7.17</v>
      </c>
      <c r="AE3" s="13">
        <f>(8*AD3+2*AC3)/10</f>
        <v>6.7359999999999998</v>
      </c>
      <c r="AF3" s="29">
        <f>(3*X3+3*AE3+4*AB3)/10</f>
        <v>7.8180000000000005</v>
      </c>
    </row>
    <row r="4" spans="2:32" x14ac:dyDescent="0.2">
      <c r="B4" s="1" t="s">
        <v>6</v>
      </c>
      <c r="C4" s="1" t="s">
        <v>7</v>
      </c>
      <c r="D4" s="1" t="s">
        <v>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27">
        <f t="shared" ref="N4:N11" si="0">J4</f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6">
        <v>8</v>
      </c>
      <c r="U4" s="7">
        <v>9.1199999999999992</v>
      </c>
      <c r="V4" s="7">
        <v>8.8800000000000008</v>
      </c>
      <c r="W4" s="7">
        <v>6.73</v>
      </c>
      <c r="X4" s="9">
        <v>8</v>
      </c>
      <c r="Y4" s="14">
        <v>7.34</v>
      </c>
      <c r="Z4" s="15">
        <v>6.5</v>
      </c>
      <c r="AA4" s="15">
        <f t="shared" ref="AA4:AA11" si="1">AVERAGE(U4:V4)</f>
        <v>9</v>
      </c>
      <c r="AB4" s="13">
        <f t="shared" ref="AB4:AB11" si="2">(2*Y4+2*Z4+6*AA4)/10</f>
        <v>8.168000000000001</v>
      </c>
      <c r="AC4" s="14">
        <v>6.5</v>
      </c>
      <c r="AD4" s="19">
        <f t="shared" ref="AD4:AD10" si="3">W4</f>
        <v>6.73</v>
      </c>
      <c r="AE4" s="13">
        <f t="shared" ref="AE4:AE11" si="4">(8*AD4+2*AC4)/10</f>
        <v>6.6840000000000002</v>
      </c>
      <c r="AF4" s="29">
        <f t="shared" ref="AF4:AF11" si="5">(3*X4+3*AE4+4*AB4)/10</f>
        <v>7.6724000000000006</v>
      </c>
    </row>
    <row r="5" spans="2:32" x14ac:dyDescent="0.2">
      <c r="B5" s="1" t="s">
        <v>9</v>
      </c>
      <c r="C5" s="1" t="s">
        <v>10</v>
      </c>
      <c r="D5" s="1" t="s">
        <v>11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27">
        <f t="shared" si="0"/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6">
        <v>4.4000000000000004</v>
      </c>
      <c r="U5" s="7">
        <v>5.27</v>
      </c>
      <c r="V5" s="7">
        <v>0</v>
      </c>
      <c r="W5" s="7">
        <v>0</v>
      </c>
      <c r="X5" s="9">
        <f t="shared" ref="X5" si="6">T5</f>
        <v>4.4000000000000004</v>
      </c>
      <c r="Y5" s="14">
        <f t="shared" ref="Y5:Y11" si="7">AVERAGE(E5:O5)</f>
        <v>0</v>
      </c>
      <c r="Z5" s="15">
        <v>0</v>
      </c>
      <c r="AA5" s="15">
        <f t="shared" si="1"/>
        <v>2.6349999999999998</v>
      </c>
      <c r="AB5" s="13">
        <f t="shared" si="2"/>
        <v>1.581</v>
      </c>
      <c r="AC5" s="14">
        <f t="shared" ref="AC5:AC11" si="8">AVERAGE(P5:S5)</f>
        <v>0</v>
      </c>
      <c r="AD5" s="19">
        <f t="shared" si="3"/>
        <v>0</v>
      </c>
      <c r="AE5" s="13">
        <f t="shared" si="4"/>
        <v>0</v>
      </c>
      <c r="AF5" s="29">
        <f t="shared" si="5"/>
        <v>1.9524000000000001</v>
      </c>
    </row>
    <row r="6" spans="2:32" x14ac:dyDescent="0.2">
      <c r="B6" s="1" t="s">
        <v>12</v>
      </c>
      <c r="C6" s="1" t="s">
        <v>13</v>
      </c>
      <c r="D6" s="1" t="s">
        <v>14</v>
      </c>
      <c r="E6" s="7">
        <v>10</v>
      </c>
      <c r="F6" s="7">
        <v>10</v>
      </c>
      <c r="G6" s="7">
        <v>10</v>
      </c>
      <c r="H6" s="7">
        <v>10</v>
      </c>
      <c r="I6" s="7">
        <v>6.67</v>
      </c>
      <c r="J6" s="7">
        <v>10</v>
      </c>
      <c r="K6" s="7">
        <v>10</v>
      </c>
      <c r="L6" s="7">
        <v>10</v>
      </c>
      <c r="M6" s="7">
        <v>6.67</v>
      </c>
      <c r="N6" s="27">
        <f t="shared" si="0"/>
        <v>10</v>
      </c>
      <c r="O6" s="7">
        <v>10</v>
      </c>
      <c r="P6" s="7">
        <v>6</v>
      </c>
      <c r="Q6" s="7">
        <v>10</v>
      </c>
      <c r="R6" s="7">
        <v>8</v>
      </c>
      <c r="S6" s="7">
        <v>10</v>
      </c>
      <c r="T6" s="7">
        <v>8.57</v>
      </c>
      <c r="U6" s="7">
        <v>7.28</v>
      </c>
      <c r="V6" s="7">
        <v>5.98</v>
      </c>
      <c r="W6" s="7">
        <v>7.02</v>
      </c>
      <c r="X6" s="9">
        <v>8</v>
      </c>
      <c r="Y6" s="14">
        <f t="shared" si="7"/>
        <v>9.3945454545454545</v>
      </c>
      <c r="Z6" s="15">
        <v>6.5</v>
      </c>
      <c r="AA6" s="15">
        <f t="shared" si="1"/>
        <v>6.6300000000000008</v>
      </c>
      <c r="AB6" s="13">
        <f t="shared" si="2"/>
        <v>7.1569090909090907</v>
      </c>
      <c r="AC6" s="14">
        <f t="shared" si="8"/>
        <v>8.5</v>
      </c>
      <c r="AD6" s="19">
        <v>7.02</v>
      </c>
      <c r="AE6" s="13">
        <f t="shared" si="4"/>
        <v>7.3159999999999998</v>
      </c>
      <c r="AF6" s="29">
        <f t="shared" si="5"/>
        <v>7.457563636363636</v>
      </c>
    </row>
    <row r="7" spans="2:32" x14ac:dyDescent="0.2">
      <c r="B7" s="26" t="s">
        <v>15</v>
      </c>
      <c r="C7" s="26" t="s">
        <v>16</v>
      </c>
      <c r="D7" s="1" t="s">
        <v>17</v>
      </c>
      <c r="E7" s="7">
        <v>0</v>
      </c>
      <c r="F7" s="7">
        <v>0</v>
      </c>
      <c r="G7" s="7">
        <v>0</v>
      </c>
      <c r="H7" s="7">
        <v>10</v>
      </c>
      <c r="I7" s="7">
        <v>10</v>
      </c>
      <c r="J7" s="7">
        <v>6.67</v>
      </c>
      <c r="K7" s="7">
        <v>0</v>
      </c>
      <c r="L7" s="7">
        <v>0</v>
      </c>
      <c r="M7" s="7">
        <v>0</v>
      </c>
      <c r="N7" s="27">
        <f t="shared" si="0"/>
        <v>6.67</v>
      </c>
      <c r="O7" s="7">
        <v>0</v>
      </c>
      <c r="P7" s="7">
        <v>10</v>
      </c>
      <c r="Q7" s="7">
        <v>0</v>
      </c>
      <c r="R7" s="7">
        <v>10</v>
      </c>
      <c r="S7" s="7">
        <v>10</v>
      </c>
      <c r="T7" s="7">
        <v>6.67</v>
      </c>
      <c r="U7" s="7">
        <v>6.8</v>
      </c>
      <c r="V7" s="7">
        <v>7.09</v>
      </c>
      <c r="W7" s="7">
        <v>4.5999999999999996</v>
      </c>
      <c r="X7" s="9">
        <v>8.4</v>
      </c>
      <c r="Y7" s="14">
        <f t="shared" si="7"/>
        <v>3.0309090909090912</v>
      </c>
      <c r="Z7" s="15">
        <v>6.5</v>
      </c>
      <c r="AA7" s="15">
        <f t="shared" si="1"/>
        <v>6.9450000000000003</v>
      </c>
      <c r="AB7" s="13">
        <f t="shared" si="2"/>
        <v>6.0731818181818182</v>
      </c>
      <c r="AC7" s="14">
        <f t="shared" si="8"/>
        <v>7.5</v>
      </c>
      <c r="AD7" s="19">
        <f t="shared" si="3"/>
        <v>4.5999999999999996</v>
      </c>
      <c r="AE7" s="13">
        <f t="shared" si="4"/>
        <v>5.18</v>
      </c>
      <c r="AF7" s="29">
        <f>(3*X7+3*AE7+4*AB7)/10</f>
        <v>6.5032727272727273</v>
      </c>
    </row>
    <row r="8" spans="2:32" x14ac:dyDescent="0.2">
      <c r="B8" s="2" t="s">
        <v>6</v>
      </c>
      <c r="C8" s="1" t="s">
        <v>18</v>
      </c>
      <c r="D8" s="1" t="s">
        <v>19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27">
        <f t="shared" si="0"/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6.59</v>
      </c>
      <c r="V8" s="7">
        <v>5.41</v>
      </c>
      <c r="W8" s="7">
        <v>3.8</v>
      </c>
      <c r="X8" s="9">
        <v>7.2</v>
      </c>
      <c r="Y8" s="14">
        <f t="shared" si="7"/>
        <v>0</v>
      </c>
      <c r="Z8" s="15">
        <v>9</v>
      </c>
      <c r="AA8" s="15">
        <f t="shared" si="1"/>
        <v>6</v>
      </c>
      <c r="AB8" s="13">
        <f t="shared" si="2"/>
        <v>5.4</v>
      </c>
      <c r="AC8" s="14">
        <f t="shared" si="8"/>
        <v>0</v>
      </c>
      <c r="AD8" s="19">
        <f t="shared" si="3"/>
        <v>3.8</v>
      </c>
      <c r="AE8" s="13">
        <f t="shared" si="4"/>
        <v>3.04</v>
      </c>
      <c r="AF8" s="29">
        <f t="shared" si="5"/>
        <v>5.2320000000000011</v>
      </c>
    </row>
    <row r="9" spans="2:32" x14ac:dyDescent="0.2">
      <c r="B9" s="2" t="s">
        <v>20</v>
      </c>
      <c r="C9" s="1" t="s">
        <v>21</v>
      </c>
      <c r="D9" s="1" t="s">
        <v>22</v>
      </c>
      <c r="E9" s="7">
        <v>10</v>
      </c>
      <c r="F9" s="7">
        <v>10</v>
      </c>
      <c r="G9" s="7">
        <v>10</v>
      </c>
      <c r="H9" s="7">
        <v>6.67</v>
      </c>
      <c r="I9" s="7">
        <v>6.67</v>
      </c>
      <c r="J9" s="7">
        <v>6.67</v>
      </c>
      <c r="K9" s="7">
        <v>10</v>
      </c>
      <c r="L9" s="7">
        <v>8.33</v>
      </c>
      <c r="M9" s="7">
        <v>6.67</v>
      </c>
      <c r="N9" s="27">
        <f t="shared" si="0"/>
        <v>6.67</v>
      </c>
      <c r="O9" s="7">
        <v>8.33</v>
      </c>
      <c r="P9" s="7">
        <v>10</v>
      </c>
      <c r="Q9" s="7">
        <v>2</v>
      </c>
      <c r="R9" s="7">
        <v>10</v>
      </c>
      <c r="S9" s="7">
        <v>10</v>
      </c>
      <c r="T9" s="7">
        <v>10</v>
      </c>
      <c r="U9" s="7">
        <v>9.1999999999999993</v>
      </c>
      <c r="V9" s="7">
        <v>7.56</v>
      </c>
      <c r="W9" s="7">
        <v>7.6</v>
      </c>
      <c r="X9" s="9">
        <v>7.6</v>
      </c>
      <c r="Y9" s="14">
        <f t="shared" si="7"/>
        <v>8.1827272727272735</v>
      </c>
      <c r="Z9" s="15">
        <v>6.5</v>
      </c>
      <c r="AA9" s="15">
        <f t="shared" si="1"/>
        <v>8.379999999999999</v>
      </c>
      <c r="AB9" s="13">
        <f t="shared" si="2"/>
        <v>7.9645454545454539</v>
      </c>
      <c r="AC9" s="14">
        <f t="shared" si="8"/>
        <v>8</v>
      </c>
      <c r="AD9" s="19">
        <f t="shared" si="3"/>
        <v>7.6</v>
      </c>
      <c r="AE9" s="13">
        <f t="shared" si="4"/>
        <v>7.68</v>
      </c>
      <c r="AF9" s="29">
        <f t="shared" si="5"/>
        <v>7.7698181818181808</v>
      </c>
    </row>
    <row r="10" spans="2:32" x14ac:dyDescent="0.2">
      <c r="B10" s="1" t="s">
        <v>23</v>
      </c>
      <c r="C10" s="1" t="s">
        <v>24</v>
      </c>
      <c r="D10" s="1" t="s">
        <v>25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27">
        <f t="shared" si="0"/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9">
        <v>0</v>
      </c>
      <c r="Y10" s="14">
        <f t="shared" si="7"/>
        <v>0</v>
      </c>
      <c r="Z10" s="15">
        <v>0</v>
      </c>
      <c r="AA10" s="15">
        <f t="shared" si="1"/>
        <v>0</v>
      </c>
      <c r="AB10" s="13">
        <f t="shared" si="2"/>
        <v>0</v>
      </c>
      <c r="AC10" s="14">
        <f t="shared" si="8"/>
        <v>0</v>
      </c>
      <c r="AD10" s="19">
        <f t="shared" si="3"/>
        <v>0</v>
      </c>
      <c r="AE10" s="13">
        <f t="shared" si="4"/>
        <v>0</v>
      </c>
      <c r="AF10" s="29">
        <f t="shared" si="5"/>
        <v>0</v>
      </c>
    </row>
    <row r="11" spans="2:32" ht="16" thickBot="1" x14ac:dyDescent="0.25">
      <c r="B11" s="1" t="s">
        <v>26</v>
      </c>
      <c r="C11" s="1" t="s">
        <v>27</v>
      </c>
      <c r="D11" s="1" t="s">
        <v>28</v>
      </c>
      <c r="E11" s="7">
        <v>10</v>
      </c>
      <c r="F11" s="7">
        <v>10</v>
      </c>
      <c r="G11" s="7">
        <v>6.67</v>
      </c>
      <c r="H11" s="7">
        <v>10</v>
      </c>
      <c r="I11" s="7">
        <v>0</v>
      </c>
      <c r="J11" s="7">
        <v>0</v>
      </c>
      <c r="K11" s="7">
        <v>10</v>
      </c>
      <c r="L11" s="7">
        <v>8.33</v>
      </c>
      <c r="M11" s="7">
        <v>10</v>
      </c>
      <c r="N11" s="27">
        <f t="shared" si="0"/>
        <v>0</v>
      </c>
      <c r="O11" s="7">
        <v>8.33</v>
      </c>
      <c r="P11" s="7">
        <v>9</v>
      </c>
      <c r="Q11" s="7">
        <v>6</v>
      </c>
      <c r="R11" s="7">
        <v>5</v>
      </c>
      <c r="S11" s="7">
        <v>10</v>
      </c>
      <c r="T11" s="7">
        <v>9.0500000000000007</v>
      </c>
      <c r="U11" s="7">
        <v>9.07</v>
      </c>
      <c r="V11" s="7">
        <v>7.3</v>
      </c>
      <c r="W11" s="7">
        <v>5.9</v>
      </c>
      <c r="X11" s="10">
        <v>7.6</v>
      </c>
      <c r="Y11" s="16">
        <f t="shared" si="7"/>
        <v>6.666363636363636</v>
      </c>
      <c r="Z11" s="17">
        <v>6.5</v>
      </c>
      <c r="AA11" s="17">
        <f t="shared" si="1"/>
        <v>8.1850000000000005</v>
      </c>
      <c r="AB11" s="18">
        <f t="shared" si="2"/>
        <v>7.5442727272727268</v>
      </c>
      <c r="AC11" s="16">
        <f t="shared" si="8"/>
        <v>7.5</v>
      </c>
      <c r="AD11" s="20">
        <v>5.9</v>
      </c>
      <c r="AE11" s="18">
        <f t="shared" si="4"/>
        <v>6.2200000000000006</v>
      </c>
      <c r="AF11" s="30">
        <f t="shared" si="5"/>
        <v>7.1637090909090917</v>
      </c>
    </row>
    <row r="16" spans="2:32" x14ac:dyDescent="0.2">
      <c r="AC16" s="3" t="s">
        <v>35</v>
      </c>
    </row>
    <row r="21" spans="20:20" x14ac:dyDescent="0.2">
      <c r="T21" s="3" t="s">
        <v>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Y1:AB1"/>
    <mergeCell ref="AC1:AE1"/>
  </mergeCells>
  <phoneticPr fontId="3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2022-01-05T14:39:24Z</dcterms:created>
  <dcterms:modified xsi:type="dcterms:W3CDTF">2022-01-05T17:33:45Z</dcterms:modified>
  <cp:category/>
</cp:coreProperties>
</file>